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MARZO 2026/Colima/"/>
    </mc:Choice>
  </mc:AlternateContent>
  <xr:revisionPtr revIDLastSave="24" documentId="8_{C15F22EC-5B68-4D69-B145-29F815FABDAF}" xr6:coauthVersionLast="47" xr6:coauthVersionMax="47" xr10:uidLastSave="{3654BA7E-5C74-4EAA-A87A-81E8D787D9AA}"/>
  <bookViews>
    <workbookView xWindow="-110" yWindow="-110" windowWidth="19420" windowHeight="10300" xr2:uid="{00000000-000D-0000-FFFF-FFFF00000000}"/>
  </bookViews>
  <sheets>
    <sheet name="PAAASINE MODMARZO_2026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MODMARZO_2026'!$A$10:$AD$10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MODMARZO_2026'!$1:$10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6" i="10" l="1"/>
  <c r="R76" i="10"/>
  <c r="AD76" i="10"/>
  <c r="AC76" i="10"/>
  <c r="AB76" i="10"/>
  <c r="AA76" i="10"/>
  <c r="Z76" i="10"/>
  <c r="Y76" i="10"/>
  <c r="X76" i="10"/>
  <c r="W76" i="10"/>
  <c r="V76" i="10"/>
  <c r="T76" i="10"/>
  <c r="S76" i="10"/>
  <c r="R74" i="10"/>
  <c r="R73" i="10"/>
  <c r="R72" i="10"/>
  <c r="R71" i="10"/>
  <c r="R70" i="10"/>
  <c r="R69" i="10"/>
  <c r="R68" i="10"/>
  <c r="R67" i="10"/>
  <c r="R66" i="10"/>
  <c r="R65" i="10"/>
  <c r="R64" i="10"/>
  <c r="R63" i="10"/>
  <c r="R62" i="10"/>
  <c r="R61" i="10"/>
  <c r="R60" i="10"/>
  <c r="R59" i="10"/>
  <c r="R58" i="10"/>
  <c r="R57" i="10"/>
  <c r="R56" i="10"/>
  <c r="R55" i="10"/>
  <c r="U55" i="10" s="1"/>
  <c r="R54" i="10"/>
  <c r="U54" i="10" s="1"/>
  <c r="R53" i="10"/>
  <c r="U53" i="10" s="1"/>
  <c r="R52" i="10"/>
  <c r="U52" i="10" s="1"/>
  <c r="R51" i="10"/>
  <c r="U51" i="10" s="1"/>
  <c r="R50" i="10"/>
  <c r="U50" i="10" s="1"/>
  <c r="R49" i="10"/>
  <c r="U49" i="10" s="1"/>
  <c r="R48" i="10"/>
  <c r="U48" i="10" s="1"/>
  <c r="R47" i="10"/>
  <c r="U47" i="10" s="1"/>
  <c r="U46" i="10"/>
  <c r="R46" i="10"/>
  <c r="R45" i="10"/>
  <c r="U45" i="10" s="1"/>
  <c r="R44" i="10"/>
  <c r="U44" i="10" s="1"/>
  <c r="R43" i="10"/>
  <c r="U43" i="10" s="1"/>
  <c r="R42" i="10"/>
  <c r="U42" i="10" s="1"/>
  <c r="R41" i="10"/>
  <c r="U41" i="10" s="1"/>
  <c r="R40" i="10"/>
  <c r="U40" i="10" s="1"/>
  <c r="R39" i="10"/>
  <c r="U39" i="10" s="1"/>
  <c r="R38" i="10"/>
  <c r="U38" i="10" s="1"/>
  <c r="R37" i="10"/>
  <c r="U37" i="10" s="1"/>
  <c r="R36" i="10"/>
  <c r="U36" i="10" s="1"/>
  <c r="R35" i="10"/>
  <c r="U35" i="10" s="1"/>
  <c r="R34" i="10" l="1"/>
  <c r="AC34" i="10" s="1"/>
  <c r="R33" i="10"/>
  <c r="AC33" i="10" s="1"/>
  <c r="R32" i="10"/>
  <c r="U32" i="10" s="1"/>
  <c r="R31" i="10"/>
  <c r="U31" i="10" s="1"/>
  <c r="R30" i="10"/>
  <c r="U30" i="10" s="1"/>
  <c r="R29" i="10"/>
  <c r="U29" i="10" s="1"/>
  <c r="R28" i="10"/>
  <c r="U28" i="10" s="1"/>
  <c r="R27" i="10"/>
  <c r="U27" i="10" s="1"/>
  <c r="R26" i="10"/>
  <c r="U26" i="10" s="1"/>
  <c r="R25" i="10"/>
  <c r="U25" i="10" s="1"/>
  <c r="R24" i="10"/>
  <c r="U24" i="10" s="1"/>
  <c r="R23" i="10"/>
  <c r="U23" i="10" s="1"/>
  <c r="R22" i="10"/>
  <c r="U22" i="10" s="1"/>
  <c r="R21" i="10"/>
  <c r="U21" i="10" s="1"/>
  <c r="R20" i="10"/>
  <c r="U20" i="10" s="1"/>
  <c r="R19" i="10"/>
  <c r="U19" i="10" s="1"/>
  <c r="R18" i="10"/>
  <c r="U18" i="10" s="1"/>
  <c r="R17" i="10"/>
  <c r="U17" i="10" s="1"/>
  <c r="R16" i="10"/>
  <c r="U16" i="10" s="1"/>
  <c r="R15" i="10"/>
  <c r="U15" i="10" s="1"/>
  <c r="R14" i="10"/>
  <c r="U14" i="10" s="1"/>
  <c r="R13" i="10"/>
  <c r="U13" i="10" s="1"/>
  <c r="R12" i="10"/>
  <c r="U12" i="10" s="1"/>
  <c r="R11" i="10"/>
  <c r="U11" i="10" s="1"/>
  <c r="U33" i="10" l="1"/>
  <c r="U34" i="10"/>
</calcChain>
</file>

<file path=xl/sharedStrings.xml><?xml version="1.0" encoding="utf-8"?>
<sst xmlns="http://schemas.openxmlformats.org/spreadsheetml/2006/main" count="843" uniqueCount="199">
  <si>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</si>
  <si>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</si>
  <si>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</si>
  <si>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</si>
  <si>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</si>
  <si>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</si>
  <si>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</si>
  <si>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</si>
  <si>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</si>
  <si>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</si>
  <si>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</si>
  <si>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</si>
  <si>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</si>
  <si>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</si>
  <si>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</si>
  <si>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</si>
  <si>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</si>
  <si>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</si>
  <si>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</si>
  <si>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</si>
  <si>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</si>
  <si>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</si>
  <si>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</si>
  <si>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</si>
  <si>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</si>
  <si>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</si>
  <si>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</si>
  <si>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</si>
  <si>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</si>
  <si>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</si>
  <si>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</si>
  <si>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</si>
  <si>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</si>
  <si>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</si>
  <si>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</si>
  <si>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</si>
  <si>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N/A</t>
  </si>
  <si>
    <t>PIEZA</t>
  </si>
  <si>
    <t>ADJUDICACION DIRECTA</t>
  </si>
  <si>
    <t>PAQUETE</t>
  </si>
  <si>
    <t>CAJA</t>
  </si>
  <si>
    <t>PRODUCTOS ALIMENTICIOS PARA EL PERSONAL EN LAS INSTALACIONES DE LAS UNIDADES RESPONSABLES</t>
  </si>
  <si>
    <t>R005</t>
  </si>
  <si>
    <t>COMBUSTIBLES, LUBRICANTES Y ADITIVOS PARA VEHÍCULOS TERRESTRES, AÉREOS, MARÍTIMOS, LACUSTRES Y FLUVIALES DESTINADOS A SERVICIOS ADMINISTRATIVOS.</t>
  </si>
  <si>
    <t>26102001-0005</t>
  </si>
  <si>
    <t>SERVICIO</t>
  </si>
  <si>
    <t>OTROS SERVICIOS COMERCIALES</t>
  </si>
  <si>
    <t>B00OD02</t>
  </si>
  <si>
    <t>SERVICIO DE AGUA POTABLE POR LOS 4 MEDIDORES DEL INMUEBLE QUE OCUPA LA JLE Y  UNA TOMA EN LA BODEGA DE MATERIALES</t>
  </si>
  <si>
    <t>CONVENIO-20978095, 20978097, 20978098, 0026923201</t>
  </si>
  <si>
    <t>ANUAL</t>
  </si>
  <si>
    <t>PLURIANUAL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</si>
  <si>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</si>
  <si>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</si>
  <si>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</si>
  <si>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2026 (PAAASINE)</t>
  </si>
  <si>
    <t>B00PE02</t>
  </si>
  <si>
    <t>VALE DE GASOLINA DE $100 PESOS - SERVICIOS PUBLICOS</t>
  </si>
  <si>
    <t xml:space="preserve">Junta Local Ejecutiva </t>
  </si>
  <si>
    <t>22104001-0154</t>
  </si>
  <si>
    <t>SERVICIO DE AGUA</t>
  </si>
  <si>
    <t>* El precio unitario con IVA esta redondeado.</t>
  </si>
  <si>
    <t>21401001-0024</t>
  </si>
  <si>
    <t>ADJUDICACIÓN DIRECTA</t>
  </si>
  <si>
    <t>045</t>
  </si>
  <si>
    <t>SERVICIO DE VIGILANCIA</t>
  </si>
  <si>
    <t>INE-JLE-COL-006/2026</t>
  </si>
  <si>
    <t>21100013-0003</t>
  </si>
  <si>
    <t>BOLIGRAFO PUNTO FINO</t>
  </si>
  <si>
    <t>21101001-0087</t>
  </si>
  <si>
    <t>FOLDER T/O</t>
  </si>
  <si>
    <t>21100081-0009</t>
  </si>
  <si>
    <t>BLOCK DE NOTAS POST-IT COLOR</t>
  </si>
  <si>
    <t>BLOC</t>
  </si>
  <si>
    <t>21100039-0003</t>
  </si>
  <si>
    <t>CORRECTOR DE CINTA (MANUAL)</t>
  </si>
  <si>
    <t>21100081-0001</t>
  </si>
  <si>
    <t>BANDERITAS POST-IT (VARIAS)</t>
  </si>
  <si>
    <t>21100013-0062</t>
  </si>
  <si>
    <t>BOLÍGRAFO TINTA GEL</t>
  </si>
  <si>
    <t>21100013-0025</t>
  </si>
  <si>
    <t>MARCATEXTO AMARILLO</t>
  </si>
  <si>
    <t>21100036-0002</t>
  </si>
  <si>
    <t>CLIP ESTANDAR # 2</t>
  </si>
  <si>
    <t>21100033-0005</t>
  </si>
  <si>
    <t>CINTA CANELA 48 X 150</t>
  </si>
  <si>
    <t>21100033-0018</t>
  </si>
  <si>
    <t>CINTA DIUREX 48 X 50</t>
  </si>
  <si>
    <t>21100033-0003</t>
  </si>
  <si>
    <t>CINTA ADHESIVA SHURETAPE GRIS DE 48 X 50</t>
  </si>
  <si>
    <t>21100041-0049</t>
  </si>
  <si>
    <t>LIBRETA PROFESIONAL DE RAYA 100 hjs.</t>
  </si>
  <si>
    <t>21100013-0022</t>
  </si>
  <si>
    <t>MARCADOR TINTA PERMANENTE NEGRO</t>
  </si>
  <si>
    <t>21100017-0010</t>
  </si>
  <si>
    <t>CAJA DE PLASTICO (VARIAS MEDIDAS)</t>
  </si>
  <si>
    <t>21101001-0086</t>
  </si>
  <si>
    <t>FOLDER T/C</t>
  </si>
  <si>
    <t>21100091-0001</t>
  </si>
  <si>
    <t>PEGAMENTO ADHESIVO T/ LAPIZ</t>
  </si>
  <si>
    <t>21100085-0106</t>
  </si>
  <si>
    <t>PAPEL IRIS</t>
  </si>
  <si>
    <t>40 GUIAS ESTAFETA PARA ENVIOS FORANEOS DE DOCUMENTACION OFICIAL INE</t>
  </si>
  <si>
    <t xml:space="preserve">SOBREPESO DE GUIA DE MESAJERIA ESTAFETA </t>
  </si>
  <si>
    <t>MATERIAL DE APOYO INFORMATIVO</t>
  </si>
  <si>
    <t>SUSCRIPCION PERIODICO EL NOTICIERO CORRESPONDIENTE DEL 01 DE ENERO AL 31 DE MARZO DE 2026</t>
  </si>
  <si>
    <t>CM01</t>
  </si>
  <si>
    <t>22100001-0001</t>
  </si>
  <si>
    <t>AGUA PURIFICADA (GARRAFÓN)</t>
  </si>
  <si>
    <t>COMBUSTIBLES, LUBRICANTES Y ADITIVOS PARA VEHICULOES TERRESTRES, AÉREOS, MARÍTIMOS, LACUSTRES Y FLUVIALES DESTINADOS A SERVICIOS ADMINISTRATIVOS</t>
  </si>
  <si>
    <t>26103001-0006</t>
  </si>
  <si>
    <t>VALE DE GASOLINA DE $200 PESOS - SERVICIOS ADMINISTRATIVOS</t>
  </si>
  <si>
    <t>ARRENDAMIENTO DE MAQUINARIA Y EQUIPO</t>
  </si>
  <si>
    <t>PAGO DEL SERVICIO DE ARRENDAMIENTO DE DOS MULTIFUNCIONALES INSTALADOS EN LA JDE01 CORRESPONDIENTE AL MES DE FEBRERO DE 2026</t>
  </si>
  <si>
    <t xml:space="preserve">MANTENIMIENTO Y CONSERVACIÓN DE VEHÍCULOS TERRESTRES, AÉREOS, MARÍTIMOS, LACUSTRES Y FLUVIALES </t>
  </si>
  <si>
    <t>MANTENIMIENTO CORRECTIVO DE LA UNIDAD VEHICULAR PROPIA CON PLACAS FH74861 POR CAMBIO DE CADENA PARA EL MOTOR
DEL MOTOR</t>
  </si>
  <si>
    <t>SERVICIO DE AGUA POTABLE Y ALCANTARILLADO DE LA 01 JUNTA DISTRITAL EJECUTIVA CORRESPONDIENTE AL MES DE MARZO</t>
  </si>
  <si>
    <t>PAGO DE SERVICIO DE VIGILANCIA DE LA JDE01 CORRESPONDIENTE AL MES DE FEBRERO DE 2026</t>
  </si>
  <si>
    <t>INE/SERV/06/2025</t>
  </si>
  <si>
    <t>SERVICIOS DE LAVANDERÍA, LIMPIEZA E HIGIENE.</t>
  </si>
  <si>
    <t>SERVICIO DE LIMPIEZA DE LA JDE01 CORRESPONDIENTE AL MES DE FEBRERO DE 2026</t>
  </si>
  <si>
    <t>INE/SERV/07/2025</t>
  </si>
  <si>
    <t>21401001-0691</t>
  </si>
  <si>
    <t>TAMBOR BROTHER P/IMPRESORA</t>
  </si>
  <si>
    <t>21401001-0692</t>
  </si>
  <si>
    <t>TONER BROTHER</t>
  </si>
  <si>
    <t>088</t>
  </si>
  <si>
    <t>B00MO02</t>
  </si>
  <si>
    <t>COMBUSTIBLES, LUBRICANTES Y ADITIVOS PARA VEHÍCULOS TERRESTRES, AÉREOS, MARÍTIMOS, LACUSTRES Y FLUVIALES ASIGNADOS A SERVIDORES PÚBLICOS</t>
  </si>
  <si>
    <t>26102001-0004</t>
  </si>
  <si>
    <t>VALE DE GASOLINA DE $200 PESOS - SERVICIOS PUBLICOS</t>
  </si>
  <si>
    <t xml:space="preserve">SERVICIO DE AGUA </t>
  </si>
  <si>
    <t>PAGO POR SERVICIO DE AGUA POTABLE DEL INMUEBLE QUE OCUPA EL MAC 060151 MES DE FEBRERO DE 2026</t>
  </si>
  <si>
    <t>001/2026</t>
  </si>
  <si>
    <t>SERVICIO DE AGUA POTABLE Y ALCANTARILLADO DEL MODULO DE ATENCION CIUDADANA 060153 CORRESPONDIENTE A LOS MESES DE FEBRERO Y MARZO</t>
  </si>
  <si>
    <t>IMPRESIÓN Y ELABORACIÓN DE MATERIAL INFORMATIVO DERIVADO DE LA OPERACIÓN Y ADMINISTRACIÓN DE LAS UNIDADES RESPONSABLES.</t>
  </si>
  <si>
    <t>IMPRESIÓN DE UN JUEGO DE CINCO PIEZAS DE VINIL AUTOADHERIBLE MICROPERFORADO PARA EL MÓDULO DE ATENCIÓN CIUDADANA 060153 CONFORME AL DICTAMEN INE/CNCS/045/2026</t>
  </si>
  <si>
    <t>SERVICIO DE VIGILANCIA DE INMUEBLE QUE OCUPA EL MAC060151 CORRESPONDIENTE AL MES DE FEBRERO DE 2026</t>
  </si>
  <si>
    <t>INE/SERV/19/2024</t>
  </si>
  <si>
    <t>SERVICIO DE VIGILANCIA DE INMUEBLE QUE OCUPA EL MAC060152 CORRESPONDIENTE AL MES DE  FEBRERO DE 2026</t>
  </si>
  <si>
    <t>INE/SERV/20/2024</t>
  </si>
  <si>
    <t>SERVICIO DE VIGILANCIA DE INMUEBLE QUE OCUPA EL MAC060154 CORRESPONDIENTE AL MES DE   FEBRERO  DE 2026</t>
  </si>
  <si>
    <t>INE/SERV/22/2024</t>
  </si>
  <si>
    <t>SERVICIO DE VIGILANCIA DE INMUEBLE QUE OCUPA EL MAC060153 CORRESPONDIENTE AL MES DE  FEBRERO  DE 2026</t>
  </si>
  <si>
    <t>INE/SERV/21/2024</t>
  </si>
  <si>
    <t>MANTENIMIENTO Y CONSERVACION DE MOBILIARIO Y EQUIPO DE ADMINISTRACIÓN</t>
  </si>
  <si>
    <t>SERVICIO DE MANTENIMIENTO DE AIRES ACONDICIONADOS TIPO MINI SPLIT DE LOS CUATRO MODULOS DE ATENCION CIUDADANA</t>
  </si>
  <si>
    <t>SERVICIO DE LIMPIEZA DE LOS CUATRO MÓDULOS DE ATENCIÓN CIUDADANA CORRESPONDIENTE AL MES DE FEBRERO DE 2026</t>
  </si>
  <si>
    <t>INE/SERV/08/2025</t>
  </si>
  <si>
    <t>SERVICIO DE VIGILANCIA DEL MES DE MARZO 2026 FJM GRUPO EMPRESARIAL</t>
  </si>
  <si>
    <t>SERVICIO DE LAVANDERIA, LIMPIEZA E HIGIENE</t>
  </si>
  <si>
    <t>SERVICIO DE LIMPIEZA DE MARZO 2026 INSTALACIONES DE LA JLE ( ELECCION EXTRAODINARIA DEL PODER JUDICIAL DE LA FEDERACION)</t>
  </si>
  <si>
    <t>INE-JLE-COL-005/2026</t>
  </si>
  <si>
    <t>CM02</t>
  </si>
  <si>
    <t>´001</t>
  </si>
  <si>
    <t>´088</t>
  </si>
  <si>
    <t>COMBUSTIBLES, LUBRICANTES Y ADITIVOS PARA VEHICULOS TERRESTRES</t>
  </si>
  <si>
    <t>26102001-0019</t>
  </si>
  <si>
    <t>DISPERSION ELECTRONICA COMBUSTIBLE/ ACTIVIDADES DE LOS MACS VRFE 2 JDE</t>
  </si>
  <si>
    <t>´046</t>
  </si>
  <si>
    <t>26104001-0017</t>
  </si>
  <si>
    <t>DISPERSION ELECTRONICA COMBUSTIBLE</t>
  </si>
  <si>
    <t>SERVICIO DE TELEFONIA CELULAR</t>
  </si>
  <si>
    <t>ADQUISICION DE TIEMPO AIRE MODULOS DE ATENCION CIUDADANA</t>
  </si>
  <si>
    <t>R009</t>
  </si>
  <si>
    <t>´067</t>
  </si>
  <si>
    <t>SERVICIO DE TELECOMUNICACIONES</t>
  </si>
  <si>
    <t>REEMBOLSO SERV TV POR CABLE INSTALACIONES CEVEM 02 JDE</t>
  </si>
  <si>
    <t>P120916</t>
  </si>
  <si>
    <t>26103001-0031</t>
  </si>
  <si>
    <t>DISPERSION ELECTRONICA COMBUSTIBLE/ ACTIVIDADES ASAMBLEAS 02 JDE</t>
  </si>
  <si>
    <t xml:space="preserve">SERVICIO DE LIMPIEZA INSTALACIONES DE LA 02 JDE </t>
  </si>
  <si>
    <t>SERVICIO DE LIMPIEZA/ FEBRERO 2026</t>
  </si>
  <si>
    <t>CONTRATO INE/SERV/001/2026</t>
  </si>
  <si>
    <t xml:space="preserve">SERVICIO TELEFONICO CONVENCIONAL </t>
  </si>
  <si>
    <t>SERVICIO TELEFONICO CONVENCIONAL MARZO 2026</t>
  </si>
  <si>
    <t>CONTRATO</t>
  </si>
  <si>
    <t>MANTENIMIENTO Y CONSERVACION DE MOBILIARIO Y EQPO DE ADMON</t>
  </si>
  <si>
    <t>MANTENIMIENTO Y CONSERVACION DE MOBILIARIO Y EQPO DE ADMON/ MAC 52 02 JDE</t>
  </si>
  <si>
    <t xml:space="preserve">SERVICIO DE ARRENDAMIENTO DE MAQUINARIA Y EQUIPO </t>
  </si>
  <si>
    <t>SERVICIO ARRENDAMIENTO FOTOCOPIADORA INSTALACIONES DE LA 02 JDE</t>
  </si>
  <si>
    <t>INE/SERV/002/2026</t>
  </si>
  <si>
    <t>OTROS IMPUESTOS Y DERECHOS</t>
  </si>
  <si>
    <t>PAGO REEMBOLSO TENENCIA VEHICULOS ASIGANDOS A LA 02 JDE</t>
  </si>
  <si>
    <t>SERVICIO DE VILANCIA</t>
  </si>
  <si>
    <t>SERVICIO DE VIGILANCIA EN LAS INSTALACIONES DE LA 02 JDE Y DEL MAC 51 Y 52</t>
  </si>
  <si>
    <t>SERVICIO DE LIMPIEZA, HIGIENE Y FUMIGACION</t>
  </si>
  <si>
    <t>SERVICIO DE LIMPIEZA DE VEHICULOS ASIGNADOS A LA 02 JDE</t>
  </si>
  <si>
    <t>REFACCIONES Y ACCESORIOS MENORES OTROS BIENES MUEBLES</t>
  </si>
  <si>
    <t>29901001-0007</t>
  </si>
  <si>
    <t>TELEFONO INALAMBRICO</t>
  </si>
  <si>
    <t>MATERIAL ELECTRICO Y ELECTRONICO</t>
  </si>
  <si>
    <t>246000031-0001</t>
  </si>
  <si>
    <t>PILA ALCALINA AA</t>
  </si>
  <si>
    <t>MATERIALES Y UTILES CONSUMIBLES PARA EL PROCESAMIENTO EN EQUIPOS Y BIENES INFORMATICOS.</t>
  </si>
  <si>
    <t>21401001-0537</t>
  </si>
  <si>
    <t>TONER BROTHER TN 850</t>
  </si>
  <si>
    <t>PRODUCTOS ALIMENTICIOS PARA EL PERSONAL EN LAS INSTALACIONES</t>
  </si>
  <si>
    <t>GARRAFON DE AGUA 20 LITROS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</si>
</sst>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</numFmts>
  <fonts count="2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5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5" borderId="0" applyNumberFormat="0" applyBorder="0" applyAlignment="0" applyProtection="0"/>
    <xf numFmtId="0" fontId="19" fillId="6" borderId="0" applyNumberFormat="0" applyBorder="0" applyAlignment="0" applyProtection="0"/>
    <xf numFmtId="0" fontId="20" fillId="7" borderId="6" applyNumberFormat="0" applyAlignment="0" applyProtection="0"/>
    <xf numFmtId="0" fontId="21" fillId="8" borderId="7" applyNumberFormat="0" applyAlignment="0" applyProtection="0"/>
    <xf numFmtId="0" fontId="22" fillId="8" borderId="6" applyNumberFormat="0" applyAlignment="0" applyProtection="0"/>
    <xf numFmtId="0" fontId="23" fillId="0" borderId="8" applyNumberFormat="0" applyFill="0" applyAlignment="0" applyProtection="0"/>
    <xf numFmtId="0" fontId="1" fillId="9" borderId="9" applyNumberFormat="0" applyAlignment="0" applyProtection="0"/>
    <xf numFmtId="0" fontId="24" fillId="0" borderId="0" applyNumberFormat="0" applyFill="0" applyBorder="0" applyAlignment="0" applyProtection="0"/>
    <xf numFmtId="0" fontId="2" fillId="10" borderId="10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1" applyNumberFormat="0" applyFill="0" applyAlignment="0" applyProtection="0"/>
    <xf numFmtId="0" fontId="27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7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7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7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7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7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4" fillId="0" borderId="0"/>
  </cellStyleXfs>
  <cellXfs count="90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44" fontId="2" fillId="0" borderId="0" xfId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44" fontId="5" fillId="0" borderId="1" xfId="1" applyFont="1" applyFill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0" fontId="10" fillId="0" borderId="1" xfId="4" quotePrefix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1" fontId="5" fillId="0" borderId="1" xfId="7" applyNumberFormat="1" applyFont="1" applyBorder="1" applyAlignment="1">
      <alignment horizontal="left" vertical="center" wrapText="1"/>
    </xf>
    <xf numFmtId="4" fontId="10" fillId="0" borderId="1" xfId="4" applyNumberFormat="1" applyFont="1" applyBorder="1" applyAlignment="1">
      <alignment vertical="center" wrapText="1"/>
    </xf>
    <xf numFmtId="0" fontId="11" fillId="0" borderId="1" xfId="0" applyFont="1" applyBorder="1"/>
    <xf numFmtId="0" fontId="5" fillId="0" borderId="1" xfId="0" applyFont="1" applyBorder="1" applyAlignment="1">
      <alignment horizontal="left" vertical="center" wrapText="1"/>
    </xf>
    <xf numFmtId="1" fontId="5" fillId="0" borderId="1" xfId="7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10" fillId="0" borderId="1" xfId="4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3" fontId="6" fillId="0" borderId="0" xfId="4" applyNumberFormat="1" applyFont="1" applyAlignment="1">
      <alignment horizontal="right" vertical="center"/>
    </xf>
    <xf numFmtId="0" fontId="11" fillId="0" borderId="1" xfId="0" applyFont="1" applyBorder="1" applyAlignment="1">
      <alignment vertical="center" wrapText="1"/>
    </xf>
    <xf numFmtId="3" fontId="5" fillId="0" borderId="1" xfId="2" applyNumberFormat="1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8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vertical="center" wrapText="1"/>
    </xf>
    <xf numFmtId="4" fontId="10" fillId="0" borderId="1" xfId="4" applyNumberFormat="1" applyFont="1" applyBorder="1" applyAlignment="1">
      <alignment horizontal="left" vertical="center" wrapText="1"/>
    </xf>
    <xf numFmtId="3" fontId="10" fillId="0" borderId="1" xfId="4" applyNumberFormat="1" applyFont="1" applyBorder="1" applyAlignment="1">
      <alignment vertical="center" wrapText="1"/>
    </xf>
    <xf numFmtId="3" fontId="5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2" fillId="0" borderId="12" xfId="0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center" vertical="center" wrapText="1"/>
    </xf>
    <xf numFmtId="0" fontId="5" fillId="0" borderId="1" xfId="8" applyFont="1" applyBorder="1" applyAlignment="1">
      <alignment horizontal="left" vertical="center" wrapText="1"/>
    </xf>
    <xf numFmtId="0" fontId="11" fillId="0" borderId="0" xfId="0" applyFont="1" applyAlignment="1">
      <alignment horizontal="center"/>
    </xf>
    <xf numFmtId="44" fontId="5" fillId="0" borderId="1" xfId="1" applyFont="1" applyFill="1" applyBorder="1" applyAlignment="1">
      <alignment horizontal="right" vertical="center"/>
    </xf>
    <xf numFmtId="165" fontId="5" fillId="0" borderId="1" xfId="1" applyNumberFormat="1" applyFont="1" applyFill="1" applyBorder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44" fontId="5" fillId="0" borderId="1" xfId="8" quotePrefix="1" applyNumberFormat="1" applyFont="1" applyBorder="1" applyAlignment="1">
      <alignment horizontal="right" vertical="center"/>
    </xf>
    <xf numFmtId="0" fontId="11" fillId="35" borderId="1" xfId="4" applyFont="1" applyFill="1" applyBorder="1" applyAlignment="1">
      <alignment horizontal="center" vertical="center" wrapText="1"/>
    </xf>
    <xf numFmtId="0" fontId="10" fillId="35" borderId="1" xfId="4" quotePrefix="1" applyFont="1" applyFill="1" applyBorder="1" applyAlignment="1">
      <alignment horizontal="center" vertical="center" wrapText="1"/>
    </xf>
    <xf numFmtId="0" fontId="10" fillId="35" borderId="1" xfId="4" applyFont="1" applyFill="1" applyBorder="1" applyAlignment="1">
      <alignment horizontal="center" vertical="center" wrapText="1"/>
    </xf>
    <xf numFmtId="1" fontId="5" fillId="35" borderId="1" xfId="2" applyNumberFormat="1" applyFont="1" applyFill="1" applyBorder="1" applyAlignment="1">
      <alignment horizontal="left" vertical="center" wrapText="1"/>
    </xf>
    <xf numFmtId="0" fontId="11" fillId="35" borderId="1" xfId="0" applyFont="1" applyFill="1" applyBorder="1" applyAlignment="1">
      <alignment wrapText="1"/>
    </xf>
    <xf numFmtId="2" fontId="11" fillId="35" borderId="1" xfId="0" applyNumberFormat="1" applyFont="1" applyFill="1" applyBorder="1" applyAlignment="1">
      <alignment wrapText="1"/>
    </xf>
    <xf numFmtId="43" fontId="10" fillId="35" borderId="1" xfId="53" applyFont="1" applyFill="1" applyBorder="1" applyAlignment="1">
      <alignment vertical="center" wrapText="1"/>
    </xf>
    <xf numFmtId="1" fontId="5" fillId="35" borderId="1" xfId="7" applyNumberFormat="1" applyFont="1" applyFill="1" applyBorder="1" applyAlignment="1">
      <alignment horizontal="center" vertical="center" wrapText="1"/>
    </xf>
    <xf numFmtId="2" fontId="5" fillId="35" borderId="1" xfId="53" quotePrefix="1" applyNumberFormat="1" applyFont="1" applyFill="1" applyBorder="1" applyAlignment="1">
      <alignment vertical="center" wrapText="1"/>
    </xf>
    <xf numFmtId="4" fontId="12" fillId="35" borderId="1" xfId="0" applyNumberFormat="1" applyFont="1" applyFill="1" applyBorder="1" applyAlignment="1">
      <alignment horizontal="center" vertical="center" wrapText="1"/>
    </xf>
    <xf numFmtId="0" fontId="5" fillId="35" borderId="1" xfId="8" applyFont="1" applyFill="1" applyBorder="1" applyAlignment="1" applyProtection="1">
      <alignment horizontal="left" vertical="center" wrapText="1"/>
      <protection locked="0"/>
    </xf>
    <xf numFmtId="0" fontId="10" fillId="35" borderId="1" xfId="0" applyFont="1" applyFill="1" applyBorder="1" applyAlignment="1" applyProtection="1">
      <alignment wrapText="1"/>
      <protection locked="0"/>
    </xf>
    <xf numFmtId="0" fontId="11" fillId="35" borderId="1" xfId="0" applyFont="1" applyFill="1" applyBorder="1" applyAlignment="1">
      <alignment horizontal="center" wrapText="1"/>
    </xf>
    <xf numFmtId="3" fontId="5" fillId="35" borderId="1" xfId="2" applyNumberFormat="1" applyFont="1" applyFill="1" applyBorder="1" applyAlignment="1">
      <alignment horizontal="center" vertical="center" wrapText="1"/>
    </xf>
    <xf numFmtId="0" fontId="5" fillId="35" borderId="1" xfId="8" applyFont="1" applyFill="1" applyBorder="1" applyAlignment="1">
      <alignment horizontal="right" vertical="center" wrapText="1"/>
    </xf>
    <xf numFmtId="4" fontId="10" fillId="35" borderId="1" xfId="4" applyNumberFormat="1" applyFont="1" applyFill="1" applyBorder="1" applyAlignment="1">
      <alignment vertical="center" wrapText="1"/>
    </xf>
    <xf numFmtId="0" fontId="5" fillId="35" borderId="1" xfId="4" applyFont="1" applyFill="1" applyBorder="1" applyAlignment="1">
      <alignment horizontal="center" vertical="center" wrapText="1"/>
    </xf>
    <xf numFmtId="0" fontId="5" fillId="35" borderId="1" xfId="4" quotePrefix="1" applyFont="1" applyFill="1" applyBorder="1" applyAlignment="1">
      <alignment horizontal="center" vertical="center" wrapText="1"/>
    </xf>
    <xf numFmtId="0" fontId="5" fillId="35" borderId="1" xfId="0" applyFont="1" applyFill="1" applyBorder="1" applyAlignment="1">
      <alignment wrapText="1"/>
    </xf>
    <xf numFmtId="13" fontId="5" fillId="35" borderId="1" xfId="53" applyNumberFormat="1" applyFont="1" applyFill="1" applyBorder="1" applyAlignment="1">
      <alignment vertical="center" wrapText="1"/>
    </xf>
    <xf numFmtId="43" fontId="5" fillId="35" borderId="1" xfId="53" applyFont="1" applyFill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/>
    </xf>
    <xf numFmtId="0" fontId="11" fillId="0" borderId="0" xfId="6" applyFont="1" applyAlignment="1">
      <alignment horizontal="center"/>
    </xf>
    <xf numFmtId="44" fontId="11" fillId="0" borderId="0" xfId="1" applyFont="1" applyAlignment="1"/>
    <xf numFmtId="164" fontId="28" fillId="2" borderId="0" xfId="1" applyNumberFormat="1" applyFont="1" applyFill="1" applyAlignment="1"/>
    <xf numFmtId="2" fontId="11" fillId="0" borderId="1" xfId="0" applyNumberFormat="1" applyFont="1" applyBorder="1" applyAlignment="1">
      <alignment vertical="center" wrapText="1"/>
    </xf>
    <xf numFmtId="44" fontId="10" fillId="0" borderId="1" xfId="4" applyNumberFormat="1" applyFont="1" applyBorder="1" applyAlignment="1">
      <alignment horizontal="right" vertical="center" wrapText="1"/>
    </xf>
    <xf numFmtId="0" fontId="10" fillId="0" borderId="1" xfId="4" applyFont="1" applyBorder="1" applyAlignment="1">
      <alignment vertical="center" wrapText="1"/>
    </xf>
    <xf numFmtId="0" fontId="11" fillId="35" borderId="0" xfId="6" applyFont="1" applyFill="1"/>
    <xf numFmtId="0" fontId="11" fillId="35" borderId="1" xfId="6" applyFont="1" applyFill="1" applyBorder="1"/>
    <xf numFmtId="44" fontId="5" fillId="35" borderId="1" xfId="53" quotePrefix="1" applyNumberFormat="1" applyFont="1" applyFill="1" applyBorder="1" applyAlignment="1">
      <alignment vertical="center" wrapText="1"/>
    </xf>
    <xf numFmtId="44" fontId="10" fillId="35" borderId="1" xfId="4" applyNumberFormat="1" applyFont="1" applyFill="1" applyBorder="1" applyAlignment="1">
      <alignment horizontal="center" vertical="center" wrapText="1"/>
    </xf>
    <xf numFmtId="44" fontId="12" fillId="35" borderId="1" xfId="1" applyFont="1" applyFill="1" applyBorder="1" applyAlignment="1">
      <alignment vertical="center" wrapText="1"/>
    </xf>
    <xf numFmtId="44" fontId="5" fillId="35" borderId="1" xfId="1" quotePrefix="1" applyFont="1" applyFill="1" applyBorder="1" applyAlignment="1">
      <alignment vertical="center" wrapText="1"/>
    </xf>
    <xf numFmtId="44" fontId="5" fillId="35" borderId="1" xfId="53" applyNumberFormat="1" applyFont="1" applyFill="1" applyBorder="1"/>
    <xf numFmtId="44" fontId="5" fillId="35" borderId="1" xfId="4" applyNumberFormat="1" applyFont="1" applyFill="1" applyBorder="1" applyAlignment="1">
      <alignment horizontal="center" vertical="center" wrapText="1"/>
    </xf>
    <xf numFmtId="41" fontId="28" fillId="2" borderId="0" xfId="1" applyNumberFormat="1" applyFont="1" applyFill="1" applyAlignment="1">
      <alignment horizontal="center"/>
    </xf>
    <xf numFmtId="0" fontId="28" fillId="2" borderId="0" xfId="5" applyFont="1" applyFill="1" applyAlignment="1">
      <alignment horizontal="center"/>
    </xf>
    <xf numFmtId="0" fontId="7" fillId="0" borderId="0" xfId="4" applyFont="1" applyAlignment="1">
      <alignment horizontal="center"/>
    </xf>
  </cellXfs>
  <cellStyles count="55">
    <cellStyle name="20% - Énfasis1" xfId="30" builtinId="30" customBuiltin="1"/>
    <cellStyle name="20% - Énfasis2" xfId="34" builtinId="34" customBuiltin="1"/>
    <cellStyle name="20% - Énfasis3" xfId="38" builtinId="38" customBuiltin="1"/>
    <cellStyle name="20% - Énfasis4" xfId="42" builtinId="42" customBuiltin="1"/>
    <cellStyle name="20% - Énfasis5" xfId="46" builtinId="46" customBuiltin="1"/>
    <cellStyle name="20% - Énfasis6" xfId="50" builtinId="50" customBuiltin="1"/>
    <cellStyle name="40% - Énfasis1" xfId="31" builtinId="31" customBuiltin="1"/>
    <cellStyle name="40% - Énfasis2" xfId="35" builtinId="35" customBuiltin="1"/>
    <cellStyle name="40% - Énfasis3" xfId="39" builtinId="39" customBuiltin="1"/>
    <cellStyle name="40% - Énfasis4" xfId="43" builtinId="43" customBuiltin="1"/>
    <cellStyle name="40% - Énfasis5" xfId="47" builtinId="47" customBuiltin="1"/>
    <cellStyle name="40% - Énfasis6" xfId="51" builtinId="51" customBuiltin="1"/>
    <cellStyle name="60% - Énfasis1" xfId="32" builtinId="32" customBuiltin="1"/>
    <cellStyle name="60% - Énfasis2" xfId="36" builtinId="36" customBuiltin="1"/>
    <cellStyle name="60% - Énfasis3" xfId="40" builtinId="40" customBuiltin="1"/>
    <cellStyle name="60% - Énfasis4" xfId="44" builtinId="44" customBuiltin="1"/>
    <cellStyle name="60% - Énfasis5" xfId="48" builtinId="48" customBuiltin="1"/>
    <cellStyle name="60% - Énfasis6" xfId="52" builtinId="52" customBuiltin="1"/>
    <cellStyle name="Bueno" xfId="17" builtinId="26" customBuiltin="1"/>
    <cellStyle name="Cálculo" xfId="22" builtinId="22" customBuiltin="1"/>
    <cellStyle name="Celda de comprobación" xfId="24" builtinId="23" customBuiltin="1"/>
    <cellStyle name="Celda vinculada" xfId="23" builtinId="24" customBuiltin="1"/>
    <cellStyle name="Encabezado 1" xfId="13" builtinId="16" customBuiltin="1"/>
    <cellStyle name="Encabezado 4" xfId="16" builtinId="19" customBuiltin="1"/>
    <cellStyle name="Énfasis1" xfId="29" builtinId="29" customBuiltin="1"/>
    <cellStyle name="Énfasis2" xfId="33" builtinId="33" customBuiltin="1"/>
    <cellStyle name="Énfasis3" xfId="37" builtinId="37" customBuiltin="1"/>
    <cellStyle name="Énfasis4" xfId="41" builtinId="41" customBuiltin="1"/>
    <cellStyle name="Énfasis5" xfId="45" builtinId="45" customBuiltin="1"/>
    <cellStyle name="Énfasis6" xfId="49" builtinId="49" customBuiltin="1"/>
    <cellStyle name="Entrada" xfId="20" builtinId="20" customBuiltin="1"/>
    <cellStyle name="Incorrecto" xfId="18" builtinId="27" customBuiltin="1"/>
    <cellStyle name="Millares" xfId="53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eutral" xfId="19" builtinId="28" customBuiltin="1"/>
    <cellStyle name="Normal" xfId="0" builtinId="0"/>
    <cellStyle name="Normal 2 2" xfId="4" xr:uid="{00000000-0005-0000-0000-000004000000}"/>
    <cellStyle name="Normal 3" xfId="54" xr:uid="{DA85BFD3-AB60-47EA-90C5-0F292A011941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  <cellStyle name="Notas" xfId="26" builtinId="10" customBuiltin="1"/>
    <cellStyle name="Salida" xfId="21" builtinId="21" customBuiltin="1"/>
    <cellStyle name="Texto de advertencia" xfId="25" builtinId="11" customBuiltin="1"/>
    <cellStyle name="Texto explicativo" xfId="27" builtinId="53" customBuiltin="1"/>
    <cellStyle name="Título" xfId="12" builtinId="15" customBuiltin="1"/>
    <cellStyle name="Título 2" xfId="14" builtinId="17" customBuiltin="1"/>
    <cellStyle name="Título 3" xfId="15" builtinId="18" customBuiltin="1"/>
    <cellStyle name="Total" xfId="28" builtinId="25" customBuiltin="1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199719</xdr:colOff>
      <xdr:row>0</xdr:row>
      <xdr:rowOff>215082</xdr:rowOff>
    </xdr:from>
    <xdr:to>
      <xdr:col>3</xdr:col>
      <xdr:colOff>410516</xdr:colOff>
      <xdr:row>6</xdr:row>
      <xdr:rowOff>184356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9441E0-0E74-4303-A57A-70B84AC2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9719" y="215082"/>
          <a:ext cx="3821079" cy="13980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Users/Joel/AppData/Local/Microsoft/Windows/Temporary%20Internet%20Files/Content.Outlook/BX9DN3MN/paaas/Copia%20de%20BD-ANTEPROYECTO%20PRESUPUESTO%202018%20AJUSTE%20INICIATIVAS%2024-11-2017actualizaci&#243;n%20de%20variaciones.xlsx" TargetMode="External"/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INE/Desktop/presupuesto%202017/presupuesto%202017%20final/Memorias%20de%20Calculo/Almacenamiento/Almacenamiento%20Federal%20v1.xlsx" TargetMode="External"/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INE/Desktop/presupuesto%202017/presupuesto%202017%20final/Memorias%20de%20Calculo/Voto%20electronico/Voto%20Electr&#243;nico%20Federal.xlsx" TargetMode="External"/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INE/Desktop/presupuesto%202017/presupuesto%202017%20final/Memorias%20de%20Calculo/Materiales/Materiales%20Federal.xlsx" TargetMode="External"/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83EA-4EE9-4DAA-892B-3537624C97CA}">
  <dimension ref="A1:AQ78"/>
  <sheetViews>
    <sheetView tabSelected="1" zoomScale="62" zoomScaleNormal="62" workbookViewId="0">
      <pane ySplit="10" topLeftCell="A11" activePane="bottomLeft" state="frozen"/>
      <selection pane="bottomLeft" activeCell="A11" sqref="A11"/>
    </sheetView>
  </sheetViews>
  <sheetFormatPr baseColWidth="10" defaultColWidth="11.54296875" defaultRowHeight="14.5" x14ac:dyDescent="0.35"/>
  <cols>
    <col min="1" max="1" width="22.1796875" style="3" customWidth="1"/>
    <col min="2" max="2" width="17.81640625" style="3" bestFit="1" customWidth="1"/>
    <col min="3" max="3" width="14" style="3" bestFit="1" customWidth="1"/>
    <col min="4" max="4" width="11.1796875" style="3" bestFit="1" customWidth="1"/>
    <col min="5" max="5" width="11.54296875" style="3" bestFit="1" customWidth="1"/>
    <col min="6" max="6" width="14.26953125" style="3" bestFit="1" customWidth="1"/>
    <col min="7" max="7" width="18.54296875" style="3" bestFit="1" customWidth="1"/>
    <col min="8" max="8" width="11.1796875" style="3" customWidth="1"/>
    <col min="9" max="9" width="28.7265625" style="3" customWidth="1"/>
    <col min="10" max="10" width="16.7265625" style="17" bestFit="1" customWidth="1"/>
    <col min="11" max="11" width="29.26953125" style="13" customWidth="1"/>
    <col min="12" max="12" width="18.26953125" style="3" bestFit="1" customWidth="1"/>
    <col min="13" max="13" width="18.1796875" style="3" bestFit="1" customWidth="1"/>
    <col min="14" max="14" width="19.7265625" style="12" bestFit="1" customWidth="1"/>
    <col min="15" max="15" width="9.54296875" style="3" customWidth="1"/>
    <col min="16" max="16" width="18.7265625" style="14" bestFit="1" customWidth="1"/>
    <col min="17" max="17" width="26.453125" style="12" bestFit="1" customWidth="1"/>
    <col min="18" max="18" width="19.7265625" style="3" customWidth="1"/>
    <col min="19" max="19" width="16" style="3" customWidth="1"/>
    <col min="20" max="20" width="16.54296875" style="3" customWidth="1"/>
    <col min="21" max="21" width="17" style="3" customWidth="1"/>
    <col min="22" max="22" width="17.7265625" style="3" customWidth="1"/>
    <col min="23" max="23" width="16.81640625" style="3" customWidth="1"/>
    <col min="24" max="24" width="17.81640625" style="3" customWidth="1"/>
    <col min="25" max="25" width="17.54296875" style="3" customWidth="1"/>
    <col min="26" max="26" width="16.26953125" style="3" bestFit="1" customWidth="1"/>
    <col min="27" max="27" width="21.1796875" style="3" bestFit="1" customWidth="1"/>
    <col min="28" max="28" width="17.453125" style="3" bestFit="1" customWidth="1"/>
    <col min="29" max="29" width="20.1796875" style="3" bestFit="1" customWidth="1"/>
    <col min="30" max="30" width="19.54296875" style="3" bestFit="1" customWidth="1"/>
    <col min="31" max="16384" width="11.54296875" style="3"/>
  </cols>
  <sheetData>
    <row r="1" spans="1:30" ht="22" x14ac:dyDescent="0.35">
      <c r="AD1" s="32" t="s">
        <v>52</v>
      </c>
    </row>
    <row r="2" spans="1:30" ht="22" x14ac:dyDescent="0.35">
      <c r="AD2" s="32" t="s">
        <v>53</v>
      </c>
    </row>
    <row r="3" spans="1:30" ht="22" x14ac:dyDescent="0.35">
      <c r="AD3" s="32" t="s">
        <v>54</v>
      </c>
    </row>
    <row r="7" spans="1:30" ht="26" x14ac:dyDescent="0.6">
      <c r="A7" s="89" t="s">
        <v>55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12"/>
    </row>
    <row r="8" spans="1:30" ht="26" x14ac:dyDescent="0.6">
      <c r="A8" s="89" t="s">
        <v>58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</row>
    <row r="10" spans="1:30" s="1" customFormat="1" ht="56.25" customHeight="1" x14ac:dyDescent="0.35">
      <c r="A10" s="6" t="s">
        <v>0</v>
      </c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7" t="s">
        <v>7</v>
      </c>
      <c r="I10" s="11" t="s">
        <v>8</v>
      </c>
      <c r="J10" s="7" t="s">
        <v>9</v>
      </c>
      <c r="K10" s="8" t="s">
        <v>10</v>
      </c>
      <c r="L10" s="7" t="s">
        <v>11</v>
      </c>
      <c r="M10" s="7" t="s">
        <v>12</v>
      </c>
      <c r="N10" s="7" t="s">
        <v>13</v>
      </c>
      <c r="O10" s="9" t="s">
        <v>14</v>
      </c>
      <c r="P10" s="15" t="s">
        <v>15</v>
      </c>
      <c r="Q10" s="9" t="s">
        <v>16</v>
      </c>
      <c r="R10" s="10" t="s">
        <v>17</v>
      </c>
      <c r="S10" s="10" t="s">
        <v>18</v>
      </c>
      <c r="T10" s="10" t="s">
        <v>19</v>
      </c>
      <c r="U10" s="10" t="s">
        <v>20</v>
      </c>
      <c r="V10" s="10" t="s">
        <v>21</v>
      </c>
      <c r="W10" s="10" t="s">
        <v>22</v>
      </c>
      <c r="X10" s="10" t="s">
        <v>23</v>
      </c>
      <c r="Y10" s="10" t="s">
        <v>24</v>
      </c>
      <c r="Z10" s="10" t="s">
        <v>25</v>
      </c>
      <c r="AA10" s="10" t="s">
        <v>26</v>
      </c>
      <c r="AB10" s="10" t="s">
        <v>27</v>
      </c>
      <c r="AC10" s="10" t="s">
        <v>28</v>
      </c>
      <c r="AD10" s="10" t="s">
        <v>29</v>
      </c>
    </row>
    <row r="11" spans="1:30" s="48" customFormat="1" ht="28" x14ac:dyDescent="0.3">
      <c r="A11" s="20" t="s">
        <v>30</v>
      </c>
      <c r="B11" s="20" t="s">
        <v>31</v>
      </c>
      <c r="C11" s="20" t="s">
        <v>31</v>
      </c>
      <c r="D11" s="21" t="s">
        <v>32</v>
      </c>
      <c r="E11" s="22" t="s">
        <v>33</v>
      </c>
      <c r="F11" s="21" t="s">
        <v>32</v>
      </c>
      <c r="G11" s="22" t="s">
        <v>34</v>
      </c>
      <c r="H11" s="23">
        <v>21101</v>
      </c>
      <c r="I11" s="24" t="s">
        <v>35</v>
      </c>
      <c r="J11" s="25" t="s">
        <v>67</v>
      </c>
      <c r="K11" s="26" t="s">
        <v>68</v>
      </c>
      <c r="L11" s="27"/>
      <c r="M11" s="27" t="s">
        <v>36</v>
      </c>
      <c r="N11" s="31" t="s">
        <v>37</v>
      </c>
      <c r="O11" s="28">
        <v>29</v>
      </c>
      <c r="P11" s="18">
        <v>4.7559999999999993</v>
      </c>
      <c r="Q11" s="29" t="s">
        <v>38</v>
      </c>
      <c r="R11" s="19">
        <f t="shared" ref="R11:R74" si="0">+ROUND(P11*O11,0)</f>
        <v>138</v>
      </c>
      <c r="S11" s="30">
        <v>0</v>
      </c>
      <c r="T11" s="30">
        <v>0</v>
      </c>
      <c r="U11" s="30">
        <f t="shared" ref="U11:U27" si="1">R11</f>
        <v>138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0</v>
      </c>
      <c r="AD11" s="30">
        <v>0</v>
      </c>
    </row>
    <row r="12" spans="1:30" s="48" customFormat="1" ht="28" x14ac:dyDescent="0.3">
      <c r="A12" s="20" t="s">
        <v>30</v>
      </c>
      <c r="B12" s="20" t="s">
        <v>31</v>
      </c>
      <c r="C12" s="20" t="s">
        <v>31</v>
      </c>
      <c r="D12" s="21" t="s">
        <v>32</v>
      </c>
      <c r="E12" s="22" t="s">
        <v>33</v>
      </c>
      <c r="F12" s="21" t="s">
        <v>32</v>
      </c>
      <c r="G12" s="22" t="s">
        <v>34</v>
      </c>
      <c r="H12" s="23">
        <v>21101</v>
      </c>
      <c r="I12" s="24" t="s">
        <v>35</v>
      </c>
      <c r="J12" s="25" t="s">
        <v>92</v>
      </c>
      <c r="K12" s="26" t="s">
        <v>93</v>
      </c>
      <c r="L12" s="27"/>
      <c r="M12" s="27" t="s">
        <v>36</v>
      </c>
      <c r="N12" s="31" t="s">
        <v>37</v>
      </c>
      <c r="O12" s="28">
        <v>1</v>
      </c>
      <c r="P12" s="18">
        <v>31.32</v>
      </c>
      <c r="Q12" s="29" t="s">
        <v>38</v>
      </c>
      <c r="R12" s="19">
        <f t="shared" si="0"/>
        <v>31</v>
      </c>
      <c r="S12" s="30">
        <v>0</v>
      </c>
      <c r="T12" s="30">
        <v>0</v>
      </c>
      <c r="U12" s="30">
        <f t="shared" si="1"/>
        <v>31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0</v>
      </c>
      <c r="AD12" s="30">
        <v>0</v>
      </c>
    </row>
    <row r="13" spans="1:30" s="48" customFormat="1" ht="28" x14ac:dyDescent="0.3">
      <c r="A13" s="20" t="s">
        <v>30</v>
      </c>
      <c r="B13" s="20" t="s">
        <v>31</v>
      </c>
      <c r="C13" s="20" t="s">
        <v>31</v>
      </c>
      <c r="D13" s="21" t="s">
        <v>32</v>
      </c>
      <c r="E13" s="22" t="s">
        <v>33</v>
      </c>
      <c r="F13" s="21" t="s">
        <v>32</v>
      </c>
      <c r="G13" s="22" t="s">
        <v>34</v>
      </c>
      <c r="H13" s="23">
        <v>21101</v>
      </c>
      <c r="I13" s="24" t="s">
        <v>35</v>
      </c>
      <c r="J13" s="25" t="s">
        <v>80</v>
      </c>
      <c r="K13" s="26" t="s">
        <v>81</v>
      </c>
      <c r="L13" s="27"/>
      <c r="M13" s="27" t="s">
        <v>36</v>
      </c>
      <c r="N13" s="31" t="s">
        <v>37</v>
      </c>
      <c r="O13" s="28">
        <v>2</v>
      </c>
      <c r="P13" s="18">
        <v>6.96</v>
      </c>
      <c r="Q13" s="29" t="s">
        <v>38</v>
      </c>
      <c r="R13" s="19">
        <f t="shared" si="0"/>
        <v>14</v>
      </c>
      <c r="S13" s="30">
        <v>0</v>
      </c>
      <c r="T13" s="30">
        <v>0</v>
      </c>
      <c r="U13" s="30">
        <f t="shared" si="1"/>
        <v>14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0</v>
      </c>
      <c r="AD13" s="30">
        <v>0</v>
      </c>
    </row>
    <row r="14" spans="1:30" s="48" customFormat="1" ht="28" x14ac:dyDescent="0.3">
      <c r="A14" s="20" t="s">
        <v>30</v>
      </c>
      <c r="B14" s="20" t="s">
        <v>31</v>
      </c>
      <c r="C14" s="20" t="s">
        <v>31</v>
      </c>
      <c r="D14" s="21" t="s">
        <v>32</v>
      </c>
      <c r="E14" s="22" t="s">
        <v>33</v>
      </c>
      <c r="F14" s="21" t="s">
        <v>32</v>
      </c>
      <c r="G14" s="22" t="s">
        <v>34</v>
      </c>
      <c r="H14" s="23">
        <v>21101</v>
      </c>
      <c r="I14" s="24" t="s">
        <v>35</v>
      </c>
      <c r="J14" s="25" t="s">
        <v>78</v>
      </c>
      <c r="K14" s="26" t="s">
        <v>79</v>
      </c>
      <c r="L14" s="27"/>
      <c r="M14" s="27" t="s">
        <v>36</v>
      </c>
      <c r="N14" s="31" t="s">
        <v>37</v>
      </c>
      <c r="O14" s="28">
        <v>8</v>
      </c>
      <c r="P14" s="18">
        <v>32.480000000000004</v>
      </c>
      <c r="Q14" s="29" t="s">
        <v>38</v>
      </c>
      <c r="R14" s="19">
        <f t="shared" si="0"/>
        <v>260</v>
      </c>
      <c r="S14" s="30">
        <v>0</v>
      </c>
      <c r="T14" s="30">
        <v>0</v>
      </c>
      <c r="U14" s="30">
        <f t="shared" si="1"/>
        <v>260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0</v>
      </c>
      <c r="AD14" s="30">
        <v>0</v>
      </c>
    </row>
    <row r="15" spans="1:30" s="48" customFormat="1" ht="28" x14ac:dyDescent="0.3">
      <c r="A15" s="20" t="s">
        <v>30</v>
      </c>
      <c r="B15" s="20" t="s">
        <v>31</v>
      </c>
      <c r="C15" s="20" t="s">
        <v>31</v>
      </c>
      <c r="D15" s="21" t="s">
        <v>32</v>
      </c>
      <c r="E15" s="22" t="s">
        <v>33</v>
      </c>
      <c r="F15" s="21" t="s">
        <v>32</v>
      </c>
      <c r="G15" s="22" t="s">
        <v>34</v>
      </c>
      <c r="H15" s="23">
        <v>21101</v>
      </c>
      <c r="I15" s="24" t="s">
        <v>35</v>
      </c>
      <c r="J15" s="25" t="s">
        <v>94</v>
      </c>
      <c r="K15" s="26" t="s">
        <v>95</v>
      </c>
      <c r="L15" s="27"/>
      <c r="M15" s="27" t="s">
        <v>36</v>
      </c>
      <c r="N15" s="31" t="s">
        <v>37</v>
      </c>
      <c r="O15" s="28">
        <v>2</v>
      </c>
      <c r="P15" s="18">
        <v>77.72</v>
      </c>
      <c r="Q15" s="29" t="s">
        <v>38</v>
      </c>
      <c r="R15" s="19">
        <f t="shared" si="0"/>
        <v>155</v>
      </c>
      <c r="S15" s="30">
        <v>0</v>
      </c>
      <c r="T15" s="30">
        <v>0</v>
      </c>
      <c r="U15" s="30">
        <f t="shared" si="1"/>
        <v>155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0</v>
      </c>
      <c r="AD15" s="30">
        <v>0</v>
      </c>
    </row>
    <row r="16" spans="1:30" s="48" customFormat="1" ht="42" x14ac:dyDescent="0.3">
      <c r="A16" s="20" t="s">
        <v>30</v>
      </c>
      <c r="B16" s="20" t="s">
        <v>31</v>
      </c>
      <c r="C16" s="20" t="s">
        <v>31</v>
      </c>
      <c r="D16" s="21" t="s">
        <v>32</v>
      </c>
      <c r="E16" s="22" t="s">
        <v>33</v>
      </c>
      <c r="F16" s="21" t="s">
        <v>32</v>
      </c>
      <c r="G16" s="22" t="s">
        <v>34</v>
      </c>
      <c r="H16" s="23">
        <v>21101</v>
      </c>
      <c r="I16" s="24" t="s">
        <v>35</v>
      </c>
      <c r="J16" s="25" t="s">
        <v>88</v>
      </c>
      <c r="K16" s="26" t="s">
        <v>89</v>
      </c>
      <c r="L16" s="27"/>
      <c r="M16" s="27" t="s">
        <v>36</v>
      </c>
      <c r="N16" s="31" t="s">
        <v>37</v>
      </c>
      <c r="O16" s="28">
        <v>1</v>
      </c>
      <c r="P16" s="18">
        <v>114.84</v>
      </c>
      <c r="Q16" s="29" t="s">
        <v>38</v>
      </c>
      <c r="R16" s="19">
        <f t="shared" si="0"/>
        <v>115</v>
      </c>
      <c r="S16" s="30">
        <v>0</v>
      </c>
      <c r="T16" s="30">
        <v>0</v>
      </c>
      <c r="U16" s="30">
        <f t="shared" si="1"/>
        <v>115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30">
        <v>0</v>
      </c>
    </row>
    <row r="17" spans="1:30" s="48" customFormat="1" ht="28" x14ac:dyDescent="0.3">
      <c r="A17" s="20" t="s">
        <v>30</v>
      </c>
      <c r="B17" s="20" t="s">
        <v>31</v>
      </c>
      <c r="C17" s="20" t="s">
        <v>31</v>
      </c>
      <c r="D17" s="21" t="s">
        <v>32</v>
      </c>
      <c r="E17" s="22" t="s">
        <v>33</v>
      </c>
      <c r="F17" s="21" t="s">
        <v>32</v>
      </c>
      <c r="G17" s="22" t="s">
        <v>34</v>
      </c>
      <c r="H17" s="23">
        <v>21101</v>
      </c>
      <c r="I17" s="24" t="s">
        <v>35</v>
      </c>
      <c r="J17" s="25" t="s">
        <v>84</v>
      </c>
      <c r="K17" s="26" t="s">
        <v>85</v>
      </c>
      <c r="L17" s="27"/>
      <c r="M17" s="27" t="s">
        <v>36</v>
      </c>
      <c r="N17" s="31" t="s">
        <v>37</v>
      </c>
      <c r="O17" s="28">
        <v>1</v>
      </c>
      <c r="P17" s="18">
        <v>71.92</v>
      </c>
      <c r="Q17" s="29" t="s">
        <v>38</v>
      </c>
      <c r="R17" s="19">
        <f t="shared" si="0"/>
        <v>72</v>
      </c>
      <c r="S17" s="30">
        <v>0</v>
      </c>
      <c r="T17" s="30">
        <v>0</v>
      </c>
      <c r="U17" s="30">
        <f t="shared" si="1"/>
        <v>72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</row>
    <row r="18" spans="1:30" s="48" customFormat="1" ht="28" x14ac:dyDescent="0.3">
      <c r="A18" s="20" t="s">
        <v>30</v>
      </c>
      <c r="B18" s="20" t="s">
        <v>31</v>
      </c>
      <c r="C18" s="20" t="s">
        <v>31</v>
      </c>
      <c r="D18" s="21" t="s">
        <v>32</v>
      </c>
      <c r="E18" s="22" t="s">
        <v>33</v>
      </c>
      <c r="F18" s="21" t="s">
        <v>32</v>
      </c>
      <c r="G18" s="22" t="s">
        <v>34</v>
      </c>
      <c r="H18" s="23">
        <v>21101</v>
      </c>
      <c r="I18" s="24" t="s">
        <v>35</v>
      </c>
      <c r="J18" s="25" t="s">
        <v>86</v>
      </c>
      <c r="K18" s="26" t="s">
        <v>87</v>
      </c>
      <c r="L18" s="27"/>
      <c r="M18" s="27" t="s">
        <v>36</v>
      </c>
      <c r="N18" s="31" t="s">
        <v>37</v>
      </c>
      <c r="O18" s="28">
        <v>1</v>
      </c>
      <c r="P18" s="18">
        <v>71.92</v>
      </c>
      <c r="Q18" s="29" t="s">
        <v>38</v>
      </c>
      <c r="R18" s="19">
        <f t="shared" si="0"/>
        <v>72</v>
      </c>
      <c r="S18" s="30">
        <v>0</v>
      </c>
      <c r="T18" s="30">
        <v>0</v>
      </c>
      <c r="U18" s="30">
        <f t="shared" si="1"/>
        <v>72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0">
        <v>0</v>
      </c>
    </row>
    <row r="19" spans="1:30" s="48" customFormat="1" ht="28" x14ac:dyDescent="0.3">
      <c r="A19" s="20" t="s">
        <v>30</v>
      </c>
      <c r="B19" s="20" t="s">
        <v>31</v>
      </c>
      <c r="C19" s="20" t="s">
        <v>31</v>
      </c>
      <c r="D19" s="21" t="s">
        <v>32</v>
      </c>
      <c r="E19" s="22" t="s">
        <v>33</v>
      </c>
      <c r="F19" s="21" t="s">
        <v>32</v>
      </c>
      <c r="G19" s="22" t="s">
        <v>34</v>
      </c>
      <c r="H19" s="23">
        <v>21101</v>
      </c>
      <c r="I19" s="24" t="s">
        <v>35</v>
      </c>
      <c r="J19" s="25" t="s">
        <v>82</v>
      </c>
      <c r="K19" s="26" t="s">
        <v>83</v>
      </c>
      <c r="L19" s="27"/>
      <c r="M19" s="27" t="s">
        <v>36</v>
      </c>
      <c r="N19" s="31" t="s">
        <v>40</v>
      </c>
      <c r="O19" s="28">
        <v>2</v>
      </c>
      <c r="P19" s="18">
        <v>6.96</v>
      </c>
      <c r="Q19" s="29" t="s">
        <v>38</v>
      </c>
      <c r="R19" s="19">
        <f t="shared" si="0"/>
        <v>14</v>
      </c>
      <c r="S19" s="30">
        <v>0</v>
      </c>
      <c r="T19" s="30">
        <v>0</v>
      </c>
      <c r="U19" s="30">
        <f t="shared" si="1"/>
        <v>14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0</v>
      </c>
      <c r="AD19" s="30">
        <v>0</v>
      </c>
    </row>
    <row r="20" spans="1:30" s="48" customFormat="1" ht="28" x14ac:dyDescent="0.3">
      <c r="A20" s="20" t="s">
        <v>30</v>
      </c>
      <c r="B20" s="20" t="s">
        <v>31</v>
      </c>
      <c r="C20" s="20" t="s">
        <v>31</v>
      </c>
      <c r="D20" s="21" t="s">
        <v>32</v>
      </c>
      <c r="E20" s="22" t="s">
        <v>33</v>
      </c>
      <c r="F20" s="21" t="s">
        <v>32</v>
      </c>
      <c r="G20" s="22" t="s">
        <v>34</v>
      </c>
      <c r="H20" s="23">
        <v>21101</v>
      </c>
      <c r="I20" s="24" t="s">
        <v>35</v>
      </c>
      <c r="J20" s="25" t="s">
        <v>74</v>
      </c>
      <c r="K20" s="26" t="s">
        <v>75</v>
      </c>
      <c r="L20" s="27"/>
      <c r="M20" s="27" t="s">
        <v>36</v>
      </c>
      <c r="N20" s="31" t="s">
        <v>37</v>
      </c>
      <c r="O20" s="28">
        <v>2</v>
      </c>
      <c r="P20" s="18">
        <v>34.22</v>
      </c>
      <c r="Q20" s="29" t="s">
        <v>38</v>
      </c>
      <c r="R20" s="19">
        <f t="shared" si="0"/>
        <v>68</v>
      </c>
      <c r="S20" s="30">
        <v>0</v>
      </c>
      <c r="T20" s="30">
        <v>0</v>
      </c>
      <c r="U20" s="30">
        <f t="shared" si="1"/>
        <v>68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0">
        <v>0</v>
      </c>
    </row>
    <row r="21" spans="1:30" s="48" customFormat="1" ht="34.5" customHeight="1" x14ac:dyDescent="0.3">
      <c r="A21" s="20" t="s">
        <v>30</v>
      </c>
      <c r="B21" s="20" t="s">
        <v>31</v>
      </c>
      <c r="C21" s="20" t="s">
        <v>31</v>
      </c>
      <c r="D21" s="21" t="s">
        <v>32</v>
      </c>
      <c r="E21" s="22" t="s">
        <v>33</v>
      </c>
      <c r="F21" s="21" t="s">
        <v>32</v>
      </c>
      <c r="G21" s="22" t="s">
        <v>34</v>
      </c>
      <c r="H21" s="23">
        <v>21101</v>
      </c>
      <c r="I21" s="24" t="s">
        <v>35</v>
      </c>
      <c r="J21" s="25" t="s">
        <v>90</v>
      </c>
      <c r="K21" s="26" t="s">
        <v>91</v>
      </c>
      <c r="L21" s="27"/>
      <c r="M21" s="27" t="s">
        <v>36</v>
      </c>
      <c r="N21" s="31" t="s">
        <v>37</v>
      </c>
      <c r="O21" s="28">
        <v>1</v>
      </c>
      <c r="P21" s="18">
        <v>23.78</v>
      </c>
      <c r="Q21" s="29" t="s">
        <v>38</v>
      </c>
      <c r="R21" s="19">
        <f t="shared" si="0"/>
        <v>24</v>
      </c>
      <c r="S21" s="30">
        <v>0</v>
      </c>
      <c r="T21" s="30">
        <v>0</v>
      </c>
      <c r="U21" s="30">
        <f t="shared" si="1"/>
        <v>24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30">
        <v>0</v>
      </c>
    </row>
    <row r="22" spans="1:30" s="48" customFormat="1" ht="34.5" customHeight="1" x14ac:dyDescent="0.3">
      <c r="A22" s="20" t="s">
        <v>30</v>
      </c>
      <c r="B22" s="20" t="s">
        <v>31</v>
      </c>
      <c r="C22" s="20" t="s">
        <v>31</v>
      </c>
      <c r="D22" s="21" t="s">
        <v>32</v>
      </c>
      <c r="E22" s="22" t="s">
        <v>33</v>
      </c>
      <c r="F22" s="21" t="s">
        <v>32</v>
      </c>
      <c r="G22" s="22" t="s">
        <v>34</v>
      </c>
      <c r="H22" s="23">
        <v>21101</v>
      </c>
      <c r="I22" s="24" t="s">
        <v>35</v>
      </c>
      <c r="J22" s="25" t="s">
        <v>76</v>
      </c>
      <c r="K22" s="42" t="s">
        <v>77</v>
      </c>
      <c r="L22" s="27"/>
      <c r="M22" s="27" t="s">
        <v>36</v>
      </c>
      <c r="N22" s="31" t="s">
        <v>37</v>
      </c>
      <c r="O22" s="28">
        <v>2</v>
      </c>
      <c r="P22" s="18">
        <v>58</v>
      </c>
      <c r="Q22" s="29" t="s">
        <v>38</v>
      </c>
      <c r="R22" s="19">
        <f t="shared" si="0"/>
        <v>116</v>
      </c>
      <c r="S22" s="30">
        <v>0</v>
      </c>
      <c r="T22" s="30">
        <v>0</v>
      </c>
      <c r="U22" s="30">
        <f t="shared" si="1"/>
        <v>116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0</v>
      </c>
      <c r="AD22" s="30">
        <v>0</v>
      </c>
    </row>
    <row r="23" spans="1:30" s="48" customFormat="1" ht="28" x14ac:dyDescent="0.3">
      <c r="A23" s="20" t="s">
        <v>30</v>
      </c>
      <c r="B23" s="20" t="s">
        <v>31</v>
      </c>
      <c r="C23" s="20" t="s">
        <v>31</v>
      </c>
      <c r="D23" s="21" t="s">
        <v>32</v>
      </c>
      <c r="E23" s="22" t="s">
        <v>33</v>
      </c>
      <c r="F23" s="21" t="s">
        <v>32</v>
      </c>
      <c r="G23" s="22" t="s">
        <v>34</v>
      </c>
      <c r="H23" s="23">
        <v>21101</v>
      </c>
      <c r="I23" s="24" t="s">
        <v>35</v>
      </c>
      <c r="J23" s="25" t="s">
        <v>71</v>
      </c>
      <c r="K23" s="26" t="s">
        <v>72</v>
      </c>
      <c r="L23" s="27"/>
      <c r="M23" s="27" t="s">
        <v>36</v>
      </c>
      <c r="N23" s="31" t="s">
        <v>73</v>
      </c>
      <c r="O23" s="28">
        <v>3</v>
      </c>
      <c r="P23" s="18">
        <v>42.92</v>
      </c>
      <c r="Q23" s="29" t="s">
        <v>38</v>
      </c>
      <c r="R23" s="19">
        <f t="shared" si="0"/>
        <v>129</v>
      </c>
      <c r="S23" s="30">
        <v>0</v>
      </c>
      <c r="T23" s="30">
        <v>0</v>
      </c>
      <c r="U23" s="30">
        <f t="shared" si="1"/>
        <v>129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30">
        <v>0</v>
      </c>
    </row>
    <row r="24" spans="1:30" s="48" customFormat="1" ht="28" x14ac:dyDescent="0.3">
      <c r="A24" s="20" t="s">
        <v>30</v>
      </c>
      <c r="B24" s="20" t="s">
        <v>31</v>
      </c>
      <c r="C24" s="20" t="s">
        <v>31</v>
      </c>
      <c r="D24" s="21" t="s">
        <v>32</v>
      </c>
      <c r="E24" s="22" t="s">
        <v>33</v>
      </c>
      <c r="F24" s="21" t="s">
        <v>32</v>
      </c>
      <c r="G24" s="22" t="s">
        <v>34</v>
      </c>
      <c r="H24" s="23">
        <v>21101</v>
      </c>
      <c r="I24" s="24" t="s">
        <v>35</v>
      </c>
      <c r="J24" s="25" t="s">
        <v>100</v>
      </c>
      <c r="K24" s="26" t="s">
        <v>101</v>
      </c>
      <c r="L24" s="27"/>
      <c r="M24" s="27" t="s">
        <v>36</v>
      </c>
      <c r="N24" s="31" t="s">
        <v>37</v>
      </c>
      <c r="O24" s="28">
        <v>1</v>
      </c>
      <c r="P24" s="18">
        <v>67.28</v>
      </c>
      <c r="Q24" s="29" t="s">
        <v>38</v>
      </c>
      <c r="R24" s="19">
        <f t="shared" si="0"/>
        <v>67</v>
      </c>
      <c r="S24" s="30">
        <v>0</v>
      </c>
      <c r="T24" s="30">
        <v>0</v>
      </c>
      <c r="U24" s="30">
        <f t="shared" si="1"/>
        <v>67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0">
        <v>0</v>
      </c>
    </row>
    <row r="25" spans="1:30" s="48" customFormat="1" ht="28" x14ac:dyDescent="0.3">
      <c r="A25" s="20" t="s">
        <v>30</v>
      </c>
      <c r="B25" s="20" t="s">
        <v>31</v>
      </c>
      <c r="C25" s="20" t="s">
        <v>31</v>
      </c>
      <c r="D25" s="21" t="s">
        <v>32</v>
      </c>
      <c r="E25" s="22" t="s">
        <v>33</v>
      </c>
      <c r="F25" s="21" t="s">
        <v>32</v>
      </c>
      <c r="G25" s="22" t="s">
        <v>34</v>
      </c>
      <c r="H25" s="23">
        <v>21101</v>
      </c>
      <c r="I25" s="24" t="s">
        <v>35</v>
      </c>
      <c r="J25" s="25" t="s">
        <v>98</v>
      </c>
      <c r="K25" s="26" t="s">
        <v>99</v>
      </c>
      <c r="L25" s="27"/>
      <c r="M25" s="27" t="s">
        <v>36</v>
      </c>
      <c r="N25" s="31" t="s">
        <v>37</v>
      </c>
      <c r="O25" s="28">
        <v>1</v>
      </c>
      <c r="P25" s="18">
        <v>27.84</v>
      </c>
      <c r="Q25" s="29" t="s">
        <v>38</v>
      </c>
      <c r="R25" s="19">
        <f t="shared" si="0"/>
        <v>28</v>
      </c>
      <c r="S25" s="30">
        <v>0</v>
      </c>
      <c r="T25" s="30">
        <v>0</v>
      </c>
      <c r="U25" s="30">
        <f t="shared" si="1"/>
        <v>28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0">
        <v>0</v>
      </c>
    </row>
    <row r="26" spans="1:30" s="48" customFormat="1" ht="28" x14ac:dyDescent="0.3">
      <c r="A26" s="20" t="s">
        <v>30</v>
      </c>
      <c r="B26" s="20" t="s">
        <v>31</v>
      </c>
      <c r="C26" s="20" t="s">
        <v>31</v>
      </c>
      <c r="D26" s="21" t="s">
        <v>32</v>
      </c>
      <c r="E26" s="22" t="s">
        <v>33</v>
      </c>
      <c r="F26" s="21" t="s">
        <v>32</v>
      </c>
      <c r="G26" s="22" t="s">
        <v>34</v>
      </c>
      <c r="H26" s="23">
        <v>21101</v>
      </c>
      <c r="I26" s="24" t="s">
        <v>35</v>
      </c>
      <c r="J26" s="25" t="s">
        <v>96</v>
      </c>
      <c r="K26" s="26" t="s">
        <v>97</v>
      </c>
      <c r="L26" s="27"/>
      <c r="M26" s="27" t="s">
        <v>36</v>
      </c>
      <c r="N26" s="31" t="s">
        <v>39</v>
      </c>
      <c r="O26" s="28">
        <v>1</v>
      </c>
      <c r="P26" s="18">
        <v>235.48000000000002</v>
      </c>
      <c r="Q26" s="29" t="s">
        <v>38</v>
      </c>
      <c r="R26" s="19">
        <f t="shared" si="0"/>
        <v>235</v>
      </c>
      <c r="S26" s="30">
        <v>0</v>
      </c>
      <c r="T26" s="30">
        <v>0</v>
      </c>
      <c r="U26" s="30">
        <f t="shared" si="1"/>
        <v>235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30">
        <v>0</v>
      </c>
    </row>
    <row r="27" spans="1:30" s="48" customFormat="1" ht="28" x14ac:dyDescent="0.3">
      <c r="A27" s="20" t="s">
        <v>30</v>
      </c>
      <c r="B27" s="20" t="s">
        <v>31</v>
      </c>
      <c r="C27" s="20" t="s">
        <v>31</v>
      </c>
      <c r="D27" s="21" t="s">
        <v>32</v>
      </c>
      <c r="E27" s="22" t="s">
        <v>33</v>
      </c>
      <c r="F27" s="21" t="s">
        <v>32</v>
      </c>
      <c r="G27" s="22" t="s">
        <v>34</v>
      </c>
      <c r="H27" s="23">
        <v>21101</v>
      </c>
      <c r="I27" s="24" t="s">
        <v>35</v>
      </c>
      <c r="J27" s="25" t="s">
        <v>69</v>
      </c>
      <c r="K27" s="26" t="s">
        <v>70</v>
      </c>
      <c r="L27" s="27"/>
      <c r="M27" s="27" t="s">
        <v>36</v>
      </c>
      <c r="N27" s="31" t="s">
        <v>39</v>
      </c>
      <c r="O27" s="28">
        <v>1</v>
      </c>
      <c r="P27" s="18">
        <v>284.2</v>
      </c>
      <c r="Q27" s="29" t="s">
        <v>38</v>
      </c>
      <c r="R27" s="19">
        <f t="shared" si="0"/>
        <v>284</v>
      </c>
      <c r="S27" s="30">
        <v>0</v>
      </c>
      <c r="T27" s="30">
        <v>0</v>
      </c>
      <c r="U27" s="30">
        <f t="shared" si="1"/>
        <v>284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0</v>
      </c>
      <c r="AD27" s="30">
        <v>0</v>
      </c>
    </row>
    <row r="28" spans="1:30" s="48" customFormat="1" ht="83.25" customHeight="1" x14ac:dyDescent="0.3">
      <c r="A28" s="20" t="s">
        <v>30</v>
      </c>
      <c r="B28" s="20" t="s">
        <v>31</v>
      </c>
      <c r="C28" s="20" t="s">
        <v>31</v>
      </c>
      <c r="D28" s="21" t="s">
        <v>32</v>
      </c>
      <c r="E28" s="22" t="s">
        <v>33</v>
      </c>
      <c r="F28" s="21" t="s">
        <v>32</v>
      </c>
      <c r="G28" s="22" t="s">
        <v>34</v>
      </c>
      <c r="H28" s="23">
        <v>21501</v>
      </c>
      <c r="I28" s="37" t="s">
        <v>104</v>
      </c>
      <c r="J28" s="25" t="s">
        <v>62</v>
      </c>
      <c r="K28" s="26" t="s">
        <v>105</v>
      </c>
      <c r="L28" s="27"/>
      <c r="M28" s="27" t="s">
        <v>36</v>
      </c>
      <c r="N28" s="31" t="s">
        <v>37</v>
      </c>
      <c r="O28" s="28">
        <v>3</v>
      </c>
      <c r="P28" s="18">
        <v>300</v>
      </c>
      <c r="Q28" s="29" t="s">
        <v>38</v>
      </c>
      <c r="R28" s="19">
        <f t="shared" si="0"/>
        <v>900</v>
      </c>
      <c r="S28" s="30">
        <v>0</v>
      </c>
      <c r="T28" s="30">
        <v>0</v>
      </c>
      <c r="U28" s="30">
        <f t="shared" ref="U28:U36" si="2">R28</f>
        <v>900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0</v>
      </c>
      <c r="AD28" s="30">
        <v>0</v>
      </c>
    </row>
    <row r="29" spans="1:30" s="48" customFormat="1" ht="108.75" customHeight="1" x14ac:dyDescent="0.35">
      <c r="A29" s="20" t="s">
        <v>30</v>
      </c>
      <c r="B29" s="20" t="s">
        <v>31</v>
      </c>
      <c r="C29" s="20" t="s">
        <v>31</v>
      </c>
      <c r="D29" s="21" t="s">
        <v>32</v>
      </c>
      <c r="E29" s="22" t="s">
        <v>42</v>
      </c>
      <c r="F29" s="21" t="s">
        <v>64</v>
      </c>
      <c r="G29" s="22" t="s">
        <v>56</v>
      </c>
      <c r="H29" s="23">
        <v>26102</v>
      </c>
      <c r="I29" s="33" t="s">
        <v>43</v>
      </c>
      <c r="J29" s="41" t="s">
        <v>44</v>
      </c>
      <c r="K29" s="26" t="s">
        <v>57</v>
      </c>
      <c r="L29" s="27"/>
      <c r="M29" s="27" t="s">
        <v>36</v>
      </c>
      <c r="N29" s="31" t="s">
        <v>37</v>
      </c>
      <c r="O29" s="28">
        <v>15</v>
      </c>
      <c r="P29" s="18">
        <v>100</v>
      </c>
      <c r="Q29" s="29" t="s">
        <v>38</v>
      </c>
      <c r="R29" s="19">
        <f t="shared" si="0"/>
        <v>1500</v>
      </c>
      <c r="S29" s="30">
        <v>0</v>
      </c>
      <c r="T29" s="30">
        <v>0</v>
      </c>
      <c r="U29" s="30">
        <f t="shared" si="2"/>
        <v>1500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30">
        <v>0</v>
      </c>
    </row>
    <row r="30" spans="1:30" s="48" customFormat="1" ht="97.5" customHeight="1" x14ac:dyDescent="0.3">
      <c r="A30" s="20" t="s">
        <v>30</v>
      </c>
      <c r="B30" s="20" t="s">
        <v>31</v>
      </c>
      <c r="C30" s="20" t="s">
        <v>31</v>
      </c>
      <c r="D30" s="21" t="s">
        <v>32</v>
      </c>
      <c r="E30" s="22" t="s">
        <v>33</v>
      </c>
      <c r="F30" s="21" t="s">
        <v>32</v>
      </c>
      <c r="G30" s="22" t="s">
        <v>47</v>
      </c>
      <c r="H30" s="23">
        <v>31301</v>
      </c>
      <c r="I30" s="33" t="s">
        <v>60</v>
      </c>
      <c r="J30" s="25"/>
      <c r="K30" s="33" t="s">
        <v>48</v>
      </c>
      <c r="L30" s="27" t="s">
        <v>49</v>
      </c>
      <c r="M30" s="27" t="s">
        <v>50</v>
      </c>
      <c r="N30" s="34" t="s">
        <v>45</v>
      </c>
      <c r="O30" s="28">
        <v>1</v>
      </c>
      <c r="P30" s="18">
        <v>3071.79</v>
      </c>
      <c r="Q30" s="29" t="s">
        <v>38</v>
      </c>
      <c r="R30" s="19">
        <f t="shared" si="0"/>
        <v>3072</v>
      </c>
      <c r="S30" s="30">
        <v>0</v>
      </c>
      <c r="T30" s="30">
        <v>0</v>
      </c>
      <c r="U30" s="30">
        <f t="shared" si="2"/>
        <v>3072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0">
        <v>0</v>
      </c>
    </row>
    <row r="31" spans="1:30" s="48" customFormat="1" ht="68.25" customHeight="1" x14ac:dyDescent="0.3">
      <c r="A31" s="20" t="s">
        <v>30</v>
      </c>
      <c r="B31" s="20" t="s">
        <v>31</v>
      </c>
      <c r="C31" s="20" t="s">
        <v>31</v>
      </c>
      <c r="D31" s="21" t="s">
        <v>32</v>
      </c>
      <c r="E31" s="22" t="s">
        <v>33</v>
      </c>
      <c r="F31" s="21" t="s">
        <v>32</v>
      </c>
      <c r="G31" s="22" t="s">
        <v>34</v>
      </c>
      <c r="H31" s="23">
        <v>31801</v>
      </c>
      <c r="I31" s="33" t="s">
        <v>46</v>
      </c>
      <c r="J31" s="25"/>
      <c r="K31" s="26" t="s">
        <v>102</v>
      </c>
      <c r="L31" s="43"/>
      <c r="M31" s="43" t="s">
        <v>36</v>
      </c>
      <c r="N31" s="34" t="s">
        <v>45</v>
      </c>
      <c r="O31" s="28">
        <v>1</v>
      </c>
      <c r="P31" s="18">
        <v>17002.830000000002</v>
      </c>
      <c r="Q31" s="29" t="s">
        <v>38</v>
      </c>
      <c r="R31" s="19">
        <f t="shared" si="0"/>
        <v>17003</v>
      </c>
      <c r="S31" s="30">
        <v>0</v>
      </c>
      <c r="T31" s="30">
        <v>0</v>
      </c>
      <c r="U31" s="30">
        <f t="shared" si="2"/>
        <v>17003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0">
        <v>0</v>
      </c>
    </row>
    <row r="32" spans="1:30" s="48" customFormat="1" ht="51.75" customHeight="1" x14ac:dyDescent="0.3">
      <c r="A32" s="20" t="s">
        <v>30</v>
      </c>
      <c r="B32" s="20" t="s">
        <v>31</v>
      </c>
      <c r="C32" s="20" t="s">
        <v>31</v>
      </c>
      <c r="D32" s="21" t="s">
        <v>32</v>
      </c>
      <c r="E32" s="22" t="s">
        <v>33</v>
      </c>
      <c r="F32" s="21" t="s">
        <v>32</v>
      </c>
      <c r="G32" s="22" t="s">
        <v>34</v>
      </c>
      <c r="H32" s="23">
        <v>31801</v>
      </c>
      <c r="I32" s="33" t="s">
        <v>46</v>
      </c>
      <c r="J32" s="25"/>
      <c r="K32" s="26" t="s">
        <v>103</v>
      </c>
      <c r="L32" s="43"/>
      <c r="M32" s="43" t="s">
        <v>36</v>
      </c>
      <c r="N32" s="34" t="s">
        <v>45</v>
      </c>
      <c r="O32" s="28">
        <v>1</v>
      </c>
      <c r="P32" s="18">
        <v>111.04</v>
      </c>
      <c r="Q32" s="29" t="s">
        <v>38</v>
      </c>
      <c r="R32" s="19">
        <f t="shared" si="0"/>
        <v>111</v>
      </c>
      <c r="S32" s="30">
        <v>0</v>
      </c>
      <c r="T32" s="30">
        <v>0</v>
      </c>
      <c r="U32" s="30">
        <f t="shared" si="2"/>
        <v>111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0</v>
      </c>
    </row>
    <row r="33" spans="1:30" s="48" customFormat="1" ht="29.25" customHeight="1" x14ac:dyDescent="0.3">
      <c r="A33" s="20" t="s">
        <v>30</v>
      </c>
      <c r="B33" s="20" t="s">
        <v>31</v>
      </c>
      <c r="C33" s="20" t="s">
        <v>31</v>
      </c>
      <c r="D33" s="21" t="s">
        <v>32</v>
      </c>
      <c r="E33" s="22" t="s">
        <v>33</v>
      </c>
      <c r="F33" s="21" t="s">
        <v>32</v>
      </c>
      <c r="G33" s="22" t="s">
        <v>47</v>
      </c>
      <c r="H33" s="23">
        <v>33801</v>
      </c>
      <c r="I33" s="44" t="s">
        <v>65</v>
      </c>
      <c r="J33" s="25"/>
      <c r="K33" s="26" t="s">
        <v>149</v>
      </c>
      <c r="L33" s="45" t="s">
        <v>66</v>
      </c>
      <c r="M33" s="27" t="s">
        <v>50</v>
      </c>
      <c r="N33" s="34" t="s">
        <v>45</v>
      </c>
      <c r="O33" s="28">
        <v>1</v>
      </c>
      <c r="P33" s="46">
        <v>33640</v>
      </c>
      <c r="Q33" s="29" t="s">
        <v>38</v>
      </c>
      <c r="R33" s="47">
        <f>+ROUND(P33*O33,0)</f>
        <v>33640</v>
      </c>
      <c r="S33" s="30">
        <v>0</v>
      </c>
      <c r="T33" s="30">
        <v>0</v>
      </c>
      <c r="U33" s="30">
        <f t="shared" si="2"/>
        <v>33640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0">
        <f>R33</f>
        <v>33640</v>
      </c>
      <c r="AD33" s="30">
        <v>0</v>
      </c>
    </row>
    <row r="34" spans="1:30" s="48" customFormat="1" ht="84" x14ac:dyDescent="0.3">
      <c r="A34" s="20" t="s">
        <v>30</v>
      </c>
      <c r="B34" s="20" t="s">
        <v>31</v>
      </c>
      <c r="C34" s="20" t="s">
        <v>31</v>
      </c>
      <c r="D34" s="21" t="s">
        <v>32</v>
      </c>
      <c r="E34" s="22" t="s">
        <v>33</v>
      </c>
      <c r="F34" s="21" t="s">
        <v>32</v>
      </c>
      <c r="G34" s="22" t="s">
        <v>47</v>
      </c>
      <c r="H34" s="36">
        <v>35801</v>
      </c>
      <c r="I34" s="33" t="s">
        <v>150</v>
      </c>
      <c r="J34" s="25"/>
      <c r="K34" s="26" t="s">
        <v>151</v>
      </c>
      <c r="L34" s="45" t="s">
        <v>152</v>
      </c>
      <c r="M34" s="27" t="s">
        <v>50</v>
      </c>
      <c r="N34" s="34" t="s">
        <v>45</v>
      </c>
      <c r="O34" s="35">
        <v>1</v>
      </c>
      <c r="P34" s="49">
        <v>36674.559999999998</v>
      </c>
      <c r="Q34" s="29" t="s">
        <v>38</v>
      </c>
      <c r="R34" s="47">
        <f t="shared" si="0"/>
        <v>36675</v>
      </c>
      <c r="S34" s="30">
        <v>0</v>
      </c>
      <c r="T34" s="30">
        <v>0</v>
      </c>
      <c r="U34" s="30">
        <f t="shared" si="2"/>
        <v>36675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f t="shared" ref="AC34" si="3">R34</f>
        <v>36675</v>
      </c>
      <c r="AD34" s="30">
        <v>0</v>
      </c>
    </row>
    <row r="35" spans="1:30" s="48" customFormat="1" ht="84" x14ac:dyDescent="0.35">
      <c r="A35" s="20" t="s">
        <v>30</v>
      </c>
      <c r="B35" s="20" t="s">
        <v>106</v>
      </c>
      <c r="C35" s="20" t="s">
        <v>106</v>
      </c>
      <c r="D35" s="21" t="s">
        <v>32</v>
      </c>
      <c r="E35" s="22" t="s">
        <v>33</v>
      </c>
      <c r="F35" s="21" t="s">
        <v>32</v>
      </c>
      <c r="G35" s="22" t="s">
        <v>34</v>
      </c>
      <c r="H35" s="23">
        <v>22104</v>
      </c>
      <c r="I35" s="38" t="s">
        <v>41</v>
      </c>
      <c r="J35" s="41" t="s">
        <v>107</v>
      </c>
      <c r="K35" s="76" t="s">
        <v>108</v>
      </c>
      <c r="L35" s="39"/>
      <c r="M35" s="27"/>
      <c r="N35" s="40" t="s">
        <v>37</v>
      </c>
      <c r="O35" s="29">
        <v>57</v>
      </c>
      <c r="P35" s="77">
        <v>49</v>
      </c>
      <c r="Q35" s="39" t="s">
        <v>63</v>
      </c>
      <c r="R35" s="77">
        <f t="shared" si="0"/>
        <v>2793</v>
      </c>
      <c r="S35" s="24">
        <v>0</v>
      </c>
      <c r="T35" s="24">
        <v>0</v>
      </c>
      <c r="U35" s="24">
        <f t="shared" si="2"/>
        <v>2793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48" customFormat="1" ht="112" x14ac:dyDescent="0.35">
      <c r="A36" s="20" t="s">
        <v>30</v>
      </c>
      <c r="B36" s="20" t="s">
        <v>106</v>
      </c>
      <c r="C36" s="20" t="s">
        <v>106</v>
      </c>
      <c r="D36" s="21" t="s">
        <v>32</v>
      </c>
      <c r="E36" s="22" t="s">
        <v>33</v>
      </c>
      <c r="F36" s="21" t="s">
        <v>32</v>
      </c>
      <c r="G36" s="22" t="s">
        <v>34</v>
      </c>
      <c r="H36" s="23">
        <v>26103</v>
      </c>
      <c r="I36" s="38" t="s">
        <v>109</v>
      </c>
      <c r="J36" s="41" t="s">
        <v>110</v>
      </c>
      <c r="K36" s="76" t="s">
        <v>111</v>
      </c>
      <c r="L36" s="39"/>
      <c r="M36" s="27"/>
      <c r="N36" s="40" t="s">
        <v>37</v>
      </c>
      <c r="O36" s="29">
        <v>45</v>
      </c>
      <c r="P36" s="77">
        <v>200</v>
      </c>
      <c r="Q36" s="39" t="s">
        <v>63</v>
      </c>
      <c r="R36" s="77">
        <f t="shared" si="0"/>
        <v>9000</v>
      </c>
      <c r="S36" s="24">
        <v>0</v>
      </c>
      <c r="T36" s="24">
        <v>0</v>
      </c>
      <c r="U36" s="24">
        <f t="shared" si="2"/>
        <v>9000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48" customFormat="1" ht="84" x14ac:dyDescent="0.35">
      <c r="A37" s="20" t="s">
        <v>30</v>
      </c>
      <c r="B37" s="20" t="s">
        <v>106</v>
      </c>
      <c r="C37" s="20" t="s">
        <v>106</v>
      </c>
      <c r="D37" s="21" t="s">
        <v>32</v>
      </c>
      <c r="E37" s="22" t="s">
        <v>33</v>
      </c>
      <c r="F37" s="21" t="s">
        <v>32</v>
      </c>
      <c r="G37" s="22" t="s">
        <v>34</v>
      </c>
      <c r="H37" s="23">
        <v>32601</v>
      </c>
      <c r="I37" s="38" t="s">
        <v>112</v>
      </c>
      <c r="J37" s="41"/>
      <c r="K37" s="76" t="s">
        <v>113</v>
      </c>
      <c r="L37" s="39"/>
      <c r="M37" s="27" t="s">
        <v>51</v>
      </c>
      <c r="N37" s="40" t="s">
        <v>45</v>
      </c>
      <c r="O37" s="29">
        <v>1</v>
      </c>
      <c r="P37" s="77">
        <v>2407.6799999999998</v>
      </c>
      <c r="Q37" s="39" t="s">
        <v>63</v>
      </c>
      <c r="R37" s="77">
        <f t="shared" si="0"/>
        <v>2408</v>
      </c>
      <c r="S37" s="24">
        <v>0</v>
      </c>
      <c r="T37" s="24">
        <v>0</v>
      </c>
      <c r="U37" s="24">
        <f t="shared" ref="U37:U55" si="4">R37</f>
        <v>2408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48" customFormat="1" ht="98" x14ac:dyDescent="0.35">
      <c r="A38" s="20" t="s">
        <v>30</v>
      </c>
      <c r="B38" s="20" t="s">
        <v>106</v>
      </c>
      <c r="C38" s="20" t="s">
        <v>106</v>
      </c>
      <c r="D38" s="21" t="s">
        <v>32</v>
      </c>
      <c r="E38" s="22" t="s">
        <v>33</v>
      </c>
      <c r="F38" s="21" t="s">
        <v>32</v>
      </c>
      <c r="G38" s="22" t="s">
        <v>34</v>
      </c>
      <c r="H38" s="23">
        <v>35501</v>
      </c>
      <c r="I38" s="38" t="s">
        <v>114</v>
      </c>
      <c r="J38" s="41"/>
      <c r="K38" s="76" t="s">
        <v>115</v>
      </c>
      <c r="L38" s="39"/>
      <c r="M38" s="27"/>
      <c r="N38" s="40" t="s">
        <v>45</v>
      </c>
      <c r="O38" s="29">
        <v>1</v>
      </c>
      <c r="P38" s="77">
        <v>13096.4</v>
      </c>
      <c r="Q38" s="39" t="s">
        <v>63</v>
      </c>
      <c r="R38" s="77">
        <f t="shared" si="0"/>
        <v>13096</v>
      </c>
      <c r="S38" s="24">
        <v>0</v>
      </c>
      <c r="T38" s="24">
        <v>0</v>
      </c>
      <c r="U38" s="24">
        <f t="shared" si="4"/>
        <v>13096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48" customFormat="1" ht="98" x14ac:dyDescent="0.35">
      <c r="A39" s="20" t="s">
        <v>30</v>
      </c>
      <c r="B39" s="20" t="s">
        <v>106</v>
      </c>
      <c r="C39" s="20" t="s">
        <v>106</v>
      </c>
      <c r="D39" s="21" t="s">
        <v>32</v>
      </c>
      <c r="E39" s="22" t="s">
        <v>33</v>
      </c>
      <c r="F39" s="21" t="s">
        <v>32</v>
      </c>
      <c r="G39" s="22" t="s">
        <v>47</v>
      </c>
      <c r="H39" s="23">
        <v>31301</v>
      </c>
      <c r="I39" s="38" t="s">
        <v>60</v>
      </c>
      <c r="J39" s="41"/>
      <c r="K39" s="76" t="s">
        <v>116</v>
      </c>
      <c r="L39" s="78">
        <v>29967301</v>
      </c>
      <c r="M39" s="27" t="s">
        <v>50</v>
      </c>
      <c r="N39" s="40" t="s">
        <v>45</v>
      </c>
      <c r="O39" s="29">
        <v>1</v>
      </c>
      <c r="P39" s="77">
        <v>964.78</v>
      </c>
      <c r="Q39" s="39" t="s">
        <v>38</v>
      </c>
      <c r="R39" s="77">
        <f t="shared" si="0"/>
        <v>965</v>
      </c>
      <c r="S39" s="24">
        <v>0</v>
      </c>
      <c r="T39" s="24">
        <v>0</v>
      </c>
      <c r="U39" s="24">
        <f t="shared" si="4"/>
        <v>965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48" customFormat="1" ht="56" x14ac:dyDescent="0.35">
      <c r="A40" s="20" t="s">
        <v>30</v>
      </c>
      <c r="B40" s="20" t="s">
        <v>106</v>
      </c>
      <c r="C40" s="20" t="s">
        <v>106</v>
      </c>
      <c r="D40" s="21" t="s">
        <v>32</v>
      </c>
      <c r="E40" s="22" t="s">
        <v>33</v>
      </c>
      <c r="F40" s="21" t="s">
        <v>32</v>
      </c>
      <c r="G40" s="22" t="s">
        <v>47</v>
      </c>
      <c r="H40" s="23">
        <v>33801</v>
      </c>
      <c r="I40" s="38" t="s">
        <v>65</v>
      </c>
      <c r="J40" s="41"/>
      <c r="K40" s="76" t="s">
        <v>117</v>
      </c>
      <c r="L40" s="39" t="s">
        <v>118</v>
      </c>
      <c r="M40" s="27" t="s">
        <v>50</v>
      </c>
      <c r="N40" s="40" t="s">
        <v>45</v>
      </c>
      <c r="O40" s="29">
        <v>1</v>
      </c>
      <c r="P40" s="77">
        <v>41314.559999999998</v>
      </c>
      <c r="Q40" s="39" t="s">
        <v>38</v>
      </c>
      <c r="R40" s="77">
        <f t="shared" si="0"/>
        <v>41315</v>
      </c>
      <c r="S40" s="24">
        <v>0</v>
      </c>
      <c r="T40" s="24">
        <v>0</v>
      </c>
      <c r="U40" s="24">
        <f t="shared" si="4"/>
        <v>41315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48" customFormat="1" ht="56" x14ac:dyDescent="0.35">
      <c r="A41" s="20" t="s">
        <v>30</v>
      </c>
      <c r="B41" s="20" t="s">
        <v>106</v>
      </c>
      <c r="C41" s="20" t="s">
        <v>106</v>
      </c>
      <c r="D41" s="21" t="s">
        <v>32</v>
      </c>
      <c r="E41" s="22" t="s">
        <v>33</v>
      </c>
      <c r="F41" s="21" t="s">
        <v>32</v>
      </c>
      <c r="G41" s="22" t="s">
        <v>47</v>
      </c>
      <c r="H41" s="23">
        <v>35801</v>
      </c>
      <c r="I41" s="38" t="s">
        <v>119</v>
      </c>
      <c r="J41" s="41"/>
      <c r="K41" s="76" t="s">
        <v>120</v>
      </c>
      <c r="L41" s="39" t="s">
        <v>121</v>
      </c>
      <c r="M41" s="27" t="s">
        <v>50</v>
      </c>
      <c r="N41" s="40" t="s">
        <v>45</v>
      </c>
      <c r="O41" s="29">
        <v>1</v>
      </c>
      <c r="P41" s="77">
        <v>20102.8</v>
      </c>
      <c r="Q41" s="39" t="s">
        <v>38</v>
      </c>
      <c r="R41" s="77">
        <f t="shared" si="0"/>
        <v>20103</v>
      </c>
      <c r="S41" s="24">
        <v>0</v>
      </c>
      <c r="T41" s="24">
        <v>0</v>
      </c>
      <c r="U41" s="24">
        <f t="shared" si="4"/>
        <v>20103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48" customFormat="1" ht="28" x14ac:dyDescent="0.35">
      <c r="A42" s="20" t="s">
        <v>30</v>
      </c>
      <c r="B42" s="20" t="s">
        <v>106</v>
      </c>
      <c r="C42" s="20" t="s">
        <v>106</v>
      </c>
      <c r="D42" s="21" t="s">
        <v>32</v>
      </c>
      <c r="E42" s="22" t="s">
        <v>42</v>
      </c>
      <c r="F42" s="21" t="s">
        <v>64</v>
      </c>
      <c r="G42" s="22" t="s">
        <v>34</v>
      </c>
      <c r="H42" s="23">
        <v>21401</v>
      </c>
      <c r="I42" s="38" t="s">
        <v>35</v>
      </c>
      <c r="J42" s="41" t="s">
        <v>122</v>
      </c>
      <c r="K42" s="76" t="s">
        <v>123</v>
      </c>
      <c r="L42" s="39"/>
      <c r="M42" s="27"/>
      <c r="N42" s="40" t="s">
        <v>37</v>
      </c>
      <c r="O42" s="29">
        <v>3</v>
      </c>
      <c r="P42" s="77">
        <v>430</v>
      </c>
      <c r="Q42" s="39" t="s">
        <v>63</v>
      </c>
      <c r="R42" s="77">
        <f t="shared" si="0"/>
        <v>1290</v>
      </c>
      <c r="S42" s="24">
        <v>0</v>
      </c>
      <c r="T42" s="24">
        <v>0</v>
      </c>
      <c r="U42" s="24">
        <f t="shared" si="4"/>
        <v>1290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48" customFormat="1" ht="28" x14ac:dyDescent="0.35">
      <c r="A43" s="20" t="s">
        <v>30</v>
      </c>
      <c r="B43" s="20" t="s">
        <v>106</v>
      </c>
      <c r="C43" s="20" t="s">
        <v>106</v>
      </c>
      <c r="D43" s="21" t="s">
        <v>32</v>
      </c>
      <c r="E43" s="22" t="s">
        <v>42</v>
      </c>
      <c r="F43" s="21" t="s">
        <v>64</v>
      </c>
      <c r="G43" s="22" t="s">
        <v>34</v>
      </c>
      <c r="H43" s="23">
        <v>21401</v>
      </c>
      <c r="I43" s="38" t="s">
        <v>35</v>
      </c>
      <c r="J43" s="41" t="s">
        <v>124</v>
      </c>
      <c r="K43" s="76" t="s">
        <v>125</v>
      </c>
      <c r="L43" s="39"/>
      <c r="M43" s="27"/>
      <c r="N43" s="40" t="s">
        <v>37</v>
      </c>
      <c r="O43" s="29">
        <v>5</v>
      </c>
      <c r="P43" s="77">
        <v>410</v>
      </c>
      <c r="Q43" s="39" t="s">
        <v>63</v>
      </c>
      <c r="R43" s="77">
        <f t="shared" si="0"/>
        <v>2050</v>
      </c>
      <c r="S43" s="24">
        <v>0</v>
      </c>
      <c r="T43" s="24">
        <v>0</v>
      </c>
      <c r="U43" s="24">
        <f t="shared" si="4"/>
        <v>2050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48" customFormat="1" ht="42" x14ac:dyDescent="0.35">
      <c r="A44" s="20" t="s">
        <v>30</v>
      </c>
      <c r="B44" s="20" t="s">
        <v>106</v>
      </c>
      <c r="C44" s="20" t="s">
        <v>106</v>
      </c>
      <c r="D44" s="21" t="s">
        <v>32</v>
      </c>
      <c r="E44" s="22" t="s">
        <v>42</v>
      </c>
      <c r="F44" s="21" t="s">
        <v>64</v>
      </c>
      <c r="G44" s="22" t="s">
        <v>34</v>
      </c>
      <c r="H44" s="23">
        <v>26103</v>
      </c>
      <c r="I44" s="38" t="s">
        <v>35</v>
      </c>
      <c r="J44" s="41" t="s">
        <v>110</v>
      </c>
      <c r="K44" s="76" t="s">
        <v>111</v>
      </c>
      <c r="L44" s="39"/>
      <c r="M44" s="27"/>
      <c r="N44" s="40" t="s">
        <v>37</v>
      </c>
      <c r="O44" s="29">
        <v>10</v>
      </c>
      <c r="P44" s="77">
        <v>200</v>
      </c>
      <c r="Q44" s="39" t="s">
        <v>63</v>
      </c>
      <c r="R44" s="77">
        <f t="shared" si="0"/>
        <v>2000</v>
      </c>
      <c r="S44" s="24">
        <v>0</v>
      </c>
      <c r="T44" s="24">
        <v>0</v>
      </c>
      <c r="U44" s="24">
        <f t="shared" si="4"/>
        <v>2000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48" customFormat="1" ht="98" x14ac:dyDescent="0.35">
      <c r="A45" s="20" t="s">
        <v>30</v>
      </c>
      <c r="B45" s="20" t="s">
        <v>106</v>
      </c>
      <c r="C45" s="20" t="s">
        <v>106</v>
      </c>
      <c r="D45" s="21" t="s">
        <v>32</v>
      </c>
      <c r="E45" s="22" t="s">
        <v>42</v>
      </c>
      <c r="F45" s="21" t="s">
        <v>126</v>
      </c>
      <c r="G45" s="22" t="s">
        <v>127</v>
      </c>
      <c r="H45" s="23">
        <v>26102</v>
      </c>
      <c r="I45" s="38" t="s">
        <v>128</v>
      </c>
      <c r="J45" s="41" t="s">
        <v>129</v>
      </c>
      <c r="K45" s="76" t="s">
        <v>130</v>
      </c>
      <c r="L45" s="39"/>
      <c r="M45" s="27"/>
      <c r="N45" s="40" t="s">
        <v>37</v>
      </c>
      <c r="O45" s="29">
        <v>33</v>
      </c>
      <c r="P45" s="77">
        <v>200</v>
      </c>
      <c r="Q45" s="39" t="s">
        <v>63</v>
      </c>
      <c r="R45" s="77">
        <f t="shared" si="0"/>
        <v>6600</v>
      </c>
      <c r="S45" s="24">
        <v>0</v>
      </c>
      <c r="T45" s="24">
        <v>0</v>
      </c>
      <c r="U45" s="24">
        <f t="shared" si="4"/>
        <v>6600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48" customFormat="1" ht="98" x14ac:dyDescent="0.35">
      <c r="A46" s="20" t="s">
        <v>30</v>
      </c>
      <c r="B46" s="20" t="s">
        <v>106</v>
      </c>
      <c r="C46" s="20" t="s">
        <v>106</v>
      </c>
      <c r="D46" s="21" t="s">
        <v>32</v>
      </c>
      <c r="E46" s="22" t="s">
        <v>42</v>
      </c>
      <c r="F46" s="21" t="s">
        <v>126</v>
      </c>
      <c r="G46" s="22" t="s">
        <v>127</v>
      </c>
      <c r="H46" s="23">
        <v>26102</v>
      </c>
      <c r="I46" s="38" t="s">
        <v>128</v>
      </c>
      <c r="J46" s="41" t="s">
        <v>44</v>
      </c>
      <c r="K46" s="76" t="s">
        <v>57</v>
      </c>
      <c r="L46" s="39"/>
      <c r="M46" s="27"/>
      <c r="N46" s="40" t="s">
        <v>37</v>
      </c>
      <c r="O46" s="29">
        <v>1</v>
      </c>
      <c r="P46" s="77">
        <v>100</v>
      </c>
      <c r="Q46" s="39" t="s">
        <v>63</v>
      </c>
      <c r="R46" s="77">
        <f t="shared" si="0"/>
        <v>100</v>
      </c>
      <c r="S46" s="24">
        <v>0</v>
      </c>
      <c r="T46" s="24">
        <v>0</v>
      </c>
      <c r="U46" s="24">
        <f t="shared" si="4"/>
        <v>100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48" customFormat="1" ht="70" x14ac:dyDescent="0.35">
      <c r="A47" s="20" t="s">
        <v>30</v>
      </c>
      <c r="B47" s="20" t="s">
        <v>106</v>
      </c>
      <c r="C47" s="20" t="s">
        <v>106</v>
      </c>
      <c r="D47" s="21" t="s">
        <v>32</v>
      </c>
      <c r="E47" s="22" t="s">
        <v>42</v>
      </c>
      <c r="F47" s="21" t="s">
        <v>126</v>
      </c>
      <c r="G47" s="22" t="s">
        <v>127</v>
      </c>
      <c r="H47" s="23">
        <v>31301</v>
      </c>
      <c r="I47" s="38" t="s">
        <v>131</v>
      </c>
      <c r="J47" s="41"/>
      <c r="K47" s="76" t="s">
        <v>132</v>
      </c>
      <c r="L47" s="39" t="s">
        <v>133</v>
      </c>
      <c r="M47" s="27" t="s">
        <v>50</v>
      </c>
      <c r="N47" s="40" t="s">
        <v>45</v>
      </c>
      <c r="O47" s="29">
        <v>1</v>
      </c>
      <c r="P47" s="77">
        <v>1682</v>
      </c>
      <c r="Q47" s="39" t="s">
        <v>38</v>
      </c>
      <c r="R47" s="77">
        <f t="shared" si="0"/>
        <v>1682</v>
      </c>
      <c r="S47" s="24">
        <v>0</v>
      </c>
      <c r="T47" s="24">
        <v>0</v>
      </c>
      <c r="U47" s="24">
        <f t="shared" si="4"/>
        <v>1682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48" customFormat="1" ht="112" x14ac:dyDescent="0.35">
      <c r="A48" s="20" t="s">
        <v>30</v>
      </c>
      <c r="B48" s="20" t="s">
        <v>106</v>
      </c>
      <c r="C48" s="20" t="s">
        <v>106</v>
      </c>
      <c r="D48" s="21" t="s">
        <v>32</v>
      </c>
      <c r="E48" s="22" t="s">
        <v>42</v>
      </c>
      <c r="F48" s="21" t="s">
        <v>126</v>
      </c>
      <c r="G48" s="22" t="s">
        <v>127</v>
      </c>
      <c r="H48" s="23">
        <v>31301</v>
      </c>
      <c r="I48" s="38" t="s">
        <v>131</v>
      </c>
      <c r="J48" s="41"/>
      <c r="K48" s="76" t="s">
        <v>134</v>
      </c>
      <c r="L48" s="78">
        <v>100026395</v>
      </c>
      <c r="M48" s="27" t="s">
        <v>50</v>
      </c>
      <c r="N48" s="40" t="s">
        <v>45</v>
      </c>
      <c r="O48" s="29">
        <v>1</v>
      </c>
      <c r="P48" s="77">
        <v>1014.81</v>
      </c>
      <c r="Q48" s="39" t="s">
        <v>38</v>
      </c>
      <c r="R48" s="77">
        <f t="shared" si="0"/>
        <v>1015</v>
      </c>
      <c r="S48" s="24">
        <v>0</v>
      </c>
      <c r="T48" s="24">
        <v>0</v>
      </c>
      <c r="U48" s="24">
        <f t="shared" si="4"/>
        <v>1015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43" s="48" customFormat="1" ht="112" x14ac:dyDescent="0.35">
      <c r="A49" s="20" t="s">
        <v>30</v>
      </c>
      <c r="B49" s="20" t="s">
        <v>106</v>
      </c>
      <c r="C49" s="20" t="s">
        <v>106</v>
      </c>
      <c r="D49" s="21" t="s">
        <v>32</v>
      </c>
      <c r="E49" s="22" t="s">
        <v>42</v>
      </c>
      <c r="F49" s="21" t="s">
        <v>126</v>
      </c>
      <c r="G49" s="22" t="s">
        <v>127</v>
      </c>
      <c r="H49" s="23">
        <v>33604</v>
      </c>
      <c r="I49" s="38" t="s">
        <v>135</v>
      </c>
      <c r="J49" s="41"/>
      <c r="K49" s="76" t="s">
        <v>136</v>
      </c>
      <c r="L49" s="39"/>
      <c r="M49" s="27"/>
      <c r="N49" s="40" t="s">
        <v>45</v>
      </c>
      <c r="O49" s="29">
        <v>1</v>
      </c>
      <c r="P49" s="77">
        <v>4962.3100000000004</v>
      </c>
      <c r="Q49" s="39" t="s">
        <v>38</v>
      </c>
      <c r="R49" s="77">
        <f t="shared" si="0"/>
        <v>4962</v>
      </c>
      <c r="S49" s="24">
        <v>0</v>
      </c>
      <c r="T49" s="24">
        <v>0</v>
      </c>
      <c r="U49" s="24">
        <f t="shared" si="4"/>
        <v>4962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43" s="48" customFormat="1" ht="70" x14ac:dyDescent="0.35">
      <c r="A50" s="20" t="s">
        <v>30</v>
      </c>
      <c r="B50" s="20" t="s">
        <v>106</v>
      </c>
      <c r="C50" s="20" t="s">
        <v>106</v>
      </c>
      <c r="D50" s="21" t="s">
        <v>32</v>
      </c>
      <c r="E50" s="22" t="s">
        <v>42</v>
      </c>
      <c r="F50" s="21" t="s">
        <v>126</v>
      </c>
      <c r="G50" s="22" t="s">
        <v>127</v>
      </c>
      <c r="H50" s="23">
        <v>33801</v>
      </c>
      <c r="I50" s="38" t="s">
        <v>65</v>
      </c>
      <c r="J50" s="41"/>
      <c r="K50" s="76" t="s">
        <v>137</v>
      </c>
      <c r="L50" s="39" t="s">
        <v>138</v>
      </c>
      <c r="M50" s="27" t="s">
        <v>51</v>
      </c>
      <c r="N50" s="40" t="s">
        <v>45</v>
      </c>
      <c r="O50" s="29">
        <v>1</v>
      </c>
      <c r="P50" s="77">
        <v>874.83</v>
      </c>
      <c r="Q50" s="39" t="s">
        <v>38</v>
      </c>
      <c r="R50" s="77">
        <f t="shared" si="0"/>
        <v>875</v>
      </c>
      <c r="S50" s="24">
        <v>0</v>
      </c>
      <c r="T50" s="24">
        <v>0</v>
      </c>
      <c r="U50" s="24">
        <f t="shared" si="4"/>
        <v>875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43" s="48" customFormat="1" ht="70" x14ac:dyDescent="0.35">
      <c r="A51" s="20" t="s">
        <v>30</v>
      </c>
      <c r="B51" s="20" t="s">
        <v>106</v>
      </c>
      <c r="C51" s="20" t="s">
        <v>106</v>
      </c>
      <c r="D51" s="21" t="s">
        <v>32</v>
      </c>
      <c r="E51" s="22" t="s">
        <v>42</v>
      </c>
      <c r="F51" s="21" t="s">
        <v>126</v>
      </c>
      <c r="G51" s="22" t="s">
        <v>127</v>
      </c>
      <c r="H51" s="23">
        <v>33801</v>
      </c>
      <c r="I51" s="38" t="s">
        <v>65</v>
      </c>
      <c r="J51" s="41"/>
      <c r="K51" s="76" t="s">
        <v>139</v>
      </c>
      <c r="L51" s="39" t="s">
        <v>140</v>
      </c>
      <c r="M51" s="27" t="s">
        <v>51</v>
      </c>
      <c r="N51" s="40" t="s">
        <v>45</v>
      </c>
      <c r="O51" s="29">
        <v>1</v>
      </c>
      <c r="P51" s="77">
        <v>838.58</v>
      </c>
      <c r="Q51" s="39" t="s">
        <v>38</v>
      </c>
      <c r="R51" s="77">
        <f t="shared" si="0"/>
        <v>839</v>
      </c>
      <c r="S51" s="24">
        <v>0</v>
      </c>
      <c r="T51" s="24">
        <v>0</v>
      </c>
      <c r="U51" s="24">
        <f t="shared" si="4"/>
        <v>839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43" s="48" customFormat="1" ht="84" x14ac:dyDescent="0.35">
      <c r="A52" s="20" t="s">
        <v>30</v>
      </c>
      <c r="B52" s="20" t="s">
        <v>106</v>
      </c>
      <c r="C52" s="20" t="s">
        <v>106</v>
      </c>
      <c r="D52" s="21" t="s">
        <v>32</v>
      </c>
      <c r="E52" s="22" t="s">
        <v>42</v>
      </c>
      <c r="F52" s="21" t="s">
        <v>126</v>
      </c>
      <c r="G52" s="22" t="s">
        <v>127</v>
      </c>
      <c r="H52" s="23">
        <v>33801</v>
      </c>
      <c r="I52" s="38" t="s">
        <v>65</v>
      </c>
      <c r="J52" s="41"/>
      <c r="K52" s="76" t="s">
        <v>141</v>
      </c>
      <c r="L52" s="39" t="s">
        <v>142</v>
      </c>
      <c r="M52" s="27" t="s">
        <v>51</v>
      </c>
      <c r="N52" s="40" t="s">
        <v>45</v>
      </c>
      <c r="O52" s="29">
        <v>1</v>
      </c>
      <c r="P52" s="77">
        <v>874.83</v>
      </c>
      <c r="Q52" s="39" t="s">
        <v>38</v>
      </c>
      <c r="R52" s="77">
        <f t="shared" si="0"/>
        <v>875</v>
      </c>
      <c r="S52" s="24">
        <v>0</v>
      </c>
      <c r="T52" s="24">
        <v>0</v>
      </c>
      <c r="U52" s="24">
        <f t="shared" si="4"/>
        <v>875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43" s="48" customFormat="1" ht="70" x14ac:dyDescent="0.35">
      <c r="A53" s="20" t="s">
        <v>30</v>
      </c>
      <c r="B53" s="20" t="s">
        <v>106</v>
      </c>
      <c r="C53" s="20" t="s">
        <v>106</v>
      </c>
      <c r="D53" s="21" t="s">
        <v>32</v>
      </c>
      <c r="E53" s="22" t="s">
        <v>42</v>
      </c>
      <c r="F53" s="21" t="s">
        <v>126</v>
      </c>
      <c r="G53" s="22" t="s">
        <v>127</v>
      </c>
      <c r="H53" s="23">
        <v>33801</v>
      </c>
      <c r="I53" s="38" t="s">
        <v>65</v>
      </c>
      <c r="J53" s="41"/>
      <c r="K53" s="76" t="s">
        <v>143</v>
      </c>
      <c r="L53" s="39" t="s">
        <v>144</v>
      </c>
      <c r="M53" s="27" t="s">
        <v>51</v>
      </c>
      <c r="N53" s="40" t="s">
        <v>45</v>
      </c>
      <c r="O53" s="29">
        <v>1</v>
      </c>
      <c r="P53" s="77">
        <v>856.71</v>
      </c>
      <c r="Q53" s="39" t="s">
        <v>38</v>
      </c>
      <c r="R53" s="77">
        <f t="shared" si="0"/>
        <v>857</v>
      </c>
      <c r="S53" s="24">
        <v>0</v>
      </c>
      <c r="T53" s="24">
        <v>0</v>
      </c>
      <c r="U53" s="24">
        <f t="shared" si="4"/>
        <v>857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43" s="48" customFormat="1" ht="84" x14ac:dyDescent="0.35">
      <c r="A54" s="20" t="s">
        <v>30</v>
      </c>
      <c r="B54" s="20" t="s">
        <v>106</v>
      </c>
      <c r="C54" s="20" t="s">
        <v>106</v>
      </c>
      <c r="D54" s="21" t="s">
        <v>32</v>
      </c>
      <c r="E54" s="22" t="s">
        <v>42</v>
      </c>
      <c r="F54" s="21" t="s">
        <v>126</v>
      </c>
      <c r="G54" s="22" t="s">
        <v>127</v>
      </c>
      <c r="H54" s="23">
        <v>35201</v>
      </c>
      <c r="I54" s="38" t="s">
        <v>145</v>
      </c>
      <c r="J54" s="41"/>
      <c r="K54" s="76" t="s">
        <v>146</v>
      </c>
      <c r="L54" s="39"/>
      <c r="M54" s="27"/>
      <c r="N54" s="40" t="s">
        <v>45</v>
      </c>
      <c r="O54" s="29">
        <v>1</v>
      </c>
      <c r="P54" s="77">
        <v>5568</v>
      </c>
      <c r="Q54" s="39" t="s">
        <v>38</v>
      </c>
      <c r="R54" s="77">
        <f t="shared" si="0"/>
        <v>5568</v>
      </c>
      <c r="S54" s="24">
        <v>0</v>
      </c>
      <c r="T54" s="24">
        <v>0</v>
      </c>
      <c r="U54" s="24">
        <f t="shared" si="4"/>
        <v>5568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43" s="48" customFormat="1" ht="70" x14ac:dyDescent="0.35">
      <c r="A55" s="20" t="s">
        <v>30</v>
      </c>
      <c r="B55" s="20" t="s">
        <v>106</v>
      </c>
      <c r="C55" s="20" t="s">
        <v>106</v>
      </c>
      <c r="D55" s="21" t="s">
        <v>32</v>
      </c>
      <c r="E55" s="22" t="s">
        <v>42</v>
      </c>
      <c r="F55" s="21" t="s">
        <v>126</v>
      </c>
      <c r="G55" s="22" t="s">
        <v>127</v>
      </c>
      <c r="H55" s="23">
        <v>35801</v>
      </c>
      <c r="I55" s="38" t="s">
        <v>119</v>
      </c>
      <c r="J55" s="41"/>
      <c r="K55" s="76" t="s">
        <v>147</v>
      </c>
      <c r="L55" s="39" t="s">
        <v>148</v>
      </c>
      <c r="M55" s="27" t="s">
        <v>51</v>
      </c>
      <c r="N55" s="40" t="s">
        <v>45</v>
      </c>
      <c r="O55" s="29">
        <v>1</v>
      </c>
      <c r="P55" s="77">
        <v>20102.8</v>
      </c>
      <c r="Q55" s="39" t="s">
        <v>38</v>
      </c>
      <c r="R55" s="77">
        <f t="shared" si="0"/>
        <v>20103</v>
      </c>
      <c r="S55" s="24">
        <v>0</v>
      </c>
      <c r="T55" s="24">
        <v>0</v>
      </c>
      <c r="U55" s="24">
        <f t="shared" si="4"/>
        <v>20103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43" s="79" customFormat="1" ht="56" x14ac:dyDescent="0.3">
      <c r="A56" s="50" t="s">
        <v>30</v>
      </c>
      <c r="B56" s="50" t="s">
        <v>153</v>
      </c>
      <c r="C56" s="50" t="s">
        <v>153</v>
      </c>
      <c r="D56" s="51" t="s">
        <v>154</v>
      </c>
      <c r="E56" s="52" t="s">
        <v>42</v>
      </c>
      <c r="F56" s="51" t="s">
        <v>155</v>
      </c>
      <c r="G56" s="52" t="s">
        <v>127</v>
      </c>
      <c r="H56" s="53">
        <v>26102</v>
      </c>
      <c r="I56" s="54" t="s">
        <v>156</v>
      </c>
      <c r="J56" s="54" t="s">
        <v>157</v>
      </c>
      <c r="K56" s="55" t="s">
        <v>158</v>
      </c>
      <c r="L56" s="56"/>
      <c r="M56" s="57" t="s">
        <v>50</v>
      </c>
      <c r="N56" s="54" t="s">
        <v>37</v>
      </c>
      <c r="O56" s="54">
        <v>1</v>
      </c>
      <c r="P56" s="81">
        <v>5866</v>
      </c>
      <c r="Q56" s="82" t="s">
        <v>38</v>
      </c>
      <c r="R56" s="81">
        <f t="shared" si="0"/>
        <v>5866</v>
      </c>
      <c r="S56" s="58">
        <v>0</v>
      </c>
      <c r="T56" s="58">
        <v>0</v>
      </c>
      <c r="U56" s="58">
        <v>5866</v>
      </c>
      <c r="V56" s="58">
        <v>0</v>
      </c>
      <c r="W56" s="58">
        <v>0</v>
      </c>
      <c r="X56" s="59">
        <v>0</v>
      </c>
      <c r="Y56" s="59">
        <v>0</v>
      </c>
      <c r="Z56" s="59">
        <v>0</v>
      </c>
      <c r="AA56" s="59">
        <v>0</v>
      </c>
      <c r="AB56" s="59">
        <v>0</v>
      </c>
      <c r="AC56" s="59">
        <v>0</v>
      </c>
      <c r="AD56" s="59">
        <v>0</v>
      </c>
    </row>
    <row r="57" spans="1:43" s="79" customFormat="1" ht="56" x14ac:dyDescent="0.3">
      <c r="A57" s="50" t="s">
        <v>30</v>
      </c>
      <c r="B57" s="50" t="s">
        <v>153</v>
      </c>
      <c r="C57" s="50" t="s">
        <v>153</v>
      </c>
      <c r="D57" s="51" t="s">
        <v>154</v>
      </c>
      <c r="E57" s="52" t="s">
        <v>33</v>
      </c>
      <c r="F57" s="51" t="s">
        <v>159</v>
      </c>
      <c r="G57" s="52" t="s">
        <v>34</v>
      </c>
      <c r="H57" s="53">
        <v>26104</v>
      </c>
      <c r="I57" s="54" t="s">
        <v>156</v>
      </c>
      <c r="J57" s="54" t="s">
        <v>160</v>
      </c>
      <c r="K57" s="55" t="s">
        <v>161</v>
      </c>
      <c r="L57" s="56"/>
      <c r="M57" s="57" t="s">
        <v>50</v>
      </c>
      <c r="N57" s="54" t="s">
        <v>37</v>
      </c>
      <c r="O57" s="54">
        <v>1</v>
      </c>
      <c r="P57" s="81">
        <v>3000</v>
      </c>
      <c r="Q57" s="82" t="s">
        <v>38</v>
      </c>
      <c r="R57" s="81">
        <f t="shared" si="0"/>
        <v>3000</v>
      </c>
      <c r="S57" s="58">
        <v>0</v>
      </c>
      <c r="T57" s="58">
        <v>0</v>
      </c>
      <c r="U57" s="58">
        <v>3000</v>
      </c>
      <c r="V57" s="58">
        <v>0</v>
      </c>
      <c r="W57" s="58">
        <v>0</v>
      </c>
      <c r="X57" s="59">
        <v>0</v>
      </c>
      <c r="Y57" s="59">
        <v>0</v>
      </c>
      <c r="Z57" s="59">
        <v>0</v>
      </c>
      <c r="AA57" s="59">
        <v>0</v>
      </c>
      <c r="AB57" s="59">
        <v>0</v>
      </c>
      <c r="AC57" s="59">
        <v>0</v>
      </c>
      <c r="AD57" s="59">
        <v>0</v>
      </c>
    </row>
    <row r="58" spans="1:43" s="79" customFormat="1" ht="54.65" customHeight="1" x14ac:dyDescent="0.3">
      <c r="A58" s="50" t="s">
        <v>30</v>
      </c>
      <c r="B58" s="50" t="s">
        <v>153</v>
      </c>
      <c r="C58" s="50" t="s">
        <v>153</v>
      </c>
      <c r="D58" s="51" t="s">
        <v>32</v>
      </c>
      <c r="E58" s="52" t="s">
        <v>42</v>
      </c>
      <c r="F58" s="51" t="s">
        <v>155</v>
      </c>
      <c r="G58" s="52" t="s">
        <v>127</v>
      </c>
      <c r="H58" s="60">
        <v>31501</v>
      </c>
      <c r="I58" s="61" t="s">
        <v>162</v>
      </c>
      <c r="J58" s="62"/>
      <c r="K58" s="54" t="s">
        <v>163</v>
      </c>
      <c r="L58" s="56"/>
      <c r="M58" s="57" t="s">
        <v>50</v>
      </c>
      <c r="N58" s="63" t="s">
        <v>45</v>
      </c>
      <c r="O58" s="64">
        <v>1</v>
      </c>
      <c r="P58" s="83">
        <v>400</v>
      </c>
      <c r="Q58" s="82" t="s">
        <v>38</v>
      </c>
      <c r="R58" s="81">
        <f t="shared" si="0"/>
        <v>400</v>
      </c>
      <c r="S58" s="58">
        <v>0</v>
      </c>
      <c r="T58" s="58">
        <v>0</v>
      </c>
      <c r="U58" s="58">
        <v>400</v>
      </c>
      <c r="V58" s="58">
        <v>0</v>
      </c>
      <c r="W58" s="58">
        <v>0</v>
      </c>
      <c r="X58" s="59">
        <v>0</v>
      </c>
      <c r="Y58" s="59">
        <v>0</v>
      </c>
      <c r="Z58" s="59">
        <v>0</v>
      </c>
      <c r="AA58" s="59">
        <v>0</v>
      </c>
      <c r="AB58" s="59">
        <v>0</v>
      </c>
      <c r="AC58" s="59">
        <v>0</v>
      </c>
      <c r="AD58" s="59">
        <v>0</v>
      </c>
    </row>
    <row r="59" spans="1:43" s="79" customFormat="1" ht="42" x14ac:dyDescent="0.3">
      <c r="A59" s="50" t="s">
        <v>30</v>
      </c>
      <c r="B59" s="50" t="s">
        <v>153</v>
      </c>
      <c r="C59" s="50" t="s">
        <v>153</v>
      </c>
      <c r="D59" s="51" t="s">
        <v>32</v>
      </c>
      <c r="E59" s="52" t="s">
        <v>164</v>
      </c>
      <c r="F59" s="51" t="s">
        <v>165</v>
      </c>
      <c r="G59" s="52" t="s">
        <v>47</v>
      </c>
      <c r="H59" s="53">
        <v>31602</v>
      </c>
      <c r="I59" s="65" t="s">
        <v>166</v>
      </c>
      <c r="J59" s="54"/>
      <c r="K59" s="54" t="s">
        <v>167</v>
      </c>
      <c r="L59" s="56"/>
      <c r="M59" s="57" t="s">
        <v>50</v>
      </c>
      <c r="N59" s="54" t="s">
        <v>45</v>
      </c>
      <c r="O59" s="54">
        <v>1</v>
      </c>
      <c r="P59" s="84">
        <v>220</v>
      </c>
      <c r="Q59" s="82" t="s">
        <v>38</v>
      </c>
      <c r="R59" s="81">
        <f t="shared" si="0"/>
        <v>220</v>
      </c>
      <c r="S59" s="58">
        <v>0</v>
      </c>
      <c r="T59" s="58">
        <v>0</v>
      </c>
      <c r="U59" s="58">
        <v>220</v>
      </c>
      <c r="V59" s="58">
        <v>0</v>
      </c>
      <c r="W59" s="58">
        <v>0</v>
      </c>
      <c r="X59" s="59">
        <v>0</v>
      </c>
      <c r="Y59" s="59">
        <v>0</v>
      </c>
      <c r="Z59" s="59">
        <v>0</v>
      </c>
      <c r="AA59" s="59">
        <v>0</v>
      </c>
      <c r="AB59" s="59">
        <v>0</v>
      </c>
      <c r="AC59" s="59">
        <v>0</v>
      </c>
      <c r="AD59" s="59">
        <v>0</v>
      </c>
    </row>
    <row r="60" spans="1:43" s="79" customFormat="1" ht="56" x14ac:dyDescent="0.3">
      <c r="A60" s="50" t="s">
        <v>30</v>
      </c>
      <c r="B60" s="50" t="s">
        <v>153</v>
      </c>
      <c r="C60" s="50" t="s">
        <v>153</v>
      </c>
      <c r="D60" s="51" t="s">
        <v>154</v>
      </c>
      <c r="E60" s="52" t="s">
        <v>164</v>
      </c>
      <c r="F60" s="51" t="s">
        <v>154</v>
      </c>
      <c r="G60" s="52" t="s">
        <v>168</v>
      </c>
      <c r="H60" s="53">
        <v>26103</v>
      </c>
      <c r="I60" s="54" t="s">
        <v>156</v>
      </c>
      <c r="J60" s="54" t="s">
        <v>169</v>
      </c>
      <c r="K60" s="55" t="s">
        <v>170</v>
      </c>
      <c r="L60" s="56"/>
      <c r="M60" s="57" t="s">
        <v>50</v>
      </c>
      <c r="N60" s="54" t="s">
        <v>37</v>
      </c>
      <c r="O60" s="54">
        <v>1</v>
      </c>
      <c r="P60" s="81">
        <v>700</v>
      </c>
      <c r="Q60" s="82" t="s">
        <v>38</v>
      </c>
      <c r="R60" s="81">
        <f t="shared" si="0"/>
        <v>700</v>
      </c>
      <c r="S60" s="58">
        <v>0</v>
      </c>
      <c r="T60" s="58">
        <v>0</v>
      </c>
      <c r="U60" s="58">
        <v>700</v>
      </c>
      <c r="V60" s="58">
        <v>0</v>
      </c>
      <c r="W60" s="58">
        <v>0</v>
      </c>
      <c r="X60" s="59">
        <v>0</v>
      </c>
      <c r="Y60" s="59">
        <v>0</v>
      </c>
      <c r="Z60" s="59">
        <v>0</v>
      </c>
      <c r="AA60" s="59">
        <v>0</v>
      </c>
      <c r="AB60" s="59">
        <v>0</v>
      </c>
      <c r="AC60" s="59">
        <v>0</v>
      </c>
      <c r="AD60" s="59">
        <v>0</v>
      </c>
    </row>
    <row r="61" spans="1:43" s="80" customFormat="1" ht="42" x14ac:dyDescent="0.3">
      <c r="A61" s="66" t="s">
        <v>30</v>
      </c>
      <c r="B61" s="66" t="s">
        <v>153</v>
      </c>
      <c r="C61" s="66" t="s">
        <v>153</v>
      </c>
      <c r="D61" s="67" t="s">
        <v>32</v>
      </c>
      <c r="E61" s="66" t="s">
        <v>33</v>
      </c>
      <c r="F61" s="67" t="s">
        <v>154</v>
      </c>
      <c r="G61" s="66" t="s">
        <v>47</v>
      </c>
      <c r="H61" s="53">
        <v>35801</v>
      </c>
      <c r="I61" s="68" t="s">
        <v>171</v>
      </c>
      <c r="J61" s="68"/>
      <c r="K61" s="68" t="s">
        <v>172</v>
      </c>
      <c r="L61" s="69" t="s">
        <v>173</v>
      </c>
      <c r="M61" s="57" t="s">
        <v>50</v>
      </c>
      <c r="N61" s="68" t="s">
        <v>45</v>
      </c>
      <c r="O61" s="68">
        <v>1</v>
      </c>
      <c r="P61" s="85">
        <v>41058</v>
      </c>
      <c r="Q61" s="86" t="s">
        <v>38</v>
      </c>
      <c r="R61" s="81">
        <f t="shared" si="0"/>
        <v>41058</v>
      </c>
      <c r="S61" s="58">
        <v>0</v>
      </c>
      <c r="T61" s="58">
        <v>0</v>
      </c>
      <c r="U61" s="58">
        <v>41058</v>
      </c>
      <c r="V61" s="58">
        <v>0</v>
      </c>
      <c r="W61" s="58">
        <v>0</v>
      </c>
      <c r="X61" s="59">
        <v>0</v>
      </c>
      <c r="Y61" s="59">
        <v>0</v>
      </c>
      <c r="Z61" s="59">
        <v>0</v>
      </c>
      <c r="AA61" s="59">
        <v>0</v>
      </c>
      <c r="AB61" s="59">
        <v>0</v>
      </c>
      <c r="AC61" s="59">
        <v>0</v>
      </c>
      <c r="AD61" s="59">
        <v>0</v>
      </c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</row>
    <row r="62" spans="1:43" s="80" customFormat="1" ht="42" x14ac:dyDescent="0.3">
      <c r="A62" s="66" t="s">
        <v>30</v>
      </c>
      <c r="B62" s="66" t="s">
        <v>153</v>
      </c>
      <c r="C62" s="66" t="s">
        <v>153</v>
      </c>
      <c r="D62" s="67" t="s">
        <v>32</v>
      </c>
      <c r="E62" s="66" t="s">
        <v>33</v>
      </c>
      <c r="F62" s="67" t="s">
        <v>154</v>
      </c>
      <c r="G62" s="66" t="s">
        <v>47</v>
      </c>
      <c r="H62" s="53">
        <v>35801</v>
      </c>
      <c r="I62" s="68" t="s">
        <v>171</v>
      </c>
      <c r="J62" s="68"/>
      <c r="K62" s="68" t="s">
        <v>172</v>
      </c>
      <c r="L62" s="69" t="s">
        <v>173</v>
      </c>
      <c r="M62" s="57" t="s">
        <v>50</v>
      </c>
      <c r="N62" s="68" t="s">
        <v>45</v>
      </c>
      <c r="O62" s="68">
        <v>1</v>
      </c>
      <c r="P62" s="85">
        <v>12379.72</v>
      </c>
      <c r="Q62" s="86" t="s">
        <v>38</v>
      </c>
      <c r="R62" s="81">
        <f t="shared" si="0"/>
        <v>12380</v>
      </c>
      <c r="S62" s="58">
        <v>0</v>
      </c>
      <c r="T62" s="58">
        <v>0</v>
      </c>
      <c r="U62" s="58">
        <v>12380</v>
      </c>
      <c r="V62" s="58">
        <v>0</v>
      </c>
      <c r="W62" s="58">
        <v>0</v>
      </c>
      <c r="X62" s="59">
        <v>0</v>
      </c>
      <c r="Y62" s="59">
        <v>0</v>
      </c>
      <c r="Z62" s="59">
        <v>0</v>
      </c>
      <c r="AA62" s="59">
        <v>0</v>
      </c>
      <c r="AB62" s="59">
        <v>0</v>
      </c>
      <c r="AC62" s="59">
        <v>0</v>
      </c>
      <c r="AD62" s="59">
        <v>0</v>
      </c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</row>
    <row r="63" spans="1:43" s="80" customFormat="1" ht="42" x14ac:dyDescent="0.3">
      <c r="A63" s="66" t="s">
        <v>30</v>
      </c>
      <c r="B63" s="66" t="s">
        <v>153</v>
      </c>
      <c r="C63" s="66" t="s">
        <v>153</v>
      </c>
      <c r="D63" s="67" t="s">
        <v>32</v>
      </c>
      <c r="E63" s="66" t="s">
        <v>33</v>
      </c>
      <c r="F63" s="67" t="s">
        <v>154</v>
      </c>
      <c r="G63" s="66" t="s">
        <v>47</v>
      </c>
      <c r="H63" s="53">
        <v>31401</v>
      </c>
      <c r="I63" s="68" t="s">
        <v>174</v>
      </c>
      <c r="J63" s="68"/>
      <c r="K63" s="68" t="s">
        <v>175</v>
      </c>
      <c r="L63" s="69" t="s">
        <v>176</v>
      </c>
      <c r="M63" s="57" t="s">
        <v>50</v>
      </c>
      <c r="N63" s="68" t="s">
        <v>45</v>
      </c>
      <c r="O63" s="68">
        <v>1</v>
      </c>
      <c r="P63" s="85">
        <v>1467.82</v>
      </c>
      <c r="Q63" s="86" t="s">
        <v>38</v>
      </c>
      <c r="R63" s="81">
        <f t="shared" si="0"/>
        <v>1468</v>
      </c>
      <c r="S63" s="58">
        <v>0</v>
      </c>
      <c r="T63" s="58">
        <v>0</v>
      </c>
      <c r="U63" s="58">
        <v>1468</v>
      </c>
      <c r="V63" s="58">
        <v>0</v>
      </c>
      <c r="W63" s="58">
        <v>0</v>
      </c>
      <c r="X63" s="59">
        <v>0</v>
      </c>
      <c r="Y63" s="59">
        <v>0</v>
      </c>
      <c r="Z63" s="59">
        <v>0</v>
      </c>
      <c r="AA63" s="59">
        <v>0</v>
      </c>
      <c r="AB63" s="59">
        <v>0</v>
      </c>
      <c r="AC63" s="59">
        <v>0</v>
      </c>
      <c r="AD63" s="59">
        <v>0</v>
      </c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</row>
    <row r="64" spans="1:43" s="79" customFormat="1" ht="56" x14ac:dyDescent="0.3">
      <c r="A64" s="66" t="s">
        <v>30</v>
      </c>
      <c r="B64" s="66" t="s">
        <v>153</v>
      </c>
      <c r="C64" s="66" t="s">
        <v>153</v>
      </c>
      <c r="D64" s="67" t="s">
        <v>32</v>
      </c>
      <c r="E64" s="66" t="s">
        <v>33</v>
      </c>
      <c r="F64" s="67" t="s">
        <v>154</v>
      </c>
      <c r="G64" s="66" t="s">
        <v>47</v>
      </c>
      <c r="H64" s="53">
        <v>35201</v>
      </c>
      <c r="I64" s="68" t="s">
        <v>177</v>
      </c>
      <c r="J64" s="68"/>
      <c r="K64" s="68" t="s">
        <v>178</v>
      </c>
      <c r="L64" s="68"/>
      <c r="M64" s="57" t="s">
        <v>50</v>
      </c>
      <c r="N64" s="68" t="s">
        <v>45</v>
      </c>
      <c r="O64" s="68">
        <v>1</v>
      </c>
      <c r="P64" s="85">
        <v>2868.75</v>
      </c>
      <c r="Q64" s="86" t="s">
        <v>38</v>
      </c>
      <c r="R64" s="81">
        <f t="shared" si="0"/>
        <v>2869</v>
      </c>
      <c r="S64" s="58">
        <v>0</v>
      </c>
      <c r="T64" s="58">
        <v>0</v>
      </c>
      <c r="U64" s="58">
        <v>2869</v>
      </c>
      <c r="V64" s="58">
        <v>0</v>
      </c>
      <c r="W64" s="58">
        <v>0</v>
      </c>
      <c r="X64" s="59">
        <v>0</v>
      </c>
      <c r="Y64" s="59">
        <v>0</v>
      </c>
      <c r="Z64" s="59">
        <v>0</v>
      </c>
      <c r="AA64" s="59">
        <v>0</v>
      </c>
      <c r="AB64" s="59">
        <v>0</v>
      </c>
      <c r="AC64" s="59">
        <v>0</v>
      </c>
      <c r="AD64" s="59">
        <v>0</v>
      </c>
    </row>
    <row r="65" spans="1:30" s="79" customFormat="1" ht="56" x14ac:dyDescent="0.3">
      <c r="A65" s="66" t="s">
        <v>30</v>
      </c>
      <c r="B65" s="66" t="s">
        <v>153</v>
      </c>
      <c r="C65" s="66" t="s">
        <v>153</v>
      </c>
      <c r="D65" s="67" t="s">
        <v>32</v>
      </c>
      <c r="E65" s="66" t="s">
        <v>33</v>
      </c>
      <c r="F65" s="67" t="s">
        <v>154</v>
      </c>
      <c r="G65" s="66" t="s">
        <v>47</v>
      </c>
      <c r="H65" s="53">
        <v>35201</v>
      </c>
      <c r="I65" s="68" t="s">
        <v>177</v>
      </c>
      <c r="J65" s="68"/>
      <c r="K65" s="68" t="s">
        <v>178</v>
      </c>
      <c r="L65" s="68"/>
      <c r="M65" s="57" t="s">
        <v>50</v>
      </c>
      <c r="N65" s="68" t="s">
        <v>45</v>
      </c>
      <c r="O65" s="68">
        <v>1</v>
      </c>
      <c r="P65" s="85">
        <v>3357</v>
      </c>
      <c r="Q65" s="86" t="s">
        <v>38</v>
      </c>
      <c r="R65" s="81">
        <f t="shared" si="0"/>
        <v>3357</v>
      </c>
      <c r="S65" s="58">
        <v>0</v>
      </c>
      <c r="T65" s="58">
        <v>0</v>
      </c>
      <c r="U65" s="58">
        <v>3357</v>
      </c>
      <c r="V65" s="58">
        <v>0</v>
      </c>
      <c r="W65" s="58">
        <v>0</v>
      </c>
      <c r="X65" s="59">
        <v>0</v>
      </c>
      <c r="Y65" s="59">
        <v>0</v>
      </c>
      <c r="Z65" s="59">
        <v>0</v>
      </c>
      <c r="AA65" s="59">
        <v>0</v>
      </c>
      <c r="AB65" s="59">
        <v>0</v>
      </c>
      <c r="AC65" s="59">
        <v>0</v>
      </c>
      <c r="AD65" s="59">
        <v>0</v>
      </c>
    </row>
    <row r="66" spans="1:30" s="79" customFormat="1" ht="56" x14ac:dyDescent="0.3">
      <c r="A66" s="66" t="s">
        <v>30</v>
      </c>
      <c r="B66" s="66" t="s">
        <v>153</v>
      </c>
      <c r="C66" s="66" t="s">
        <v>153</v>
      </c>
      <c r="D66" s="67" t="s">
        <v>32</v>
      </c>
      <c r="E66" s="66" t="s">
        <v>42</v>
      </c>
      <c r="F66" s="67" t="s">
        <v>154</v>
      </c>
      <c r="G66" s="66" t="s">
        <v>127</v>
      </c>
      <c r="H66" s="53">
        <v>35201</v>
      </c>
      <c r="I66" s="68" t="s">
        <v>177</v>
      </c>
      <c r="J66" s="68"/>
      <c r="K66" s="68" t="s">
        <v>178</v>
      </c>
      <c r="L66" s="68"/>
      <c r="M66" s="57" t="s">
        <v>50</v>
      </c>
      <c r="N66" s="68" t="s">
        <v>45</v>
      </c>
      <c r="O66" s="68">
        <v>1</v>
      </c>
      <c r="P66" s="85">
        <v>1788.95</v>
      </c>
      <c r="Q66" s="86" t="s">
        <v>38</v>
      </c>
      <c r="R66" s="81">
        <f t="shared" si="0"/>
        <v>1789</v>
      </c>
      <c r="S66" s="58">
        <v>0</v>
      </c>
      <c r="T66" s="58">
        <v>0</v>
      </c>
      <c r="U66" s="58">
        <v>1789</v>
      </c>
      <c r="V66" s="58">
        <v>0</v>
      </c>
      <c r="W66" s="58">
        <v>0</v>
      </c>
      <c r="X66" s="59">
        <v>0</v>
      </c>
      <c r="Y66" s="59">
        <v>0</v>
      </c>
      <c r="Z66" s="59">
        <v>0</v>
      </c>
      <c r="AA66" s="59">
        <v>0</v>
      </c>
      <c r="AB66" s="59">
        <v>0</v>
      </c>
      <c r="AC66" s="59">
        <v>0</v>
      </c>
      <c r="AD66" s="59">
        <v>0</v>
      </c>
    </row>
    <row r="67" spans="1:30" s="79" customFormat="1" ht="70" x14ac:dyDescent="0.3">
      <c r="A67" s="66" t="s">
        <v>30</v>
      </c>
      <c r="B67" s="66" t="s">
        <v>153</v>
      </c>
      <c r="C67" s="66" t="s">
        <v>153</v>
      </c>
      <c r="D67" s="67" t="s">
        <v>32</v>
      </c>
      <c r="E67" s="66" t="s">
        <v>33</v>
      </c>
      <c r="F67" s="67" t="s">
        <v>154</v>
      </c>
      <c r="G67" s="66" t="s">
        <v>34</v>
      </c>
      <c r="H67" s="53">
        <v>32601</v>
      </c>
      <c r="I67" s="68" t="s">
        <v>179</v>
      </c>
      <c r="J67" s="68"/>
      <c r="K67" s="68" t="s">
        <v>180</v>
      </c>
      <c r="L67" s="68" t="s">
        <v>181</v>
      </c>
      <c r="M67" s="57" t="s">
        <v>50</v>
      </c>
      <c r="N67" s="68" t="s">
        <v>45</v>
      </c>
      <c r="O67" s="68">
        <v>1</v>
      </c>
      <c r="P67" s="85">
        <v>2904.81</v>
      </c>
      <c r="Q67" s="86" t="s">
        <v>38</v>
      </c>
      <c r="R67" s="81">
        <f t="shared" si="0"/>
        <v>2905</v>
      </c>
      <c r="S67" s="58">
        <v>0</v>
      </c>
      <c r="T67" s="58">
        <v>0</v>
      </c>
      <c r="U67" s="58">
        <v>2905</v>
      </c>
      <c r="V67" s="58">
        <v>0</v>
      </c>
      <c r="W67" s="58">
        <v>0</v>
      </c>
      <c r="X67" s="59">
        <v>0</v>
      </c>
      <c r="Y67" s="59">
        <v>0</v>
      </c>
      <c r="Z67" s="59">
        <v>0</v>
      </c>
      <c r="AA67" s="59">
        <v>0</v>
      </c>
      <c r="AB67" s="59">
        <v>0</v>
      </c>
      <c r="AC67" s="59">
        <v>0</v>
      </c>
      <c r="AD67" s="59">
        <v>0</v>
      </c>
    </row>
    <row r="68" spans="1:30" s="79" customFormat="1" ht="42" x14ac:dyDescent="0.3">
      <c r="A68" s="66" t="s">
        <v>30</v>
      </c>
      <c r="B68" s="66" t="s">
        <v>153</v>
      </c>
      <c r="C68" s="66" t="s">
        <v>153</v>
      </c>
      <c r="D68" s="67" t="s">
        <v>32</v>
      </c>
      <c r="E68" s="66" t="s">
        <v>33</v>
      </c>
      <c r="F68" s="67" t="s">
        <v>154</v>
      </c>
      <c r="G68" s="66" t="s">
        <v>34</v>
      </c>
      <c r="H68" s="53">
        <v>39202</v>
      </c>
      <c r="I68" s="68" t="s">
        <v>182</v>
      </c>
      <c r="J68" s="70"/>
      <c r="K68" s="68" t="s">
        <v>183</v>
      </c>
      <c r="L68" s="70"/>
      <c r="M68" s="57" t="s">
        <v>50</v>
      </c>
      <c r="N68" s="68" t="s">
        <v>45</v>
      </c>
      <c r="O68" s="68">
        <v>1</v>
      </c>
      <c r="P68" s="85">
        <v>9531</v>
      </c>
      <c r="Q68" s="86" t="s">
        <v>38</v>
      </c>
      <c r="R68" s="81">
        <f t="shared" si="0"/>
        <v>9531</v>
      </c>
      <c r="S68" s="58">
        <v>0</v>
      </c>
      <c r="T68" s="58">
        <v>0</v>
      </c>
      <c r="U68" s="58">
        <v>9531</v>
      </c>
      <c r="V68" s="58">
        <v>0</v>
      </c>
      <c r="W68" s="58">
        <v>0</v>
      </c>
      <c r="X68" s="59">
        <v>0</v>
      </c>
      <c r="Y68" s="59">
        <v>0</v>
      </c>
      <c r="Z68" s="59">
        <v>0</v>
      </c>
      <c r="AA68" s="59">
        <v>0</v>
      </c>
      <c r="AB68" s="59">
        <v>0</v>
      </c>
      <c r="AC68" s="59">
        <v>0</v>
      </c>
      <c r="AD68" s="59">
        <v>0</v>
      </c>
    </row>
    <row r="69" spans="1:30" s="79" customFormat="1" ht="56" x14ac:dyDescent="0.3">
      <c r="A69" s="66" t="s">
        <v>30</v>
      </c>
      <c r="B69" s="66" t="s">
        <v>153</v>
      </c>
      <c r="C69" s="66" t="s">
        <v>153</v>
      </c>
      <c r="D69" s="67" t="s">
        <v>32</v>
      </c>
      <c r="E69" s="66" t="s">
        <v>33</v>
      </c>
      <c r="F69" s="67" t="s">
        <v>154</v>
      </c>
      <c r="G69" s="66" t="s">
        <v>127</v>
      </c>
      <c r="H69" s="53">
        <v>33801</v>
      </c>
      <c r="I69" s="68" t="s">
        <v>184</v>
      </c>
      <c r="J69" s="70"/>
      <c r="K69" s="68" t="s">
        <v>185</v>
      </c>
      <c r="L69" s="70"/>
      <c r="M69" s="57" t="s">
        <v>50</v>
      </c>
      <c r="N69" s="68" t="s">
        <v>45</v>
      </c>
      <c r="O69" s="68">
        <v>1</v>
      </c>
      <c r="P69" s="85">
        <v>10962</v>
      </c>
      <c r="Q69" s="86" t="s">
        <v>38</v>
      </c>
      <c r="R69" s="81">
        <f t="shared" si="0"/>
        <v>10962</v>
      </c>
      <c r="S69" s="58">
        <v>0</v>
      </c>
      <c r="T69" s="58">
        <v>0</v>
      </c>
      <c r="U69" s="58">
        <v>10962</v>
      </c>
      <c r="V69" s="58">
        <v>0</v>
      </c>
      <c r="W69" s="58">
        <v>0</v>
      </c>
      <c r="X69" s="59">
        <v>0</v>
      </c>
      <c r="Y69" s="59">
        <v>0</v>
      </c>
      <c r="Z69" s="59">
        <v>0</v>
      </c>
      <c r="AA69" s="59">
        <v>0</v>
      </c>
      <c r="AB69" s="59">
        <v>0</v>
      </c>
      <c r="AC69" s="59">
        <v>0</v>
      </c>
      <c r="AD69" s="59">
        <v>0</v>
      </c>
    </row>
    <row r="70" spans="1:30" s="79" customFormat="1" ht="42" x14ac:dyDescent="0.3">
      <c r="A70" s="66" t="s">
        <v>30</v>
      </c>
      <c r="B70" s="66" t="s">
        <v>153</v>
      </c>
      <c r="C70" s="66" t="s">
        <v>153</v>
      </c>
      <c r="D70" s="67" t="s">
        <v>32</v>
      </c>
      <c r="E70" s="66" t="s">
        <v>33</v>
      </c>
      <c r="F70" s="67" t="s">
        <v>154</v>
      </c>
      <c r="G70" s="66" t="s">
        <v>34</v>
      </c>
      <c r="H70" s="53">
        <v>35801</v>
      </c>
      <c r="I70" s="68" t="s">
        <v>186</v>
      </c>
      <c r="J70" s="70"/>
      <c r="K70" s="68" t="s">
        <v>187</v>
      </c>
      <c r="L70" s="70"/>
      <c r="M70" s="57" t="s">
        <v>50</v>
      </c>
      <c r="N70" s="68" t="s">
        <v>45</v>
      </c>
      <c r="O70" s="68">
        <v>1</v>
      </c>
      <c r="P70" s="85">
        <v>174</v>
      </c>
      <c r="Q70" s="86" t="s">
        <v>38</v>
      </c>
      <c r="R70" s="81">
        <f t="shared" si="0"/>
        <v>174</v>
      </c>
      <c r="S70" s="58">
        <v>0</v>
      </c>
      <c r="T70" s="58">
        <v>0</v>
      </c>
      <c r="U70" s="58">
        <v>174</v>
      </c>
      <c r="V70" s="58">
        <v>0</v>
      </c>
      <c r="W70" s="58">
        <v>0</v>
      </c>
      <c r="X70" s="59">
        <v>0</v>
      </c>
      <c r="Y70" s="59">
        <v>0</v>
      </c>
      <c r="Z70" s="59">
        <v>0</v>
      </c>
      <c r="AA70" s="59">
        <v>0</v>
      </c>
      <c r="AB70" s="59">
        <v>0</v>
      </c>
      <c r="AC70" s="59">
        <v>0</v>
      </c>
      <c r="AD70" s="59">
        <v>0</v>
      </c>
    </row>
    <row r="71" spans="1:30" s="79" customFormat="1" ht="42" x14ac:dyDescent="0.3">
      <c r="A71" s="50" t="s">
        <v>30</v>
      </c>
      <c r="B71" s="50" t="s">
        <v>153</v>
      </c>
      <c r="C71" s="50" t="s">
        <v>153</v>
      </c>
      <c r="D71" s="51" t="s">
        <v>154</v>
      </c>
      <c r="E71" s="52" t="s">
        <v>42</v>
      </c>
      <c r="F71" s="51" t="s">
        <v>155</v>
      </c>
      <c r="G71" s="52" t="s">
        <v>127</v>
      </c>
      <c r="H71" s="53">
        <v>29901</v>
      </c>
      <c r="I71" s="54" t="s">
        <v>188</v>
      </c>
      <c r="J71" s="54" t="s">
        <v>189</v>
      </c>
      <c r="K71" s="55" t="s">
        <v>190</v>
      </c>
      <c r="L71" s="56"/>
      <c r="M71" s="57" t="s">
        <v>50</v>
      </c>
      <c r="N71" s="54" t="s">
        <v>37</v>
      </c>
      <c r="O71" s="54">
        <v>1</v>
      </c>
      <c r="P71" s="81">
        <v>1658.8</v>
      </c>
      <c r="Q71" s="82" t="s">
        <v>38</v>
      </c>
      <c r="R71" s="81">
        <f t="shared" si="0"/>
        <v>1659</v>
      </c>
      <c r="S71" s="58">
        <v>0</v>
      </c>
      <c r="T71" s="58">
        <v>0</v>
      </c>
      <c r="U71" s="58">
        <v>1659</v>
      </c>
      <c r="V71" s="58">
        <v>0</v>
      </c>
      <c r="W71" s="58">
        <v>0</v>
      </c>
      <c r="X71" s="59">
        <v>0</v>
      </c>
      <c r="Y71" s="59">
        <v>0</v>
      </c>
      <c r="Z71" s="59">
        <v>0</v>
      </c>
      <c r="AA71" s="59">
        <v>0</v>
      </c>
      <c r="AB71" s="59">
        <v>0</v>
      </c>
      <c r="AC71" s="59">
        <v>0</v>
      </c>
      <c r="AD71" s="59">
        <v>0</v>
      </c>
    </row>
    <row r="72" spans="1:30" s="79" customFormat="1" ht="28" x14ac:dyDescent="0.3">
      <c r="A72" s="50" t="s">
        <v>30</v>
      </c>
      <c r="B72" s="50" t="s">
        <v>153</v>
      </c>
      <c r="C72" s="50" t="s">
        <v>153</v>
      </c>
      <c r="D72" s="51" t="s">
        <v>154</v>
      </c>
      <c r="E72" s="52" t="s">
        <v>42</v>
      </c>
      <c r="F72" s="51" t="s">
        <v>155</v>
      </c>
      <c r="G72" s="52" t="s">
        <v>127</v>
      </c>
      <c r="H72" s="53">
        <v>24601</v>
      </c>
      <c r="I72" s="54" t="s">
        <v>191</v>
      </c>
      <c r="J72" s="54" t="s">
        <v>192</v>
      </c>
      <c r="K72" s="55" t="s">
        <v>193</v>
      </c>
      <c r="L72" s="56"/>
      <c r="M72" s="57" t="s">
        <v>50</v>
      </c>
      <c r="N72" s="54" t="s">
        <v>37</v>
      </c>
      <c r="O72" s="54">
        <v>21</v>
      </c>
      <c r="P72" s="81">
        <v>19.72</v>
      </c>
      <c r="Q72" s="82" t="s">
        <v>38</v>
      </c>
      <c r="R72" s="81">
        <f t="shared" si="0"/>
        <v>414</v>
      </c>
      <c r="S72" s="58">
        <v>0</v>
      </c>
      <c r="T72" s="58">
        <v>0</v>
      </c>
      <c r="U72" s="58">
        <v>414</v>
      </c>
      <c r="V72" s="58">
        <v>0</v>
      </c>
      <c r="W72" s="58">
        <v>0</v>
      </c>
      <c r="X72" s="59">
        <v>0</v>
      </c>
      <c r="Y72" s="59">
        <v>0</v>
      </c>
      <c r="Z72" s="59">
        <v>0</v>
      </c>
      <c r="AA72" s="59">
        <v>0</v>
      </c>
      <c r="AB72" s="59">
        <v>0</v>
      </c>
      <c r="AC72" s="59">
        <v>0</v>
      </c>
      <c r="AD72" s="59">
        <v>0</v>
      </c>
    </row>
    <row r="73" spans="1:30" s="79" customFormat="1" ht="70" x14ac:dyDescent="0.3">
      <c r="A73" s="50" t="s">
        <v>30</v>
      </c>
      <c r="B73" s="50" t="s">
        <v>153</v>
      </c>
      <c r="C73" s="50" t="s">
        <v>153</v>
      </c>
      <c r="D73" s="51" t="s">
        <v>154</v>
      </c>
      <c r="E73" s="52" t="s">
        <v>42</v>
      </c>
      <c r="F73" s="51" t="s">
        <v>155</v>
      </c>
      <c r="G73" s="52" t="s">
        <v>127</v>
      </c>
      <c r="H73" s="53">
        <v>21401</v>
      </c>
      <c r="I73" s="54" t="s">
        <v>194</v>
      </c>
      <c r="J73" s="54" t="s">
        <v>195</v>
      </c>
      <c r="K73" s="55" t="s">
        <v>196</v>
      </c>
      <c r="L73" s="56"/>
      <c r="M73" s="57" t="s">
        <v>50</v>
      </c>
      <c r="N73" s="54" t="s">
        <v>37</v>
      </c>
      <c r="O73" s="54">
        <v>4</v>
      </c>
      <c r="P73" s="81">
        <v>430</v>
      </c>
      <c r="Q73" s="82" t="s">
        <v>38</v>
      </c>
      <c r="R73" s="81">
        <f t="shared" si="0"/>
        <v>1720</v>
      </c>
      <c r="S73" s="58">
        <v>0</v>
      </c>
      <c r="T73" s="58">
        <v>0</v>
      </c>
      <c r="U73" s="58">
        <v>1720</v>
      </c>
      <c r="V73" s="58">
        <v>0</v>
      </c>
      <c r="W73" s="58">
        <v>0</v>
      </c>
      <c r="X73" s="59">
        <v>0</v>
      </c>
      <c r="Y73" s="59">
        <v>0</v>
      </c>
      <c r="Z73" s="59">
        <v>0</v>
      </c>
      <c r="AA73" s="59">
        <v>0</v>
      </c>
      <c r="AB73" s="59">
        <v>0</v>
      </c>
      <c r="AC73" s="59">
        <v>0</v>
      </c>
      <c r="AD73" s="59">
        <v>0</v>
      </c>
    </row>
    <row r="74" spans="1:30" s="79" customFormat="1" ht="56" x14ac:dyDescent="0.3">
      <c r="A74" s="50" t="s">
        <v>30</v>
      </c>
      <c r="B74" s="50" t="s">
        <v>153</v>
      </c>
      <c r="C74" s="50" t="s">
        <v>153</v>
      </c>
      <c r="D74" s="51" t="s">
        <v>154</v>
      </c>
      <c r="E74" s="52" t="s">
        <v>33</v>
      </c>
      <c r="F74" s="51" t="s">
        <v>154</v>
      </c>
      <c r="G74" s="52" t="s">
        <v>34</v>
      </c>
      <c r="H74" s="53">
        <v>22104</v>
      </c>
      <c r="I74" s="54" t="s">
        <v>197</v>
      </c>
      <c r="J74" s="54" t="s">
        <v>59</v>
      </c>
      <c r="K74" s="55" t="s">
        <v>198</v>
      </c>
      <c r="L74" s="56"/>
      <c r="M74" s="57" t="s">
        <v>50</v>
      </c>
      <c r="N74" s="54" t="s">
        <v>37</v>
      </c>
      <c r="O74" s="54">
        <v>65</v>
      </c>
      <c r="P74" s="81">
        <v>30</v>
      </c>
      <c r="Q74" s="82" t="s">
        <v>38</v>
      </c>
      <c r="R74" s="81">
        <f t="shared" si="0"/>
        <v>1950</v>
      </c>
      <c r="S74" s="58">
        <v>0</v>
      </c>
      <c r="T74" s="58">
        <v>0</v>
      </c>
      <c r="U74" s="58">
        <v>1950</v>
      </c>
      <c r="V74" s="58">
        <v>0</v>
      </c>
      <c r="W74" s="58">
        <v>0</v>
      </c>
      <c r="X74" s="59">
        <v>0</v>
      </c>
      <c r="Y74" s="59">
        <v>0</v>
      </c>
      <c r="Z74" s="59">
        <v>0</v>
      </c>
      <c r="AA74" s="59">
        <v>0</v>
      </c>
      <c r="AB74" s="59">
        <v>0</v>
      </c>
      <c r="AC74" s="59">
        <v>0</v>
      </c>
      <c r="AD74" s="59">
        <v>0</v>
      </c>
    </row>
    <row r="75" spans="1:30" s="71" customFormat="1" ht="14" x14ac:dyDescent="0.3">
      <c r="J75" s="73"/>
      <c r="K75" s="72"/>
      <c r="N75" s="73"/>
      <c r="P75" s="74"/>
      <c r="Q75" s="73"/>
    </row>
    <row r="76" spans="1:30" s="71" customFormat="1" ht="14" x14ac:dyDescent="0.3">
      <c r="A76" s="87" t="s">
        <v>17</v>
      </c>
      <c r="B76" s="87"/>
      <c r="C76" s="87"/>
      <c r="D76" s="87"/>
      <c r="E76" s="87"/>
      <c r="F76" s="87"/>
      <c r="G76" s="87"/>
      <c r="H76" s="87"/>
      <c r="I76" s="87"/>
      <c r="J76" s="4"/>
      <c r="K76" s="2"/>
      <c r="L76" s="4"/>
      <c r="M76" s="4"/>
      <c r="N76" s="4"/>
      <c r="O76" s="5"/>
      <c r="P76" s="16"/>
      <c r="Q76" s="4"/>
      <c r="R76" s="75">
        <f>SUM(R11:R75)</f>
        <v>335641</v>
      </c>
      <c r="S76" s="75">
        <f>SUM(S32:S73)</f>
        <v>0</v>
      </c>
      <c r="T76" s="75">
        <f>SUM(T32:T73)</f>
        <v>0</v>
      </c>
      <c r="U76" s="75">
        <f>SUM(U11:U75)</f>
        <v>335641</v>
      </c>
      <c r="V76" s="75">
        <f t="shared" ref="V76:AD76" si="5">SUM(V32:V73)</f>
        <v>0</v>
      </c>
      <c r="W76" s="75">
        <f t="shared" si="5"/>
        <v>0</v>
      </c>
      <c r="X76" s="75">
        <f t="shared" si="5"/>
        <v>0</v>
      </c>
      <c r="Y76" s="75">
        <f t="shared" si="5"/>
        <v>0</v>
      </c>
      <c r="Z76" s="75">
        <f t="shared" si="5"/>
        <v>0</v>
      </c>
      <c r="AA76" s="75">
        <f t="shared" si="5"/>
        <v>0</v>
      </c>
      <c r="AB76" s="75">
        <f t="shared" si="5"/>
        <v>0</v>
      </c>
      <c r="AC76" s="75">
        <f t="shared" si="5"/>
        <v>70315</v>
      </c>
      <c r="AD76" s="75">
        <f t="shared" si="5"/>
        <v>0</v>
      </c>
    </row>
    <row r="77" spans="1:30" s="71" customFormat="1" ht="14" x14ac:dyDescent="0.3">
      <c r="J77" s="73"/>
      <c r="K77" s="72"/>
      <c r="N77" s="73"/>
      <c r="P77" s="74"/>
      <c r="Q77" s="73"/>
    </row>
    <row r="78" spans="1:30" s="71" customFormat="1" ht="14" x14ac:dyDescent="0.3">
      <c r="A78" s="88" t="s">
        <v>61</v>
      </c>
      <c r="B78" s="88"/>
      <c r="C78" s="88"/>
      <c r="D78" s="88"/>
      <c r="E78" s="88"/>
      <c r="F78" s="88"/>
      <c r="G78" s="88"/>
      <c r="J78" s="73"/>
      <c r="K78" s="72"/>
      <c r="N78" s="73"/>
      <c r="P78" s="74"/>
      <c r="Q78" s="73"/>
    </row>
  </sheetData>
  <mergeCells count="4">
    <mergeCell ref="A76:I76"/>
    <mergeCell ref="A78:G78"/>
    <mergeCell ref="A7:AC7"/>
    <mergeCell ref="A8:AD8"/>
  </mergeCells>
  <printOptions horizontalCentered="1"/>
  <pageMargins left="0.47244094488188981" right="0.19685039370078741" top="0.19685039370078741" bottom="0.19685039370078741" header="0" footer="0"/>
  <pageSetup paperSize="5" scale="3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MODMARZO_2026</vt:lpstr>
      <vt:lpstr>'PAAASINE MODMARZO_2026'!Títulos_a_imprimir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cp:lastPrinted>2026-03-25T17:44:18Z</cp:lastPrinted>
  <dcterms:created xsi:type="dcterms:W3CDTF">2019-12-18T18:57:02Z</dcterms:created>
  <dcterms:modified xsi:type="dcterms:W3CDTF">2026-04-20T15:01:52Z</dcterms:modified>
  <cp:category/>
  <cp:contentStatus/>
</cp:coreProperties>
</file>