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Colima/"/>
    </mc:Choice>
  </mc:AlternateContent>
  <xr:revisionPtr revIDLastSave="2" documentId="14_{EC0F11E4-E816-4791-8DBB-5EBF9C0F66AB}" xr6:coauthVersionLast="47" xr6:coauthVersionMax="47" xr10:uidLastSave="{292E378E-E992-471D-9098-0062AFE536DD}"/>
  <bookViews>
    <workbookView xWindow="-110" yWindow="-110" windowWidth="19420" windowHeight="10300" xr2:uid="{00000000-000D-0000-FFFF-FFFF00000000}"/>
  </bookViews>
  <sheets>
    <sheet name="PAAASINE MODDICIEMBRE 2025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MODDICIEMBRE 2025'!$A$10:$AD$77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MODDICIEMBRE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89" i="13" l="1"/>
  <c r="R89" i="13"/>
  <c r="AD147" i="13"/>
  <c r="R147" i="13"/>
  <c r="AC147" i="13"/>
  <c r="AB147" i="13"/>
  <c r="AA147" i="13"/>
  <c r="Z147" i="13"/>
  <c r="Y147" i="13"/>
  <c r="X147" i="13"/>
  <c r="W147" i="13"/>
  <c r="V147" i="13"/>
  <c r="U147" i="13"/>
  <c r="T147" i="13"/>
  <c r="S147" i="13"/>
  <c r="R144" i="13"/>
  <c r="R143" i="13"/>
  <c r="R142" i="13"/>
  <c r="R141" i="13"/>
  <c r="R140" i="13"/>
  <c r="R139" i="13"/>
  <c r="R138" i="13"/>
  <c r="R137" i="13"/>
  <c r="R136" i="13"/>
  <c r="R135" i="13"/>
  <c r="R134" i="13"/>
  <c r="R133" i="13"/>
  <c r="R132" i="13"/>
  <c r="R131" i="13"/>
  <c r="R130" i="13"/>
  <c r="R129" i="13"/>
  <c r="R128" i="13"/>
  <c r="R127" i="13"/>
  <c r="R126" i="13"/>
  <c r="R125" i="13"/>
  <c r="R124" i="13"/>
  <c r="R123" i="13"/>
  <c r="R122" i="13"/>
  <c r="R121" i="13"/>
  <c r="R120" i="13"/>
  <c r="R119" i="13"/>
  <c r="R118" i="13"/>
  <c r="R117" i="13"/>
  <c r="R116" i="13"/>
  <c r="R115" i="13"/>
  <c r="R114" i="13"/>
  <c r="R113" i="13"/>
  <c r="R112" i="13"/>
  <c r="R111" i="13"/>
  <c r="R110" i="13"/>
  <c r="R109" i="13"/>
  <c r="AD109" i="13" s="1"/>
  <c r="R108" i="13"/>
  <c r="AD108" i="13" s="1"/>
  <c r="R107" i="13"/>
  <c r="AD107" i="13" s="1"/>
  <c r="R106" i="13"/>
  <c r="AD106" i="13" s="1"/>
  <c r="R105" i="13"/>
  <c r="AD105" i="13" s="1"/>
  <c r="R104" i="13"/>
  <c r="AD104" i="13" s="1"/>
  <c r="R103" i="13"/>
  <c r="AD103" i="13" s="1"/>
  <c r="R102" i="13"/>
  <c r="AD102" i="13" s="1"/>
  <c r="R101" i="13"/>
  <c r="AD101" i="13" s="1"/>
  <c r="R100" i="13"/>
  <c r="AD100" i="13" s="1"/>
  <c r="R99" i="13"/>
  <c r="AD99" i="13" s="1"/>
  <c r="R98" i="13"/>
  <c r="AD98" i="13" s="1"/>
  <c r="R97" i="13"/>
  <c r="AD97" i="13" s="1"/>
  <c r="R96" i="13"/>
  <c r="AD96" i="13" s="1"/>
  <c r="AD95" i="13"/>
  <c r="AD94" i="13"/>
  <c r="R93" i="13"/>
  <c r="AD93" i="13" s="1"/>
  <c r="R92" i="13"/>
  <c r="AD92" i="13" s="1"/>
  <c r="R91" i="13"/>
  <c r="AD91" i="13" s="1"/>
  <c r="R90" i="13"/>
  <c r="AD90" i="13" s="1"/>
  <c r="AD88" i="13"/>
  <c r="R88" i="13"/>
  <c r="R87" i="13"/>
  <c r="AD87" i="13" s="1"/>
  <c r="R86" i="13"/>
  <c r="AD86" i="13" s="1"/>
  <c r="R85" i="13"/>
  <c r="AD85" i="13" s="1"/>
  <c r="R84" i="13"/>
  <c r="AD84" i="13" s="1"/>
  <c r="R83" i="13"/>
  <c r="AD83" i="13" s="1"/>
  <c r="R82" i="13"/>
  <c r="AD82" i="13" s="1"/>
  <c r="R81" i="13"/>
  <c r="AD81" i="13" s="1"/>
  <c r="R80" i="13"/>
  <c r="AD80" i="13" s="1"/>
  <c r="R79" i="13"/>
  <c r="AD79" i="13" s="1"/>
  <c r="R78" i="13"/>
  <c r="AD78" i="13" s="1"/>
  <c r="R77" i="13"/>
  <c r="AD77" i="13" s="1"/>
  <c r="R76" i="13"/>
  <c r="AD76" i="13" s="1"/>
  <c r="AD75" i="13"/>
  <c r="R75" i="13"/>
  <c r="R58" i="13"/>
  <c r="AD58" i="13" s="1"/>
  <c r="R56" i="13"/>
  <c r="AD56" i="13" s="1"/>
  <c r="R54" i="13"/>
  <c r="AD54" i="13" s="1"/>
  <c r="R52" i="13"/>
  <c r="AD52" i="13" s="1"/>
  <c r="R44" i="13"/>
  <c r="AD44" i="13" s="1"/>
  <c r="R69" i="13"/>
  <c r="AD69" i="13" s="1"/>
  <c r="R68" i="13"/>
  <c r="AD68" i="13" s="1"/>
  <c r="R67" i="13"/>
  <c r="AD67" i="13" s="1"/>
  <c r="R66" i="13"/>
  <c r="AD66" i="13" s="1"/>
  <c r="R65" i="13"/>
  <c r="AD65" i="13" s="1"/>
  <c r="R64" i="13"/>
  <c r="AD64" i="13" s="1"/>
  <c r="R72" i="13"/>
  <c r="AD72" i="13" s="1"/>
  <c r="R59" i="13"/>
  <c r="AD59" i="13" s="1"/>
  <c r="R45" i="13"/>
  <c r="AD45" i="13" s="1"/>
  <c r="R71" i="13"/>
  <c r="AD71" i="13" s="1"/>
  <c r="R70" i="13"/>
  <c r="AD70" i="13" s="1"/>
  <c r="R63" i="13"/>
  <c r="AD63" i="13" s="1"/>
  <c r="R61" i="13"/>
  <c r="AD61" i="13" s="1"/>
  <c r="R60" i="13"/>
  <c r="AD60" i="13" s="1"/>
  <c r="R73" i="13"/>
  <c r="AD73" i="13" s="1"/>
  <c r="R41" i="13"/>
  <c r="AD41" i="13" s="1"/>
  <c r="R40" i="13"/>
  <c r="AD40" i="13" s="1"/>
  <c r="R38" i="13"/>
  <c r="AD38" i="13" s="1"/>
  <c r="R37" i="13"/>
  <c r="AD37" i="13" s="1"/>
  <c r="R36" i="13"/>
  <c r="AD36" i="13" s="1"/>
  <c r="R34" i="13"/>
  <c r="AD34" i="13" s="1"/>
  <c r="R33" i="13"/>
  <c r="AD33" i="13" s="1"/>
  <c r="R32" i="13"/>
  <c r="AD32" i="13" s="1"/>
  <c r="R31" i="13"/>
  <c r="AD31" i="13" s="1"/>
  <c r="R29" i="13"/>
  <c r="AD29" i="13" s="1"/>
  <c r="R27" i="13"/>
  <c r="AD27" i="13" s="1"/>
  <c r="R26" i="13"/>
  <c r="AD26" i="13" s="1"/>
  <c r="R25" i="13"/>
  <c r="AD25" i="13" s="1"/>
  <c r="R24" i="13"/>
  <c r="AD24" i="13" s="1"/>
  <c r="R23" i="13"/>
  <c r="AD23" i="13" s="1"/>
  <c r="R22" i="13"/>
  <c r="AD22" i="13" s="1"/>
  <c r="R21" i="13"/>
  <c r="AD21" i="13" s="1"/>
  <c r="R20" i="13"/>
  <c r="AD20" i="13" s="1"/>
  <c r="R19" i="13"/>
  <c r="AD19" i="13" s="1"/>
  <c r="R17" i="13"/>
  <c r="AD17" i="13" s="1"/>
  <c r="R16" i="13"/>
  <c r="AD16" i="13" s="1"/>
  <c r="R15" i="13"/>
  <c r="AD15" i="13" s="1"/>
  <c r="R14" i="13"/>
  <c r="AD14" i="13" s="1"/>
  <c r="R13" i="13"/>
  <c r="AD13" i="13" s="1"/>
  <c r="R12" i="13"/>
  <c r="AD12" i="13" s="1"/>
  <c r="R11" i="13"/>
  <c r="AD11" i="13" s="1"/>
  <c r="R62" i="13" l="1"/>
  <c r="AD62" i="13" s="1"/>
  <c r="R18" i="13" l="1"/>
  <c r="AD18" i="13" s="1"/>
  <c r="R39" i="13" l="1"/>
  <c r="AD39" i="13" s="1"/>
  <c r="R30" i="13"/>
  <c r="AD30" i="13" s="1"/>
  <c r="R74" i="13"/>
  <c r="AD74" i="13" s="1"/>
  <c r="R57" i="13"/>
  <c r="AD57" i="13" s="1"/>
  <c r="R55" i="13"/>
  <c r="AD55" i="13" s="1"/>
  <c r="R53" i="13"/>
  <c r="AD53" i="13" s="1"/>
  <c r="R51" i="13"/>
  <c r="AD51" i="13" s="1"/>
  <c r="R50" i="13"/>
  <c r="AD50" i="13" s="1"/>
  <c r="R49" i="13"/>
  <c r="AD49" i="13" s="1"/>
  <c r="R48" i="13"/>
  <c r="AD48" i="13" s="1"/>
  <c r="R47" i="13"/>
  <c r="AD47" i="13" s="1"/>
  <c r="R46" i="13"/>
  <c r="AD46" i="13" s="1"/>
  <c r="R43" i="13"/>
  <c r="AD43" i="13" s="1"/>
  <c r="R42" i="13"/>
  <c r="AD42" i="13" s="1"/>
  <c r="R28" i="13"/>
  <c r="AD28" i="13" s="1"/>
</calcChain>
</file>

<file path=xl/sharedStrings.xml><?xml version="1.0" encoding="utf-8"?>
<sst xmlns="http://schemas.openxmlformats.org/spreadsheetml/2006/main" count="1728" uniqueCount="321">
  <si>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</si>
  <si>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</si>
  <si>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</si>
  <si>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</si>
  <si>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</si>
  <si>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</si>
  <si>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</si>
  <si>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</si>
  <si>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</si>
  <si>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</si>
  <si>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</si>
  <si>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</si>
  <si>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</si>
  <si>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</si>
  <si>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</si>
  <si>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</si>
  <si>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</si>
  <si>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</si>
  <si>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</si>
  <si>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</si>
  <si>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</si>
  <si>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</si>
  <si>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</si>
  <si>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</si>
  <si>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</si>
  <si>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</si>
  <si>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</si>
  <si>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</si>
  <si>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</si>
  <si>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</si>
  <si>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</si>
  <si>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</si>
  <si>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</si>
  <si>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</si>
  <si>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</si>
  <si>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</si>
  <si>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</si>
  <si>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>ANUAL</t>
  </si>
  <si>
    <t>ADJUDICACION DIRECTA</t>
  </si>
  <si>
    <t>PIEZA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</si>
  <si>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</si>
  <si>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</si>
  <si>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</si>
  <si>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</si>
  <si>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</si>
  <si>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</si>
  <si>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</si>
  <si>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</si>
  <si>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</si>
  <si>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</si>
  <si>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</si>
  <si>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</si>
  <si>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</si>
  <si>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</si>
  <si>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</si>
  <si>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</si>
  <si>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</si>
  <si>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</si>
  <si>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</si>
  <si>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</si>
  <si>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</si>
  <si>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</si>
  <si>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</si>
  <si>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</si>
  <si>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</si>
  <si>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</si>
  <si>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</si>
  <si>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</si>
  <si>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</si>
  <si>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</si>
  <si>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</si>
  <si>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MANTENIMIENTO Y CONSERVACIÓN DE VEHÍCULOS TERRESTRES, AÉREOS, MARÍTIMOS, LACUSTRES Y FLUVIALES</t>
  </si>
  <si>
    <t>B00PE02</t>
  </si>
  <si>
    <t>INE/110/2022 Y SU CONVENIO MODIFICATORIO</t>
  </si>
  <si>
    <t>21600007-0003</t>
  </si>
  <si>
    <t>21601001-0013</t>
  </si>
  <si>
    <t>PAPEL HIGIENICO</t>
  </si>
  <si>
    <t>SERVICIO TELEFONICO DE LA JUNTA LOCAL EJECUTIVA</t>
  </si>
  <si>
    <t>SERVICIO DE AGUA POTABLE   CONT-20978095</t>
  </si>
  <si>
    <t>SERVICIO DE AGUA POTABLE   CONT-20978097</t>
  </si>
  <si>
    <t>SERVICIO DE AGUA POTABLE   CONT-20978098</t>
  </si>
  <si>
    <t>SERVICIO DE AGUA POTABLE   CONT-0026923201</t>
  </si>
  <si>
    <t>DESINFECTANTE LIMPIADOR  (FABULOSO)</t>
  </si>
  <si>
    <t>CAJA</t>
  </si>
  <si>
    <t>R009</t>
  </si>
  <si>
    <t>P124216</t>
  </si>
  <si>
    <t>GALLETAS</t>
  </si>
  <si>
    <t xml:space="preserve">PRODUCTOS ALIMENTICIOS PARA EL PERSONAL DERIVADO DE ACTIVIDADES EXTRAORDINARIAS </t>
  </si>
  <si>
    <t>R003</t>
  </si>
  <si>
    <t>044</t>
  </si>
  <si>
    <t>D150416</t>
  </si>
  <si>
    <t>21401001-0028</t>
  </si>
  <si>
    <t>21501001-0002</t>
  </si>
  <si>
    <t>ARTICULOS METALICOS PARA LA CONSTRUCCION</t>
  </si>
  <si>
    <t>088</t>
  </si>
  <si>
    <t>B00MO02</t>
  </si>
  <si>
    <t>043</t>
  </si>
  <si>
    <t>J133216</t>
  </si>
  <si>
    <t>B16AM01</t>
  </si>
  <si>
    <t>26103001-0007</t>
  </si>
  <si>
    <t>R002</t>
  </si>
  <si>
    <t>21600006-0022</t>
  </si>
  <si>
    <t>BOLSA DE PLASTICO P/BASURA 90X1.20</t>
  </si>
  <si>
    <t>21600012-0002</t>
  </si>
  <si>
    <t>21600022-0011</t>
  </si>
  <si>
    <t>D150816</t>
  </si>
  <si>
    <t>22106001-0010</t>
  </si>
  <si>
    <t>21401001-0026</t>
  </si>
  <si>
    <t>CARTUCHO HP AMARILLO</t>
  </si>
  <si>
    <t>21401001-0027</t>
  </si>
  <si>
    <t>CARTUCHO HP MAGENTA</t>
  </si>
  <si>
    <t>21401001-0537</t>
  </si>
  <si>
    <t>TONER BROTHER  TN-850</t>
  </si>
  <si>
    <t>SUSCRIPCION  EDITORIAL EL NOTICIERO, DE LOS MESES DE NOVIEMBRE A DICIEMBRE DE 2025</t>
  </si>
  <si>
    <t>SUSCRIPCION CORRESPONDIENTE DEL 01 DE OCTUBRE AL 30 DE DICIEMBRE DE 2025, PARA EL AREA DE LA COORD. DE COMUNICACIÓN SOCIAL</t>
  </si>
  <si>
    <t>21600006-0020</t>
  </si>
  <si>
    <t>BOLSA DE PLASTICO P/BASURA 50X70</t>
  </si>
  <si>
    <t>KILOGRAMO</t>
  </si>
  <si>
    <t>21600006-0021</t>
  </si>
  <si>
    <t>BOLSA DE PLASTICO P/BASURA 70X90</t>
  </si>
  <si>
    <t>DESINFECTANTE LIMPIADOR  (FABULOSO)</t>
  </si>
  <si>
    <t>21600010-0004</t>
  </si>
  <si>
    <t>DETERGENTE EN POLVO</t>
  </si>
  <si>
    <t>JABON P/MANOS  ( SHAMPOO )</t>
  </si>
  <si>
    <t>21600031-0001</t>
  </si>
  <si>
    <t>RECOGEDOR DE LAMINA Y PLASTICO</t>
  </si>
  <si>
    <t>21601001-0017</t>
  </si>
  <si>
    <t>TOALLA INTERDOBLADA</t>
  </si>
  <si>
    <t>24701001-0024</t>
  </si>
  <si>
    <t>PERFIL MARCO</t>
  </si>
  <si>
    <t>24701001-0104</t>
  </si>
  <si>
    <t>PUERTA DE ALUMINIO</t>
  </si>
  <si>
    <t xml:space="preserve">MATERIALES COMPLEMENTARIOS </t>
  </si>
  <si>
    <t>24800005-0001</t>
  </si>
  <si>
    <t>CORTINAS</t>
  </si>
  <si>
    <t>24801001-0031</t>
  </si>
  <si>
    <t>PELICULA DE SEGURIDAD FILTRASOL</t>
  </si>
  <si>
    <t>F133516</t>
  </si>
  <si>
    <t>VALE DE GASOLINA DE $100 PESOS - SERVICIOS PUBLICOS</t>
  </si>
  <si>
    <t>METRO</t>
  </si>
  <si>
    <t>PAQUETE</t>
  </si>
  <si>
    <t xml:space="preserve">REFACCIONES Y ACCESORIOS MENORES DE EDIFICIOS </t>
  </si>
  <si>
    <t>29201001-0102</t>
  </si>
  <si>
    <t>CUELLO DE CERA PARA WC</t>
  </si>
  <si>
    <t xml:space="preserve">REFACCIONES Y ACCESORIOS MENORES OTROS BIENES MUEBLES </t>
  </si>
  <si>
    <t>29900007-0003</t>
  </si>
  <si>
    <t>JUEGO DE HERRAJES C/FLOTADOR P / W.C.</t>
  </si>
  <si>
    <t>MOBILIARIO</t>
  </si>
  <si>
    <t>EQUIPO DE ADMISNISTRACION</t>
  </si>
  <si>
    <t>KIT</t>
  </si>
  <si>
    <t>51100111-0003</t>
  </si>
  <si>
    <t>SILLON DE ESPERA 3 PLAZAS (SOFA)</t>
  </si>
  <si>
    <t>REMPLAZO DE CHICOTE DE ACELERADOR AL VEHICULO  NISSAN URVAN 2007 PLACAS FH70805</t>
  </si>
  <si>
    <t>SERVICIO DE LAVADO DE CARROCERIA DEL PARQUE VEHICULAR AL SERVICIO DE LA JUNTA LOCAL EJECUTIVA DEL MES DE NOVIEMBRE</t>
  </si>
  <si>
    <t>SERVICIO DE LAVADO DE CARROCERIA DEL PARQUE VEHICULAR AL SERVICIO DE LA JUNTA LOCAL EJECUTIVA DEL MES DE DICIEMBRE</t>
  </si>
  <si>
    <t>SERV DE FOTOCOPIADO DEL MES DE DICIEMBRE DE 2025, FACTURA NO. CLCFDI 62721, 2 EQUIPO EN JLE , 1 EQUIPO RFE, 1 EQUIPO FISCALIZACION,Y 2 IMP A COLOR</t>
  </si>
  <si>
    <t xml:space="preserve">SERVICIOS DE JARDINERÍA Y FUMIGACIÓN </t>
  </si>
  <si>
    <t>SERVICIO DE FUMIGACION Y CONTROL DE PLAGAS DEL EDIFICIO DE LA JLE, VOC. DEL RFE Y LA UTF</t>
  </si>
  <si>
    <t>SERVICIO DE JARDINERIA (LIMPIEZA MALEZA DE TERRENO PROPIEDAD DEL INE UBICADO EN AV TECOMAN 150, COL. LOS TRABAJADORES, COLIMA COL. SUPERFICE DEL TERRENO 3000 M2)</t>
  </si>
  <si>
    <t>SERV DE FOTOCOPIADO DEL MES DE NOVIEMBRE DE 2025, FACTURA NO. CLCFDI 62411, 2 EQUIPO EN JLE , 1 EQUIPO RFE, 1 EQUIPO FISCALIZACION,Y 2 IMP A COLOR</t>
  </si>
  <si>
    <t>MANTENIEMENTO CORRECTIVO AL SISTEMA DE ENFRIAMIENTO DEL VEHICULO NISSAN URVAN PLACAS FH70805</t>
  </si>
  <si>
    <t>D150316</t>
  </si>
  <si>
    <t xml:space="preserve">DIFUSIÓN DE MENSAJES SOBRE PROGRAMAS Y ACTIVIDADES INSTITUCIONALES </t>
  </si>
  <si>
    <t>45 CILINDORS DE PLASTICO PET CON TAPA IMPRESO A 1 TINTA, 46 BOLSAS DE YUTE CON ASAS DE ALGODON 30X30X19 IMPRESION DTF, 120 LIBRETAS DE PAPEL RECICLADO 70 HJS. BANERAS ADHESIVA, Y BOLIGRAFO MED. 11.5X15cm IMPRESO A 1 TINTA</t>
  </si>
  <si>
    <t xml:space="preserve">MANTENIMIENTO Y CONSERVACIÓN DE MAQUINARIA Y EQUIPO </t>
  </si>
  <si>
    <t>RECARGA DE 4 EXTINTORES DE PQS DE 6 KGS</t>
  </si>
  <si>
    <t>RECARGA DE 3 EXTINTORES DE PQS DE 4.5 KGS</t>
  </si>
  <si>
    <t>RECARGA DE 1 EXTINTORES DE PQS DE 2.5 KGS</t>
  </si>
  <si>
    <t>RECARGA DE 11 EXTINTORES DE 10 lbs DE CO2 INCLUYE PRUEBA HIDROSTATICA</t>
  </si>
  <si>
    <t>RECARGA DE 6 EXTINTORES DE 5 lbs DE CO2 INCLUYE PRUEBA HIDROSTATICA</t>
  </si>
  <si>
    <t>MANTENIEMNTO DE EXTINTORES DE 5 lbs DE CO2</t>
  </si>
  <si>
    <t>KIT DE ALARMA INALAMBRICO</t>
  </si>
  <si>
    <t>SERVICIO DE PENSION PARA RESGUARDO DE VEHICULOS OFICIALES INE DEL MES DE NOVIEMBRE 2025</t>
  </si>
  <si>
    <t>SERVICIO DE PENSION PARA RESGUARDO DE VEHICULOS OFICIALES INE DEL MES DE DICIEMBRE 2025</t>
  </si>
  <si>
    <t>ARRENDAMIENTO BODEGA J J CARRANZA DEL MES NOVIEMBRE DE 2025</t>
  </si>
  <si>
    <t>ARRENDAMIENTO BODEGA J J CARRANZA DEL MES DICIE,MBRE DE 2025</t>
  </si>
  <si>
    <t>RENTA EDIF RFE  PLANTA BAJA DE NOVIEMBRE 2025</t>
  </si>
  <si>
    <t>RENTA EDIF RFE  PLANTA BAJA DE DICIEMBRE 2025</t>
  </si>
  <si>
    <t>RENTA EDIF RFE PLANTA ALTA MES DE NOVIEMBRE DE 2025</t>
  </si>
  <si>
    <t>RENTA EDIF RFE PLANTA ALTA MES DE DICIEMBRE DE 2025</t>
  </si>
  <si>
    <t>SERVICIO DE VIGILANCIA DEL MES DE NOVIEMBRE DE 2025 FJM GRUPO EMPRESARIAL</t>
  </si>
  <si>
    <t>SERVICIO DE VIGILANCIA DEL MES DE DICIEMBRE DE 2025 FJM GRUPO EMPRESARIAL</t>
  </si>
  <si>
    <t>MATERIALES Y ÚTILES PARA EL PROCESAMIENTO EN EQUIPOS Y
BIENES INFORMÁTICOS</t>
  </si>
  <si>
    <t>MATERIAL DE APOYO INFORMATIVO</t>
  </si>
  <si>
    <t>CM01</t>
  </si>
  <si>
    <t>MATERIALES Y UTILES DE OFICIA</t>
  </si>
  <si>
    <t>21101001-0138</t>
  </si>
  <si>
    <t>PORTA ACRILICOS</t>
  </si>
  <si>
    <t>Pieza</t>
  </si>
  <si>
    <t>ADJUDICACIÓN DIRECTA</t>
  </si>
  <si>
    <t>21601001-0002</t>
  </si>
  <si>
    <t>CLORO</t>
  </si>
  <si>
    <t>21600007-0004</t>
  </si>
  <si>
    <t>PASTILLA P/TANQUE W.C.</t>
  </si>
  <si>
    <t>21601001-0057</t>
  </si>
  <si>
    <t>PASTILLA DE CLORO</t>
  </si>
  <si>
    <t>21600008-0004</t>
  </si>
  <si>
    <t>DESODORANTE AMBIENTAL (AEROSOL)</t>
  </si>
  <si>
    <t>21600019-0001</t>
  </si>
  <si>
    <t>GUANTES DE HULE P/LIMPIEZA</t>
  </si>
  <si>
    <t>ALIMENTOS Y UTENSILIOS</t>
  </si>
  <si>
    <t>GARRAFON  DE AGUA 20 LTS</t>
  </si>
  <si>
    <t>REFACCIONES Y ACCESORIOS MENORES DE MOBILIARIO Y EQUIPO DE ADMINISTRACION, EDUCACIONAL Y RECREATIVO.</t>
  </si>
  <si>
    <t>29301001-0096</t>
  </si>
  <si>
    <t>MESA AUXILIAR - GASTO</t>
  </si>
  <si>
    <t>29301001-0136</t>
  </si>
  <si>
    <t>ANAQUEL METALICO - GASTO</t>
  </si>
  <si>
    <t>29301001-0297</t>
  </si>
  <si>
    <t>BANNER ROLL UP</t>
  </si>
  <si>
    <t>29301001-0028</t>
  </si>
  <si>
    <t>SILLA SECRETARIAL CON RODAJAS - GASTO</t>
  </si>
  <si>
    <t>ARRENDAMIENTO DE MAQUINARIA Y EQUIPO</t>
  </si>
  <si>
    <t>PAGO DEL SERVICIO DE ARRENDAMIENTO DE DOS MULTIFUNCIONALES INSTALADOS EN LA JDE01 CORRESPONDIENTE AL MES DE NOVIEMBRE DE 2025</t>
  </si>
  <si>
    <t>INE/SERV/09/2025</t>
  </si>
  <si>
    <t>| MANTENIMIENTO Y CONSERVACION DE VEHICULOS TERRESTRES, AEREOS, MARITIMOS, LACUSTRES Y FLUVIALES</t>
  </si>
  <si>
    <t>MANTENIMIENTO CORRECTIVO DE UNA CATALIZADOR PARA LA UNIDAD VEHICULAR FH7</t>
  </si>
  <si>
    <t>SERVICIO TELEFONICO CONVENCIONAL</t>
  </si>
  <si>
    <t>SERVICIO TELEFONICO CONVENCIONAL CORRESPONDIENTE AL MES DE NOVIEMBRE</t>
  </si>
  <si>
    <t xml:space="preserve">SERVICIO DE AGUA </t>
  </si>
  <si>
    <t>SERVICIO DE AGUA POTABLE Y ALCANTARILLADO DE LA 01 JUNTA DISTRITAL EJECUTIVA CORRESPONDIENTE AL MES DE NOVIEMBRE 2025</t>
  </si>
  <si>
    <t>ARRENDAMIENTO DE INMUEBLE QUE OCUPA LA JDE01 CORRESPONDIENTE AL MES DE NOVIEMBRE DE 2025</t>
  </si>
  <si>
    <t>015/2025</t>
  </si>
  <si>
    <t>PAGO DE SERVICIO DE VIGILANCIA DE LA JDE01 CORRESPONDIENTE AL MES DE NOVIEMBRE DE 2025</t>
  </si>
  <si>
    <t>INE/SERV/05/2025</t>
  </si>
  <si>
    <t>SERVICIOS DE LAVANDERÍA, LIMPIEZA E HIGIENE</t>
  </si>
  <si>
    <t>SERVICIO DE LIMPIEZA DE LA JDE01 CORRESPONDIENTE AL MES DE NOVIEMBRE DE 2025</t>
  </si>
  <si>
    <t>INE/SERV/07/2025</t>
  </si>
  <si>
    <t>B00MO01</t>
  </si>
  <si>
    <t>REFACCIONES Y ACCESORIOS PARA EQUIPO DE COMPUTO Y TELECOMUNICACIONES.</t>
  </si>
  <si>
    <t>29401001-0080</t>
  </si>
  <si>
    <t>SWITCH 8 PUERTOS - GASTO</t>
  </si>
  <si>
    <t>29401001-0100</t>
  </si>
  <si>
    <t>SWITCH 16 PUERTOS - GASTO</t>
  </si>
  <si>
    <t>COMBUSTIBLES, LUBRICANTES Y ADITIVOS PARA VEHÍCULOS TERRESTRES, AÉREOS, MARÍTIMOS, LACUSTRES Y FLUVIALES DESTINADOS A SERVICIOS PÚBLICOS Y LA OPERACIÓN DE PROGRAMAS PÚBLICOS.</t>
  </si>
  <si>
    <t>29301001-0226</t>
  </si>
  <si>
    <t>BUZON DE QUEJAS Y SUGERENCIAS - GASTO</t>
  </si>
  <si>
    <t>PAGO POR SERVICIO DE AGUA POTABLE DEL INMUEBLE QUE OCUPA EL MAC 060151 MES DE NOVIEMBRE DE 2025</t>
  </si>
  <si>
    <t>SERVICIO DE AGUA POTABLE Y ALCANTARILLADO DEL MÓDULO DE ATENCIÓN CIUDADANA 060153 CORRESPONDIENTES A LOS MESES DE OCTUBRE - NOVIEMBRE DE 2025</t>
  </si>
  <si>
    <t>PAGO ARRENDAMIENTO DE INMUEBLE QUE OCUPA EL MAC 060151 CORRESPONDIENTE A NOVIEMBRE DE 2025</t>
  </si>
  <si>
    <t>PAGO ARRENDAMIENTO DE INMUEBLE QUE OCUPA EL MAC060152 CORRESPONDIENTE AL MES DE NOVIEMBRE DE 2025</t>
  </si>
  <si>
    <t>PAGO ARRENDAMIENTO DE INMUEBLE QUE OCUPA EL MAC 060153 CORRESPONDIENTE AL MES DE NOVIEMBRE DE 2025</t>
  </si>
  <si>
    <t>PAGO ARRENDAMIENTO DE INMUEBLE QUE OCUPA EL MAC 060154 CORRESPONDIENTE AL MES DE NOVIEMBRE DEL 2025</t>
  </si>
  <si>
    <t>004/2025.</t>
  </si>
  <si>
    <t>SERVICIO DE VIGILANCIA DE INMUEBLE QUE OCUPA EL MAC060151 CORRESPONDIENTE AL MES DE  NOVIEMBRE DE 2025</t>
  </si>
  <si>
    <t>INE/SERV/20/2024</t>
  </si>
  <si>
    <t>SERVICIO DE VIGILANCIA DE INMUEBLE QUE OCUPA EL MAC060152 CORRESPONDIENTE AL MES DE  NOVIEMBRE DE 2025</t>
  </si>
  <si>
    <t>SERVICIO DE VIGILANCIA DE INMUEBLE QUE OCUPA EL MAC060153 CORRESPONDIENTE AL MES DE NOVIEMBRE DE 2025</t>
  </si>
  <si>
    <t>INE/SERV/21/2024</t>
  </si>
  <si>
    <t>SERVICIO DE VIGILANCIA DE INMUEBLE QUE OCUPA EL MAC060154 CORRESPONDIENTE AL MES DE NOVIEMBRE DE 2025</t>
  </si>
  <si>
    <t>INE/SERV/22/2024</t>
  </si>
  <si>
    <t>MANTENIMIENTO Y CONSERVACION DE MOBILIARIO Y EQUIPO DE ADMINISTRACION.</t>
  </si>
  <si>
    <t>MANTENIMIENTO A DOS MUEBLES DE SEGURIDAD PARA EL RESGUARDO DE CREDENCIALES DE LOS MODULOS 060154 Y 060153</t>
  </si>
  <si>
    <t>SERVICIO DE LIMPIEZA DE LOS CUATRO MAC CORRESPONDIENTE AL MES DE OCTUBRE DE 2025</t>
  </si>
  <si>
    <t>INE/SERV/08/2025</t>
  </si>
  <si>
    <t>CM02</t>
  </si>
  <si>
    <t>´067</t>
  </si>
  <si>
    <t>SERVICIO DE TELECOMUNICACIONES</t>
  </si>
  <si>
    <t>REEMBOLSO SERV TV POR CABLE INSTALACIONES CEVEM 02 JDE</t>
  </si>
  <si>
    <t>´001</t>
  </si>
  <si>
    <t>OTROS IMPUESTOS Y DERECHOS</t>
  </si>
  <si>
    <t>OTROS IMPUESTOS Y DERECHOS/ PAGO TENENCIA Y PLACAS VEHICULO ASIGNADO A LA 02 JDE</t>
  </si>
  <si>
    <t>´088</t>
  </si>
  <si>
    <t>COMBUSTIBLES, LUBRICANTES Y ADITIVOS PARA VEHICULOS TERRESTRES</t>
  </si>
  <si>
    <t>26102001-0019</t>
  </si>
  <si>
    <t>DISPERSION ELECTRONICA COMBUSTIBLE</t>
  </si>
  <si>
    <t>26103001-0031</t>
  </si>
  <si>
    <t>´043</t>
  </si>
  <si>
    <t>J130116</t>
  </si>
  <si>
    <t>COMBUSTIBLES, LUBRICANTES Y ADITIVOS PARA MAQUINARIA, EQUIPO DE PRODUCCIÓN Y SERVICIOS ADMINISTRATIVOS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</si>
  <si>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</si>
  <si>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</si>
  <si>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</si>
  <si>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</si>
  <si>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</si>
  <si>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</si>
  <si>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</si>
  <si>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</si>
  <si>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</si>
  <si>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</si>
  <si>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</si>
  <si>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TELEFONICO CONVENCIONAL </t>
  </si>
  <si>
    <t>SERVICIO TELEFONICO CONVENCIONAL NOVIEMBRE 2025</t>
  </si>
  <si>
    <t>CONTRATO</t>
  </si>
  <si>
    <t>J130113</t>
  </si>
  <si>
    <t>OTROS IMPUESTOS Y DERECHOS/ PAGO CASETAS VE</t>
  </si>
  <si>
    <t>PTODUCTOS ALIMENTICIOS PARA EL PERSONAL EN CAMPO</t>
  </si>
  <si>
    <t>22103001-0003</t>
  </si>
  <si>
    <t>ALIMENTOS/ ASAMBLEAS DISTRITALES 02 JDE</t>
  </si>
  <si>
    <t>VIATICOS NACIONALES</t>
  </si>
  <si>
    <t>VIATICOS NACIONALES/ PALOMA ALEJANDRA VILLANUEVA SOSA</t>
  </si>
  <si>
    <t>MATERIALES COMPLEMENTARIOS</t>
  </si>
  <si>
    <t>24801001-0106</t>
  </si>
  <si>
    <t>PERSIANA</t>
  </si>
  <si>
    <t>MANTENIMIENTO Y CONSERVACION DE MOBILIARIO Y EQPO DE ADMON</t>
  </si>
  <si>
    <t>MANTENIMIENTO Y CONSERVACION DE MOBILIARIO Y EQPO DE ADMON/ SERVICIO MANTTO EQUIPO AIRE ACONDICIONADO VRFE 02 JDE</t>
  </si>
  <si>
    <t xml:space="preserve">SERVICIO DE ARRENDAMIENTO DE MAQUINARIA Y EQUIPO </t>
  </si>
  <si>
    <t>SERVICIO ARRENDAMIENTO FOTOCOPIADORA INSTALACIONES DE LA 02 JDE</t>
  </si>
  <si>
    <t>SERVICIO DE AGUA</t>
  </si>
  <si>
    <t>SERVICIO DE AGUA INSTALACIONES DE LA 02 JDE Y MAC 060251 VRFE</t>
  </si>
  <si>
    <t>L</t>
  </si>
  <si>
    <t xml:space="preserve">PRODUCTOS ALIMENTICIOS PARA EL PERSONAL </t>
  </si>
  <si>
    <t>21101001-0363</t>
  </si>
  <si>
    <t>ALIMENTOS PARA EL PERSONAL 02 JD</t>
  </si>
  <si>
    <t>´044</t>
  </si>
  <si>
    <t>MATERIALES Y UTILES DE OFICINA</t>
  </si>
  <si>
    <t>2110058-0002</t>
  </si>
  <si>
    <t>ADQUISICION DE MATERIALES Y UTILES DE OFICINA VCEYEC</t>
  </si>
  <si>
    <t>2110058-0003</t>
  </si>
  <si>
    <t>´045</t>
  </si>
  <si>
    <t>21101001-0187</t>
  </si>
  <si>
    <t>VASO TERMICO</t>
  </si>
  <si>
    <t>MATERIALES Y UTILES LIMPIEZA</t>
  </si>
  <si>
    <t>21601001-0014</t>
  </si>
  <si>
    <t>22104001-0076</t>
  </si>
  <si>
    <t>AGUA EMBOTELLADA</t>
  </si>
  <si>
    <t>ESCOBA PLASTICO</t>
  </si>
  <si>
    <t>FLETES Y MANIOBRAS</t>
  </si>
  <si>
    <t>FLETES Y MANIOBARAS/ DESTRUCCION MATERIAL ELECTORAL</t>
  </si>
  <si>
    <t>REFACCIONES Y ACCESORIOS MENORES OTROS BIENES MUEBLES</t>
  </si>
  <si>
    <t>29901001-0121</t>
  </si>
  <si>
    <t>VALVULA AJUSTE FLOTADOR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</si>
</sst>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0" xfId="4" applyFont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0" fontId="13" fillId="0" borderId="1" xfId="8" applyFont="1" applyBorder="1" applyAlignment="1">
      <alignment horizontal="left" vertical="center" wrapText="1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0" fontId="11" fillId="0" borderId="0" xfId="6" applyFont="1"/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3" fillId="0" borderId="0" xfId="4" applyNumberFormat="1" applyFont="1" applyAlignment="1">
      <alignment horizontal="center" vertical="center" wrapText="1"/>
    </xf>
    <xf numFmtId="0" fontId="11" fillId="4" borderId="0" xfId="6" applyFont="1" applyFill="1"/>
    <xf numFmtId="0" fontId="11" fillId="4" borderId="1" xfId="6" applyFont="1" applyFill="1" applyBorder="1"/>
    <xf numFmtId="44" fontId="13" fillId="0" borderId="1" xfId="1" applyFont="1" applyFill="1" applyBorder="1" applyAlignment="1">
      <alignment horizontal="right" vertical="center"/>
    </xf>
    <xf numFmtId="44" fontId="13" fillId="0" borderId="1" xfId="1" applyFont="1" applyFill="1" applyBorder="1" applyAlignment="1">
      <alignment vertical="center"/>
    </xf>
    <xf numFmtId="44" fontId="12" fillId="0" borderId="1" xfId="4" applyNumberFormat="1" applyFont="1" applyBorder="1" applyAlignment="1">
      <alignment horizontal="right" vertical="center" wrapText="1"/>
    </xf>
    <xf numFmtId="44" fontId="13" fillId="4" borderId="1" xfId="1" quotePrefix="1" applyFont="1" applyFill="1" applyBorder="1" applyAlignment="1">
      <alignment vertical="center" wrapText="1"/>
    </xf>
    <xf numFmtId="44" fontId="13" fillId="4" borderId="1" xfId="12" quotePrefix="1" applyNumberFormat="1" applyFont="1" applyFill="1" applyBorder="1" applyAlignment="1">
      <alignment vertical="center" wrapText="1"/>
    </xf>
    <xf numFmtId="44" fontId="14" fillId="4" borderId="1" xfId="1" applyFont="1" applyFill="1" applyBorder="1" applyAlignment="1">
      <alignment vertical="center" wrapText="1"/>
    </xf>
    <xf numFmtId="44" fontId="13" fillId="4" borderId="1" xfId="12" applyNumberFormat="1" applyFont="1" applyFill="1" applyBorder="1"/>
    <xf numFmtId="165" fontId="13" fillId="0" borderId="1" xfId="0" applyNumberFormat="1" applyFont="1" applyBorder="1" applyAlignment="1">
      <alignment horizontal="center" vertical="center" wrapText="1"/>
    </xf>
    <xf numFmtId="165" fontId="12" fillId="0" borderId="1" xfId="4" applyNumberFormat="1" applyFont="1" applyBorder="1" applyAlignment="1">
      <alignment vertical="center" wrapText="1"/>
    </xf>
    <xf numFmtId="165" fontId="13" fillId="4" borderId="1" xfId="12" quotePrefix="1" applyNumberFormat="1" applyFont="1" applyFill="1" applyBorder="1" applyAlignment="1">
      <alignment vertical="center" wrapText="1"/>
    </xf>
    <xf numFmtId="165" fontId="14" fillId="4" borderId="1" xfId="0" applyNumberFormat="1" applyFont="1" applyFill="1" applyBorder="1" applyAlignment="1">
      <alignment horizontal="center" vertical="center" wrapText="1"/>
    </xf>
    <xf numFmtId="44" fontId="13" fillId="0" borderId="1" xfId="1" applyFont="1" applyFill="1" applyBorder="1" applyAlignment="1">
      <alignment horizontal="center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2" fillId="0" borderId="1" xfId="4" applyNumberFormat="1" applyFont="1" applyBorder="1" applyAlignment="1">
      <alignment vertical="center" wrapText="1"/>
    </xf>
    <xf numFmtId="44" fontId="14" fillId="4" borderId="1" xfId="0" applyNumberFormat="1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481331</xdr:colOff>
      <xdr:row>1</xdr:row>
      <xdr:rowOff>95249</xdr:rowOff>
    </xdr:from>
    <xdr:to>
      <xdr:col>4</xdr:col>
      <xdr:colOff>23812</xdr:colOff>
      <xdr:row>6</xdr:row>
      <xdr:rowOff>240909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3AA94F-A12C-4C46-A136-7F46B3DE8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331" y="373062"/>
          <a:ext cx="3027044" cy="12489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6C672-4FEE-4EE6-A8B7-BB9786DFB46C}">
  <dimension ref="A1:AQ149"/>
  <sheetViews>
    <sheetView tabSelected="1" zoomScale="80" zoomScaleNormal="80" workbookViewId="0">
      <selection activeCell="A11" sqref="A11"/>
    </sheetView>
  </sheetViews>
  <sheetFormatPr baseColWidth="10" defaultColWidth="11.54296875" defaultRowHeight="14.5" x14ac:dyDescent="0.35"/>
  <cols>
    <col min="1" max="1" width="21.1796875" style="3" customWidth="1"/>
    <col min="2" max="2" width="13.7265625" style="3" customWidth="1"/>
    <col min="3" max="6" width="7.54296875" style="3" customWidth="1"/>
    <col min="7" max="7" width="13.7265625" style="3" customWidth="1"/>
    <col min="8" max="8" width="8.54296875" style="3" customWidth="1"/>
    <col min="9" max="9" width="30.5429687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" style="14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" style="3" customWidth="1"/>
    <col min="19" max="19" width="11.81640625" style="3" bestFit="1" customWidth="1"/>
    <col min="20" max="26" width="11.453125" style="3" customWidth="1"/>
    <col min="27" max="27" width="12.1796875" style="3" customWidth="1"/>
    <col min="28" max="28" width="13" style="3" customWidth="1"/>
    <col min="29" max="29" width="14.453125" style="3" customWidth="1"/>
    <col min="30" max="30" width="13.2695312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95" t="s">
        <v>50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41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38" customFormat="1" ht="43.5" x14ac:dyDescent="0.35">
      <c r="A11" s="26" t="s">
        <v>32</v>
      </c>
      <c r="B11" s="26" t="s">
        <v>33</v>
      </c>
      <c r="C11" s="26" t="s">
        <v>33</v>
      </c>
      <c r="D11" s="27" t="s">
        <v>34</v>
      </c>
      <c r="E11" s="28" t="s">
        <v>35</v>
      </c>
      <c r="F11" s="27" t="s">
        <v>34</v>
      </c>
      <c r="G11" s="28" t="s">
        <v>36</v>
      </c>
      <c r="H11" s="31">
        <v>21401</v>
      </c>
      <c r="I11" s="32" t="s">
        <v>182</v>
      </c>
      <c r="J11" s="33" t="s">
        <v>107</v>
      </c>
      <c r="K11" s="34" t="s">
        <v>108</v>
      </c>
      <c r="L11" s="35"/>
      <c r="M11" s="29" t="s">
        <v>54</v>
      </c>
      <c r="N11" s="36" t="s">
        <v>39</v>
      </c>
      <c r="O11" s="37">
        <v>1</v>
      </c>
      <c r="P11" s="80">
        <v>2876.8</v>
      </c>
      <c r="Q11" s="30" t="s">
        <v>38</v>
      </c>
      <c r="R11" s="91">
        <f t="shared" ref="R11" si="0">+ROUND(P11*O11,0)</f>
        <v>2877</v>
      </c>
      <c r="S11" s="87">
        <v>0</v>
      </c>
      <c r="T11" s="87">
        <v>0</v>
      </c>
      <c r="U11" s="87">
        <v>0</v>
      </c>
      <c r="V11" s="87">
        <v>0</v>
      </c>
      <c r="W11" s="87">
        <v>0</v>
      </c>
      <c r="X11" s="87">
        <v>0</v>
      </c>
      <c r="Y11" s="87">
        <v>0</v>
      </c>
      <c r="Z11" s="87">
        <v>0</v>
      </c>
      <c r="AA11" s="87">
        <v>0</v>
      </c>
      <c r="AB11" s="87">
        <v>0</v>
      </c>
      <c r="AC11" s="87">
        <v>0</v>
      </c>
      <c r="AD11" s="92">
        <f t="shared" ref="AD11" si="1">R11</f>
        <v>2877</v>
      </c>
    </row>
    <row r="12" spans="1:30" s="38" customFormat="1" ht="43.5" x14ac:dyDescent="0.35">
      <c r="A12" s="26" t="s">
        <v>32</v>
      </c>
      <c r="B12" s="26" t="s">
        <v>33</v>
      </c>
      <c r="C12" s="26" t="s">
        <v>33</v>
      </c>
      <c r="D12" s="27" t="s">
        <v>34</v>
      </c>
      <c r="E12" s="28" t="s">
        <v>35</v>
      </c>
      <c r="F12" s="27" t="s">
        <v>34</v>
      </c>
      <c r="G12" s="28" t="s">
        <v>36</v>
      </c>
      <c r="H12" s="31">
        <v>21401</v>
      </c>
      <c r="I12" s="32" t="s">
        <v>182</v>
      </c>
      <c r="J12" s="33" t="s">
        <v>107</v>
      </c>
      <c r="K12" s="34" t="s">
        <v>108</v>
      </c>
      <c r="L12" s="35"/>
      <c r="M12" s="29" t="s">
        <v>54</v>
      </c>
      <c r="N12" s="36" t="s">
        <v>39</v>
      </c>
      <c r="O12" s="37">
        <v>1</v>
      </c>
      <c r="P12" s="80">
        <v>4147</v>
      </c>
      <c r="Q12" s="30" t="s">
        <v>38</v>
      </c>
      <c r="R12" s="91">
        <f t="shared" ref="R12" si="2">+ROUND(P12*O12,0)</f>
        <v>4147</v>
      </c>
      <c r="S12" s="87">
        <v>0</v>
      </c>
      <c r="T12" s="87">
        <v>0</v>
      </c>
      <c r="U12" s="87">
        <v>0</v>
      </c>
      <c r="V12" s="87">
        <v>0</v>
      </c>
      <c r="W12" s="87">
        <v>0</v>
      </c>
      <c r="X12" s="87">
        <v>0</v>
      </c>
      <c r="Y12" s="87">
        <v>0</v>
      </c>
      <c r="Z12" s="87">
        <v>0</v>
      </c>
      <c r="AA12" s="87">
        <v>0</v>
      </c>
      <c r="AB12" s="87">
        <v>0</v>
      </c>
      <c r="AC12" s="87">
        <v>0</v>
      </c>
      <c r="AD12" s="92">
        <f t="shared" ref="AD12" si="3">R12</f>
        <v>4147</v>
      </c>
    </row>
    <row r="13" spans="1:30" s="38" customFormat="1" ht="43.5" x14ac:dyDescent="0.35">
      <c r="A13" s="26" t="s">
        <v>32</v>
      </c>
      <c r="B13" s="26" t="s">
        <v>33</v>
      </c>
      <c r="C13" s="26" t="s">
        <v>33</v>
      </c>
      <c r="D13" s="27" t="s">
        <v>34</v>
      </c>
      <c r="E13" s="28" t="s">
        <v>35</v>
      </c>
      <c r="F13" s="27" t="s">
        <v>34</v>
      </c>
      <c r="G13" s="28" t="s">
        <v>36</v>
      </c>
      <c r="H13" s="31">
        <v>21401</v>
      </c>
      <c r="I13" s="32" t="s">
        <v>182</v>
      </c>
      <c r="J13" s="33" t="s">
        <v>109</v>
      </c>
      <c r="K13" s="34" t="s">
        <v>110</v>
      </c>
      <c r="L13" s="35"/>
      <c r="M13" s="29" t="s">
        <v>54</v>
      </c>
      <c r="N13" s="36" t="s">
        <v>39</v>
      </c>
      <c r="O13" s="37">
        <v>1</v>
      </c>
      <c r="P13" s="80">
        <v>4147</v>
      </c>
      <c r="Q13" s="30" t="s">
        <v>38</v>
      </c>
      <c r="R13" s="91">
        <f t="shared" ref="R13:R14" si="4">+ROUND(P13*O13,0)</f>
        <v>4147</v>
      </c>
      <c r="S13" s="87">
        <v>0</v>
      </c>
      <c r="T13" s="87">
        <v>0</v>
      </c>
      <c r="U13" s="87">
        <v>0</v>
      </c>
      <c r="V13" s="87">
        <v>0</v>
      </c>
      <c r="W13" s="87">
        <v>0</v>
      </c>
      <c r="X13" s="87">
        <v>0</v>
      </c>
      <c r="Y13" s="87">
        <v>0</v>
      </c>
      <c r="Z13" s="87">
        <v>0</v>
      </c>
      <c r="AA13" s="87">
        <v>0</v>
      </c>
      <c r="AB13" s="87">
        <v>0</v>
      </c>
      <c r="AC13" s="87">
        <v>0</v>
      </c>
      <c r="AD13" s="92">
        <f t="shared" ref="AD13:AD14" si="5">R13</f>
        <v>4147</v>
      </c>
    </row>
    <row r="14" spans="1:30" s="38" customFormat="1" ht="43.5" x14ac:dyDescent="0.35">
      <c r="A14" s="26" t="s">
        <v>32</v>
      </c>
      <c r="B14" s="26" t="s">
        <v>33</v>
      </c>
      <c r="C14" s="26" t="s">
        <v>33</v>
      </c>
      <c r="D14" s="27" t="s">
        <v>34</v>
      </c>
      <c r="E14" s="28" t="s">
        <v>35</v>
      </c>
      <c r="F14" s="27" t="s">
        <v>34</v>
      </c>
      <c r="G14" s="28" t="s">
        <v>36</v>
      </c>
      <c r="H14" s="31">
        <v>21401</v>
      </c>
      <c r="I14" s="32" t="s">
        <v>182</v>
      </c>
      <c r="J14" s="33" t="s">
        <v>91</v>
      </c>
      <c r="K14" s="34" t="s">
        <v>108</v>
      </c>
      <c r="L14" s="35"/>
      <c r="M14" s="29" t="s">
        <v>54</v>
      </c>
      <c r="N14" s="36" t="s">
        <v>39</v>
      </c>
      <c r="O14" s="37">
        <v>1</v>
      </c>
      <c r="P14" s="80">
        <v>4147</v>
      </c>
      <c r="Q14" s="30" t="s">
        <v>38</v>
      </c>
      <c r="R14" s="91">
        <f t="shared" si="4"/>
        <v>4147</v>
      </c>
      <c r="S14" s="87">
        <v>0</v>
      </c>
      <c r="T14" s="87">
        <v>0</v>
      </c>
      <c r="U14" s="87">
        <v>0</v>
      </c>
      <c r="V14" s="87">
        <v>0</v>
      </c>
      <c r="W14" s="87">
        <v>0</v>
      </c>
      <c r="X14" s="87">
        <v>0</v>
      </c>
      <c r="Y14" s="87">
        <v>0</v>
      </c>
      <c r="Z14" s="87">
        <v>0</v>
      </c>
      <c r="AA14" s="87">
        <v>0</v>
      </c>
      <c r="AB14" s="87">
        <v>0</v>
      </c>
      <c r="AC14" s="87">
        <v>0</v>
      </c>
      <c r="AD14" s="92">
        <f t="shared" si="5"/>
        <v>4147</v>
      </c>
    </row>
    <row r="15" spans="1:30" s="38" customFormat="1" ht="43.5" x14ac:dyDescent="0.35">
      <c r="A15" s="26" t="s">
        <v>32</v>
      </c>
      <c r="B15" s="26" t="s">
        <v>33</v>
      </c>
      <c r="C15" s="26" t="s">
        <v>33</v>
      </c>
      <c r="D15" s="27" t="s">
        <v>34</v>
      </c>
      <c r="E15" s="28" t="s">
        <v>88</v>
      </c>
      <c r="F15" s="27" t="s">
        <v>89</v>
      </c>
      <c r="G15" s="28" t="s">
        <v>105</v>
      </c>
      <c r="H15" s="31">
        <v>21401</v>
      </c>
      <c r="I15" s="32" t="s">
        <v>182</v>
      </c>
      <c r="J15" s="33" t="s">
        <v>111</v>
      </c>
      <c r="K15" s="34" t="s">
        <v>112</v>
      </c>
      <c r="L15" s="35"/>
      <c r="M15" s="29" t="s">
        <v>54</v>
      </c>
      <c r="N15" s="36" t="s">
        <v>39</v>
      </c>
      <c r="O15" s="37">
        <v>1</v>
      </c>
      <c r="P15" s="80">
        <v>2401</v>
      </c>
      <c r="Q15" s="30" t="s">
        <v>38</v>
      </c>
      <c r="R15" s="91">
        <f t="shared" ref="R15:R16" si="6">+ROUND(P15*O15,0)</f>
        <v>2401</v>
      </c>
      <c r="S15" s="87">
        <v>0</v>
      </c>
      <c r="T15" s="87">
        <v>0</v>
      </c>
      <c r="U15" s="87">
        <v>0</v>
      </c>
      <c r="V15" s="87">
        <v>0</v>
      </c>
      <c r="W15" s="87">
        <v>0</v>
      </c>
      <c r="X15" s="87">
        <v>0</v>
      </c>
      <c r="Y15" s="87">
        <v>0</v>
      </c>
      <c r="Z15" s="87">
        <v>0</v>
      </c>
      <c r="AA15" s="87">
        <v>0</v>
      </c>
      <c r="AB15" s="87">
        <v>0</v>
      </c>
      <c r="AC15" s="87">
        <v>0</v>
      </c>
      <c r="AD15" s="92">
        <f t="shared" ref="AD15:AD16" si="7">R15</f>
        <v>2401</v>
      </c>
    </row>
    <row r="16" spans="1:30" s="38" customFormat="1" ht="43.5" x14ac:dyDescent="0.35">
      <c r="A16" s="26" t="s">
        <v>32</v>
      </c>
      <c r="B16" s="26" t="s">
        <v>33</v>
      </c>
      <c r="C16" s="26" t="s">
        <v>33</v>
      </c>
      <c r="D16" s="27" t="s">
        <v>34</v>
      </c>
      <c r="E16" s="28" t="s">
        <v>35</v>
      </c>
      <c r="F16" s="27" t="s">
        <v>34</v>
      </c>
      <c r="G16" s="28" t="s">
        <v>36</v>
      </c>
      <c r="H16" s="31">
        <v>21501</v>
      </c>
      <c r="I16" s="32" t="s">
        <v>183</v>
      </c>
      <c r="J16" s="33" t="s">
        <v>92</v>
      </c>
      <c r="K16" s="34" t="s">
        <v>113</v>
      </c>
      <c r="L16" s="35"/>
      <c r="M16" s="29" t="s">
        <v>54</v>
      </c>
      <c r="N16" s="36" t="s">
        <v>39</v>
      </c>
      <c r="O16" s="37">
        <v>1</v>
      </c>
      <c r="P16" s="80">
        <v>600</v>
      </c>
      <c r="Q16" s="30" t="s">
        <v>38</v>
      </c>
      <c r="R16" s="91">
        <f t="shared" si="6"/>
        <v>600</v>
      </c>
      <c r="S16" s="87">
        <v>0</v>
      </c>
      <c r="T16" s="87">
        <v>0</v>
      </c>
      <c r="U16" s="87">
        <v>0</v>
      </c>
      <c r="V16" s="87">
        <v>0</v>
      </c>
      <c r="W16" s="87">
        <v>0</v>
      </c>
      <c r="X16" s="87">
        <v>0</v>
      </c>
      <c r="Y16" s="87">
        <v>0</v>
      </c>
      <c r="Z16" s="87">
        <v>0</v>
      </c>
      <c r="AA16" s="87">
        <v>0</v>
      </c>
      <c r="AB16" s="87">
        <v>0</v>
      </c>
      <c r="AC16" s="87">
        <v>0</v>
      </c>
      <c r="AD16" s="92">
        <f t="shared" si="7"/>
        <v>600</v>
      </c>
    </row>
    <row r="17" spans="1:30" s="38" customFormat="1" ht="58" x14ac:dyDescent="0.35">
      <c r="A17" s="26" t="s">
        <v>32</v>
      </c>
      <c r="B17" s="26" t="s">
        <v>33</v>
      </c>
      <c r="C17" s="26" t="s">
        <v>33</v>
      </c>
      <c r="D17" s="27" t="s">
        <v>34</v>
      </c>
      <c r="E17" s="28" t="s">
        <v>35</v>
      </c>
      <c r="F17" s="27" t="s">
        <v>34</v>
      </c>
      <c r="G17" s="28" t="s">
        <v>36</v>
      </c>
      <c r="H17" s="31">
        <v>21501</v>
      </c>
      <c r="I17" s="32" t="s">
        <v>183</v>
      </c>
      <c r="J17" s="33" t="s">
        <v>92</v>
      </c>
      <c r="K17" s="34" t="s">
        <v>114</v>
      </c>
      <c r="L17" s="35"/>
      <c r="M17" s="29" t="s">
        <v>54</v>
      </c>
      <c r="N17" s="36" t="s">
        <v>39</v>
      </c>
      <c r="O17" s="37">
        <v>1</v>
      </c>
      <c r="P17" s="80">
        <v>660</v>
      </c>
      <c r="Q17" s="30" t="s">
        <v>38</v>
      </c>
      <c r="R17" s="91">
        <f t="shared" ref="R17" si="8">+ROUND(P17*O17,0)</f>
        <v>660</v>
      </c>
      <c r="S17" s="87">
        <v>0</v>
      </c>
      <c r="T17" s="87">
        <v>0</v>
      </c>
      <c r="U17" s="87">
        <v>0</v>
      </c>
      <c r="V17" s="87">
        <v>0</v>
      </c>
      <c r="W17" s="87">
        <v>0</v>
      </c>
      <c r="X17" s="87">
        <v>0</v>
      </c>
      <c r="Y17" s="87">
        <v>0</v>
      </c>
      <c r="Z17" s="87">
        <v>0</v>
      </c>
      <c r="AA17" s="87">
        <v>0</v>
      </c>
      <c r="AB17" s="87">
        <v>0</v>
      </c>
      <c r="AC17" s="87">
        <v>0</v>
      </c>
      <c r="AD17" s="92">
        <f t="shared" ref="AD17" si="9">R17</f>
        <v>660</v>
      </c>
    </row>
    <row r="18" spans="1:30" s="38" customFormat="1" ht="29" x14ac:dyDescent="0.35">
      <c r="A18" s="26" t="s">
        <v>32</v>
      </c>
      <c r="B18" s="26" t="s">
        <v>33</v>
      </c>
      <c r="C18" s="26" t="s">
        <v>33</v>
      </c>
      <c r="D18" s="27" t="s">
        <v>34</v>
      </c>
      <c r="E18" s="28" t="s">
        <v>35</v>
      </c>
      <c r="F18" s="27" t="s">
        <v>34</v>
      </c>
      <c r="G18" s="28" t="s">
        <v>36</v>
      </c>
      <c r="H18" s="31">
        <v>21601</v>
      </c>
      <c r="I18" s="32" t="s">
        <v>43</v>
      </c>
      <c r="J18" s="33" t="s">
        <v>115</v>
      </c>
      <c r="K18" s="34" t="s">
        <v>116</v>
      </c>
      <c r="L18" s="35"/>
      <c r="M18" s="29" t="s">
        <v>54</v>
      </c>
      <c r="N18" s="36" t="s">
        <v>117</v>
      </c>
      <c r="O18" s="37">
        <v>10</v>
      </c>
      <c r="P18" s="80">
        <v>53.06</v>
      </c>
      <c r="Q18" s="30" t="s">
        <v>38</v>
      </c>
      <c r="R18" s="91">
        <f t="shared" ref="R18" si="10">+ROUND(P18*O18,0)</f>
        <v>531</v>
      </c>
      <c r="S18" s="87">
        <v>0</v>
      </c>
      <c r="T18" s="87">
        <v>0</v>
      </c>
      <c r="U18" s="87">
        <v>0</v>
      </c>
      <c r="V18" s="87">
        <v>0</v>
      </c>
      <c r="W18" s="87">
        <v>0</v>
      </c>
      <c r="X18" s="87">
        <v>0</v>
      </c>
      <c r="Y18" s="87">
        <v>0</v>
      </c>
      <c r="Z18" s="87">
        <v>0</v>
      </c>
      <c r="AA18" s="87">
        <v>0</v>
      </c>
      <c r="AB18" s="87">
        <v>0</v>
      </c>
      <c r="AC18" s="87">
        <v>0</v>
      </c>
      <c r="AD18" s="92">
        <f t="shared" ref="AD18:AD74" si="11">R18</f>
        <v>531</v>
      </c>
    </row>
    <row r="19" spans="1:30" s="38" customFormat="1" ht="29" x14ac:dyDescent="0.35">
      <c r="A19" s="26" t="s">
        <v>32</v>
      </c>
      <c r="B19" s="26" t="s">
        <v>33</v>
      </c>
      <c r="C19" s="26" t="s">
        <v>33</v>
      </c>
      <c r="D19" s="27" t="s">
        <v>34</v>
      </c>
      <c r="E19" s="28" t="s">
        <v>35</v>
      </c>
      <c r="F19" s="27" t="s">
        <v>34</v>
      </c>
      <c r="G19" s="28" t="s">
        <v>36</v>
      </c>
      <c r="H19" s="31">
        <v>21601</v>
      </c>
      <c r="I19" s="32" t="s">
        <v>43</v>
      </c>
      <c r="J19" s="33" t="s">
        <v>115</v>
      </c>
      <c r="K19" s="34" t="s">
        <v>116</v>
      </c>
      <c r="L19" s="35"/>
      <c r="M19" s="29" t="s">
        <v>54</v>
      </c>
      <c r="N19" s="36" t="s">
        <v>117</v>
      </c>
      <c r="O19" s="37">
        <v>10</v>
      </c>
      <c r="P19" s="80">
        <v>57.06</v>
      </c>
      <c r="Q19" s="30" t="s">
        <v>38</v>
      </c>
      <c r="R19" s="91">
        <f t="shared" ref="R19:R27" si="12">+ROUND(P19*O19,0)</f>
        <v>571</v>
      </c>
      <c r="S19" s="87">
        <v>0</v>
      </c>
      <c r="T19" s="87">
        <v>0</v>
      </c>
      <c r="U19" s="87">
        <v>0</v>
      </c>
      <c r="V19" s="87">
        <v>0</v>
      </c>
      <c r="W19" s="87">
        <v>0</v>
      </c>
      <c r="X19" s="87">
        <v>0</v>
      </c>
      <c r="Y19" s="87">
        <v>0</v>
      </c>
      <c r="Z19" s="87">
        <v>0</v>
      </c>
      <c r="AA19" s="87">
        <v>0</v>
      </c>
      <c r="AB19" s="87">
        <v>0</v>
      </c>
      <c r="AC19" s="87">
        <v>0</v>
      </c>
      <c r="AD19" s="92">
        <f t="shared" ref="AD19:AD27" si="13">R19</f>
        <v>571</v>
      </c>
    </row>
    <row r="20" spans="1:30" s="38" customFormat="1" ht="29" x14ac:dyDescent="0.35">
      <c r="A20" s="26" t="s">
        <v>32</v>
      </c>
      <c r="B20" s="26" t="s">
        <v>33</v>
      </c>
      <c r="C20" s="26" t="s">
        <v>33</v>
      </c>
      <c r="D20" s="27" t="s">
        <v>34</v>
      </c>
      <c r="E20" s="28" t="s">
        <v>35</v>
      </c>
      <c r="F20" s="27" t="s">
        <v>34</v>
      </c>
      <c r="G20" s="28" t="s">
        <v>36</v>
      </c>
      <c r="H20" s="31">
        <v>21601</v>
      </c>
      <c r="I20" s="32" t="s">
        <v>43</v>
      </c>
      <c r="J20" s="33" t="s">
        <v>118</v>
      </c>
      <c r="K20" s="34" t="s">
        <v>119</v>
      </c>
      <c r="L20" s="35"/>
      <c r="M20" s="29" t="s">
        <v>54</v>
      </c>
      <c r="N20" s="36" t="s">
        <v>117</v>
      </c>
      <c r="O20" s="37">
        <v>10</v>
      </c>
      <c r="P20" s="80">
        <v>37</v>
      </c>
      <c r="Q20" s="30" t="s">
        <v>38</v>
      </c>
      <c r="R20" s="91">
        <f t="shared" si="12"/>
        <v>370</v>
      </c>
      <c r="S20" s="87">
        <v>0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v>0</v>
      </c>
      <c r="Z20" s="87">
        <v>0</v>
      </c>
      <c r="AA20" s="87">
        <v>0</v>
      </c>
      <c r="AB20" s="87">
        <v>0</v>
      </c>
      <c r="AC20" s="87">
        <v>0</v>
      </c>
      <c r="AD20" s="92">
        <f t="shared" si="13"/>
        <v>370</v>
      </c>
    </row>
    <row r="21" spans="1:30" s="38" customFormat="1" ht="29" x14ac:dyDescent="0.35">
      <c r="A21" s="26" t="s">
        <v>32</v>
      </c>
      <c r="B21" s="26" t="s">
        <v>33</v>
      </c>
      <c r="C21" s="26" t="s">
        <v>33</v>
      </c>
      <c r="D21" s="27" t="s">
        <v>34</v>
      </c>
      <c r="E21" s="28" t="s">
        <v>35</v>
      </c>
      <c r="F21" s="27" t="s">
        <v>34</v>
      </c>
      <c r="G21" s="28" t="s">
        <v>36</v>
      </c>
      <c r="H21" s="31">
        <v>21601</v>
      </c>
      <c r="I21" s="32" t="s">
        <v>43</v>
      </c>
      <c r="J21" s="33" t="s">
        <v>101</v>
      </c>
      <c r="K21" s="34" t="s">
        <v>102</v>
      </c>
      <c r="L21" s="35"/>
      <c r="M21" s="29" t="s">
        <v>54</v>
      </c>
      <c r="N21" s="36" t="s">
        <v>117</v>
      </c>
      <c r="O21" s="37">
        <v>10</v>
      </c>
      <c r="P21" s="80">
        <v>37</v>
      </c>
      <c r="Q21" s="30" t="s">
        <v>38</v>
      </c>
      <c r="R21" s="91">
        <f t="shared" si="12"/>
        <v>370</v>
      </c>
      <c r="S21" s="87">
        <v>0</v>
      </c>
      <c r="T21" s="87">
        <v>0</v>
      </c>
      <c r="U21" s="87">
        <v>0</v>
      </c>
      <c r="V21" s="87">
        <v>0</v>
      </c>
      <c r="W21" s="87">
        <v>0</v>
      </c>
      <c r="X21" s="87">
        <v>0</v>
      </c>
      <c r="Y21" s="87">
        <v>0</v>
      </c>
      <c r="Z21" s="87">
        <v>0</v>
      </c>
      <c r="AA21" s="87">
        <v>0</v>
      </c>
      <c r="AB21" s="87">
        <v>0</v>
      </c>
      <c r="AC21" s="87">
        <v>0</v>
      </c>
      <c r="AD21" s="92">
        <f t="shared" si="13"/>
        <v>370</v>
      </c>
    </row>
    <row r="22" spans="1:30" s="38" customFormat="1" ht="29" x14ac:dyDescent="0.35">
      <c r="A22" s="26" t="s">
        <v>32</v>
      </c>
      <c r="B22" s="26" t="s">
        <v>33</v>
      </c>
      <c r="C22" s="26" t="s">
        <v>33</v>
      </c>
      <c r="D22" s="27" t="s">
        <v>34</v>
      </c>
      <c r="E22" s="28" t="s">
        <v>35</v>
      </c>
      <c r="F22" s="27" t="s">
        <v>34</v>
      </c>
      <c r="G22" s="28" t="s">
        <v>36</v>
      </c>
      <c r="H22" s="31">
        <v>21601</v>
      </c>
      <c r="I22" s="32" t="s">
        <v>43</v>
      </c>
      <c r="J22" s="33" t="s">
        <v>74</v>
      </c>
      <c r="K22" s="34" t="s">
        <v>120</v>
      </c>
      <c r="L22" s="35"/>
      <c r="M22" s="29" t="s">
        <v>54</v>
      </c>
      <c r="N22" s="36" t="s">
        <v>39</v>
      </c>
      <c r="O22" s="37">
        <v>2</v>
      </c>
      <c r="P22" s="80">
        <v>86.72</v>
      </c>
      <c r="Q22" s="30" t="s">
        <v>38</v>
      </c>
      <c r="R22" s="91">
        <f t="shared" si="12"/>
        <v>173</v>
      </c>
      <c r="S22" s="87">
        <v>0</v>
      </c>
      <c r="T22" s="87">
        <v>0</v>
      </c>
      <c r="U22" s="87">
        <v>0</v>
      </c>
      <c r="V22" s="87">
        <v>0</v>
      </c>
      <c r="W22" s="87">
        <v>0</v>
      </c>
      <c r="X22" s="87">
        <v>0</v>
      </c>
      <c r="Y22" s="87">
        <v>0</v>
      </c>
      <c r="Z22" s="87">
        <v>0</v>
      </c>
      <c r="AA22" s="87">
        <v>0</v>
      </c>
      <c r="AB22" s="87">
        <v>0</v>
      </c>
      <c r="AC22" s="87">
        <v>0</v>
      </c>
      <c r="AD22" s="92">
        <f t="shared" si="13"/>
        <v>173</v>
      </c>
    </row>
    <row r="23" spans="1:30" s="38" customFormat="1" ht="29" x14ac:dyDescent="0.35">
      <c r="A23" s="26" t="s">
        <v>32</v>
      </c>
      <c r="B23" s="26" t="s">
        <v>33</v>
      </c>
      <c r="C23" s="26" t="s">
        <v>33</v>
      </c>
      <c r="D23" s="27" t="s">
        <v>34</v>
      </c>
      <c r="E23" s="28" t="s">
        <v>35</v>
      </c>
      <c r="F23" s="27" t="s">
        <v>34</v>
      </c>
      <c r="G23" s="28" t="s">
        <v>36</v>
      </c>
      <c r="H23" s="31">
        <v>21601</v>
      </c>
      <c r="I23" s="32" t="s">
        <v>43</v>
      </c>
      <c r="J23" s="33" t="s">
        <v>121</v>
      </c>
      <c r="K23" s="34" t="s">
        <v>122</v>
      </c>
      <c r="L23" s="35"/>
      <c r="M23" s="29" t="s">
        <v>54</v>
      </c>
      <c r="N23" s="36" t="s">
        <v>117</v>
      </c>
      <c r="O23" s="37">
        <v>10</v>
      </c>
      <c r="P23" s="80">
        <v>44.65</v>
      </c>
      <c r="Q23" s="30" t="s">
        <v>38</v>
      </c>
      <c r="R23" s="91">
        <f t="shared" si="12"/>
        <v>447</v>
      </c>
      <c r="S23" s="87">
        <v>0</v>
      </c>
      <c r="T23" s="87">
        <v>0</v>
      </c>
      <c r="U23" s="87">
        <v>0</v>
      </c>
      <c r="V23" s="87">
        <v>0</v>
      </c>
      <c r="W23" s="87">
        <v>0</v>
      </c>
      <c r="X23" s="87">
        <v>0</v>
      </c>
      <c r="Y23" s="87">
        <v>0</v>
      </c>
      <c r="Z23" s="87">
        <v>0</v>
      </c>
      <c r="AA23" s="87">
        <v>0</v>
      </c>
      <c r="AB23" s="87">
        <v>0</v>
      </c>
      <c r="AC23" s="87">
        <v>0</v>
      </c>
      <c r="AD23" s="92">
        <f t="shared" si="13"/>
        <v>447</v>
      </c>
    </row>
    <row r="24" spans="1:30" s="38" customFormat="1" ht="29" x14ac:dyDescent="0.35">
      <c r="A24" s="26" t="s">
        <v>32</v>
      </c>
      <c r="B24" s="26" t="s">
        <v>33</v>
      </c>
      <c r="C24" s="26" t="s">
        <v>33</v>
      </c>
      <c r="D24" s="27" t="s">
        <v>34</v>
      </c>
      <c r="E24" s="28" t="s">
        <v>35</v>
      </c>
      <c r="F24" s="27" t="s">
        <v>34</v>
      </c>
      <c r="G24" s="28" t="s">
        <v>36</v>
      </c>
      <c r="H24" s="31">
        <v>21601</v>
      </c>
      <c r="I24" s="32" t="s">
        <v>43</v>
      </c>
      <c r="J24" s="33" t="s">
        <v>104</v>
      </c>
      <c r="K24" s="34" t="s">
        <v>123</v>
      </c>
      <c r="L24" s="35"/>
      <c r="M24" s="29" t="s">
        <v>54</v>
      </c>
      <c r="N24" s="36" t="s">
        <v>39</v>
      </c>
      <c r="O24" s="37">
        <v>1</v>
      </c>
      <c r="P24" s="80">
        <v>138.63999999999999</v>
      </c>
      <c r="Q24" s="30" t="s">
        <v>38</v>
      </c>
      <c r="R24" s="91">
        <f t="shared" si="12"/>
        <v>139</v>
      </c>
      <c r="S24" s="87">
        <v>0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  <c r="Y24" s="87">
        <v>0</v>
      </c>
      <c r="Z24" s="87">
        <v>0</v>
      </c>
      <c r="AA24" s="87">
        <v>0</v>
      </c>
      <c r="AB24" s="87">
        <v>0</v>
      </c>
      <c r="AC24" s="87">
        <v>0</v>
      </c>
      <c r="AD24" s="92">
        <f t="shared" si="13"/>
        <v>139</v>
      </c>
    </row>
    <row r="25" spans="1:30" s="38" customFormat="1" ht="29" x14ac:dyDescent="0.35">
      <c r="A25" s="26" t="s">
        <v>32</v>
      </c>
      <c r="B25" s="26" t="s">
        <v>33</v>
      </c>
      <c r="C25" s="26" t="s">
        <v>33</v>
      </c>
      <c r="D25" s="27" t="s">
        <v>34</v>
      </c>
      <c r="E25" s="28" t="s">
        <v>35</v>
      </c>
      <c r="F25" s="27" t="s">
        <v>34</v>
      </c>
      <c r="G25" s="28" t="s">
        <v>36</v>
      </c>
      <c r="H25" s="31">
        <v>21601</v>
      </c>
      <c r="I25" s="32" t="s">
        <v>43</v>
      </c>
      <c r="J25" s="33" t="s">
        <v>124</v>
      </c>
      <c r="K25" s="34" t="s">
        <v>125</v>
      </c>
      <c r="L25" s="35"/>
      <c r="M25" s="29" t="s">
        <v>54</v>
      </c>
      <c r="N25" s="36" t="s">
        <v>39</v>
      </c>
      <c r="O25" s="37">
        <v>2</v>
      </c>
      <c r="P25" s="80">
        <v>18.579999999999998</v>
      </c>
      <c r="Q25" s="30" t="s">
        <v>38</v>
      </c>
      <c r="R25" s="91">
        <f t="shared" si="12"/>
        <v>37</v>
      </c>
      <c r="S25" s="87">
        <v>0</v>
      </c>
      <c r="T25" s="87">
        <v>0</v>
      </c>
      <c r="U25" s="87">
        <v>0</v>
      </c>
      <c r="V25" s="87">
        <v>0</v>
      </c>
      <c r="W25" s="87">
        <v>0</v>
      </c>
      <c r="X25" s="87">
        <v>0</v>
      </c>
      <c r="Y25" s="87">
        <v>0</v>
      </c>
      <c r="Z25" s="87">
        <v>0</v>
      </c>
      <c r="AA25" s="87">
        <v>0</v>
      </c>
      <c r="AB25" s="87">
        <v>0</v>
      </c>
      <c r="AC25" s="87">
        <v>0</v>
      </c>
      <c r="AD25" s="92">
        <f t="shared" si="13"/>
        <v>37</v>
      </c>
    </row>
    <row r="26" spans="1:30" s="38" customFormat="1" ht="29" x14ac:dyDescent="0.35">
      <c r="A26" s="26" t="s">
        <v>32</v>
      </c>
      <c r="B26" s="26" t="s">
        <v>33</v>
      </c>
      <c r="C26" s="26" t="s">
        <v>33</v>
      </c>
      <c r="D26" s="27" t="s">
        <v>34</v>
      </c>
      <c r="E26" s="28" t="s">
        <v>35</v>
      </c>
      <c r="F26" s="27" t="s">
        <v>34</v>
      </c>
      <c r="G26" s="28" t="s">
        <v>36</v>
      </c>
      <c r="H26" s="31">
        <v>21601</v>
      </c>
      <c r="I26" s="32" t="s">
        <v>43</v>
      </c>
      <c r="J26" s="33" t="s">
        <v>75</v>
      </c>
      <c r="K26" s="34" t="s">
        <v>76</v>
      </c>
      <c r="L26" s="35"/>
      <c r="M26" s="29" t="s">
        <v>54</v>
      </c>
      <c r="N26" s="36" t="s">
        <v>83</v>
      </c>
      <c r="O26" s="37">
        <v>5</v>
      </c>
      <c r="P26" s="80">
        <v>435.04</v>
      </c>
      <c r="Q26" s="30" t="s">
        <v>38</v>
      </c>
      <c r="R26" s="91">
        <f t="shared" si="12"/>
        <v>2175</v>
      </c>
      <c r="S26" s="87">
        <v>0</v>
      </c>
      <c r="T26" s="87">
        <v>0</v>
      </c>
      <c r="U26" s="87">
        <v>0</v>
      </c>
      <c r="V26" s="87">
        <v>0</v>
      </c>
      <c r="W26" s="87">
        <v>0</v>
      </c>
      <c r="X26" s="87">
        <v>0</v>
      </c>
      <c r="Y26" s="87">
        <v>0</v>
      </c>
      <c r="Z26" s="87">
        <v>0</v>
      </c>
      <c r="AA26" s="87">
        <v>0</v>
      </c>
      <c r="AB26" s="87">
        <v>0</v>
      </c>
      <c r="AC26" s="87">
        <v>0</v>
      </c>
      <c r="AD26" s="92">
        <f t="shared" si="13"/>
        <v>2175</v>
      </c>
    </row>
    <row r="27" spans="1:30" s="38" customFormat="1" ht="29" x14ac:dyDescent="0.35">
      <c r="A27" s="26" t="s">
        <v>32</v>
      </c>
      <c r="B27" s="26" t="s">
        <v>33</v>
      </c>
      <c r="C27" s="26" t="s">
        <v>33</v>
      </c>
      <c r="D27" s="27" t="s">
        <v>34</v>
      </c>
      <c r="E27" s="28" t="s">
        <v>35</v>
      </c>
      <c r="F27" s="27" t="s">
        <v>34</v>
      </c>
      <c r="G27" s="28" t="s">
        <v>36</v>
      </c>
      <c r="H27" s="31">
        <v>21601</v>
      </c>
      <c r="I27" s="32" t="s">
        <v>43</v>
      </c>
      <c r="J27" s="33" t="s">
        <v>126</v>
      </c>
      <c r="K27" s="34" t="s">
        <v>127</v>
      </c>
      <c r="L27" s="35"/>
      <c r="M27" s="29" t="s">
        <v>54</v>
      </c>
      <c r="N27" s="36" t="s">
        <v>83</v>
      </c>
      <c r="O27" s="37">
        <v>4</v>
      </c>
      <c r="P27" s="80">
        <v>352.01</v>
      </c>
      <c r="Q27" s="30" t="s">
        <v>38</v>
      </c>
      <c r="R27" s="91">
        <f t="shared" si="12"/>
        <v>1408</v>
      </c>
      <c r="S27" s="87">
        <v>0</v>
      </c>
      <c r="T27" s="87">
        <v>0</v>
      </c>
      <c r="U27" s="87">
        <v>0</v>
      </c>
      <c r="V27" s="87">
        <v>0</v>
      </c>
      <c r="W27" s="87">
        <v>0</v>
      </c>
      <c r="X27" s="87">
        <v>0</v>
      </c>
      <c r="Y27" s="87">
        <v>0</v>
      </c>
      <c r="Z27" s="87">
        <v>0</v>
      </c>
      <c r="AA27" s="87">
        <v>0</v>
      </c>
      <c r="AB27" s="87">
        <v>0</v>
      </c>
      <c r="AC27" s="87">
        <v>0</v>
      </c>
      <c r="AD27" s="92">
        <f t="shared" si="13"/>
        <v>1408</v>
      </c>
    </row>
    <row r="28" spans="1:30" s="38" customFormat="1" ht="68.25" customHeight="1" x14ac:dyDescent="0.35">
      <c r="A28" s="26" t="s">
        <v>32</v>
      </c>
      <c r="B28" s="26" t="s">
        <v>33</v>
      </c>
      <c r="C28" s="26" t="s">
        <v>33</v>
      </c>
      <c r="D28" s="27" t="s">
        <v>34</v>
      </c>
      <c r="E28" s="28" t="s">
        <v>35</v>
      </c>
      <c r="F28" s="27" t="s">
        <v>34</v>
      </c>
      <c r="G28" s="28" t="s">
        <v>98</v>
      </c>
      <c r="H28" s="31">
        <v>22104</v>
      </c>
      <c r="I28" s="39" t="s">
        <v>44</v>
      </c>
      <c r="J28" s="40" t="s">
        <v>51</v>
      </c>
      <c r="K28" s="34" t="s">
        <v>52</v>
      </c>
      <c r="L28" s="35"/>
      <c r="M28" s="29" t="s">
        <v>54</v>
      </c>
      <c r="N28" s="41" t="s">
        <v>39</v>
      </c>
      <c r="O28" s="37">
        <v>7</v>
      </c>
      <c r="P28" s="42">
        <v>47</v>
      </c>
      <c r="Q28" s="30" t="s">
        <v>38</v>
      </c>
      <c r="R28" s="91">
        <f t="shared" ref="R28:R91" si="14">+ROUND(P28*O28,0)</f>
        <v>329</v>
      </c>
      <c r="S28" s="87">
        <v>0</v>
      </c>
      <c r="T28" s="87">
        <v>0</v>
      </c>
      <c r="U28" s="87">
        <v>0</v>
      </c>
      <c r="V28" s="87">
        <v>0</v>
      </c>
      <c r="W28" s="87">
        <v>0</v>
      </c>
      <c r="X28" s="87">
        <v>0</v>
      </c>
      <c r="Y28" s="87">
        <v>0</v>
      </c>
      <c r="Z28" s="87">
        <v>0</v>
      </c>
      <c r="AA28" s="87">
        <v>0</v>
      </c>
      <c r="AB28" s="87">
        <v>0</v>
      </c>
      <c r="AC28" s="87">
        <v>0</v>
      </c>
      <c r="AD28" s="92">
        <f t="shared" si="11"/>
        <v>329</v>
      </c>
    </row>
    <row r="29" spans="1:30" s="38" customFormat="1" ht="68.25" customHeight="1" x14ac:dyDescent="0.35">
      <c r="A29" s="26" t="s">
        <v>32</v>
      </c>
      <c r="B29" s="26" t="s">
        <v>33</v>
      </c>
      <c r="C29" s="26" t="s">
        <v>33</v>
      </c>
      <c r="D29" s="27" t="s">
        <v>34</v>
      </c>
      <c r="E29" s="28" t="s">
        <v>35</v>
      </c>
      <c r="F29" s="27" t="s">
        <v>34</v>
      </c>
      <c r="G29" s="28" t="s">
        <v>36</v>
      </c>
      <c r="H29" s="31">
        <v>22104</v>
      </c>
      <c r="I29" s="39" t="s">
        <v>44</v>
      </c>
      <c r="J29" s="40" t="s">
        <v>51</v>
      </c>
      <c r="K29" s="34" t="s">
        <v>52</v>
      </c>
      <c r="L29" s="35"/>
      <c r="M29" s="29" t="s">
        <v>54</v>
      </c>
      <c r="N29" s="41" t="s">
        <v>39</v>
      </c>
      <c r="O29" s="37">
        <v>23</v>
      </c>
      <c r="P29" s="42">
        <v>47</v>
      </c>
      <c r="Q29" s="30" t="s">
        <v>38</v>
      </c>
      <c r="R29" s="91">
        <f t="shared" ref="R29" si="15">+ROUND(P29*O29,0)</f>
        <v>1081</v>
      </c>
      <c r="S29" s="87">
        <v>0</v>
      </c>
      <c r="T29" s="87">
        <v>0</v>
      </c>
      <c r="U29" s="87">
        <v>0</v>
      </c>
      <c r="V29" s="87">
        <v>0</v>
      </c>
      <c r="W29" s="87">
        <v>0</v>
      </c>
      <c r="X29" s="87">
        <v>0</v>
      </c>
      <c r="Y29" s="87">
        <v>0</v>
      </c>
      <c r="Z29" s="87">
        <v>0</v>
      </c>
      <c r="AA29" s="87">
        <v>0</v>
      </c>
      <c r="AB29" s="87">
        <v>0</v>
      </c>
      <c r="AC29" s="87">
        <v>0</v>
      </c>
      <c r="AD29" s="92">
        <f t="shared" ref="AD29" si="16">R29</f>
        <v>1081</v>
      </c>
    </row>
    <row r="30" spans="1:30" s="38" customFormat="1" ht="68.25" customHeight="1" x14ac:dyDescent="0.35">
      <c r="A30" s="26" t="s">
        <v>32</v>
      </c>
      <c r="B30" s="26" t="s">
        <v>33</v>
      </c>
      <c r="C30" s="26" t="s">
        <v>33</v>
      </c>
      <c r="D30" s="27" t="s">
        <v>34</v>
      </c>
      <c r="E30" s="28" t="s">
        <v>88</v>
      </c>
      <c r="F30" s="27" t="s">
        <v>89</v>
      </c>
      <c r="G30" s="28" t="s">
        <v>105</v>
      </c>
      <c r="H30" s="31">
        <v>22106</v>
      </c>
      <c r="I30" s="39" t="s">
        <v>87</v>
      </c>
      <c r="J30" s="40" t="s">
        <v>106</v>
      </c>
      <c r="K30" s="34" t="s">
        <v>86</v>
      </c>
      <c r="L30" s="35"/>
      <c r="M30" s="29" t="s">
        <v>54</v>
      </c>
      <c r="N30" s="41" t="s">
        <v>140</v>
      </c>
      <c r="O30" s="37">
        <v>200</v>
      </c>
      <c r="P30" s="42">
        <v>7.09</v>
      </c>
      <c r="Q30" s="30" t="s">
        <v>38</v>
      </c>
      <c r="R30" s="91">
        <f t="shared" ref="R30:R31" si="17">+ROUND(P30*O30,0)</f>
        <v>1418</v>
      </c>
      <c r="S30" s="87">
        <v>0</v>
      </c>
      <c r="T30" s="87">
        <v>0</v>
      </c>
      <c r="U30" s="87">
        <v>0</v>
      </c>
      <c r="V30" s="87">
        <v>0</v>
      </c>
      <c r="W30" s="87">
        <v>0</v>
      </c>
      <c r="X30" s="87">
        <v>0</v>
      </c>
      <c r="Y30" s="87">
        <v>0</v>
      </c>
      <c r="Z30" s="87">
        <v>0</v>
      </c>
      <c r="AA30" s="87">
        <v>0</v>
      </c>
      <c r="AB30" s="87">
        <v>0</v>
      </c>
      <c r="AC30" s="87">
        <v>0</v>
      </c>
      <c r="AD30" s="92">
        <f t="shared" si="11"/>
        <v>1418</v>
      </c>
    </row>
    <row r="31" spans="1:30" s="38" customFormat="1" ht="68.25" customHeight="1" x14ac:dyDescent="0.35">
      <c r="A31" s="26" t="s">
        <v>32</v>
      </c>
      <c r="B31" s="26" t="s">
        <v>33</v>
      </c>
      <c r="C31" s="26" t="s">
        <v>33</v>
      </c>
      <c r="D31" s="27" t="s">
        <v>34</v>
      </c>
      <c r="E31" s="28" t="s">
        <v>35</v>
      </c>
      <c r="F31" s="27" t="s">
        <v>34</v>
      </c>
      <c r="G31" s="28" t="s">
        <v>98</v>
      </c>
      <c r="H31" s="31">
        <v>24701</v>
      </c>
      <c r="I31" s="39" t="s">
        <v>93</v>
      </c>
      <c r="J31" s="40" t="s">
        <v>128</v>
      </c>
      <c r="K31" s="34" t="s">
        <v>129</v>
      </c>
      <c r="L31" s="35"/>
      <c r="M31" s="29" t="s">
        <v>54</v>
      </c>
      <c r="N31" s="41" t="s">
        <v>39</v>
      </c>
      <c r="O31" s="37">
        <v>1</v>
      </c>
      <c r="P31" s="42">
        <v>4529.6099999999997</v>
      </c>
      <c r="Q31" s="30" t="s">
        <v>38</v>
      </c>
      <c r="R31" s="91">
        <f t="shared" si="17"/>
        <v>4530</v>
      </c>
      <c r="S31" s="87">
        <v>0</v>
      </c>
      <c r="T31" s="87">
        <v>0</v>
      </c>
      <c r="U31" s="87">
        <v>0</v>
      </c>
      <c r="V31" s="87">
        <v>0</v>
      </c>
      <c r="W31" s="87">
        <v>0</v>
      </c>
      <c r="X31" s="87">
        <v>0</v>
      </c>
      <c r="Y31" s="87">
        <v>0</v>
      </c>
      <c r="Z31" s="87">
        <v>0</v>
      </c>
      <c r="AA31" s="87">
        <v>0</v>
      </c>
      <c r="AB31" s="87">
        <v>0</v>
      </c>
      <c r="AC31" s="87">
        <v>0</v>
      </c>
      <c r="AD31" s="92">
        <f t="shared" ref="AD31" si="18">R31</f>
        <v>4530</v>
      </c>
    </row>
    <row r="32" spans="1:30" s="38" customFormat="1" ht="68.25" customHeight="1" x14ac:dyDescent="0.35">
      <c r="A32" s="26" t="s">
        <v>32</v>
      </c>
      <c r="B32" s="26" t="s">
        <v>33</v>
      </c>
      <c r="C32" s="26" t="s">
        <v>33</v>
      </c>
      <c r="D32" s="27" t="s">
        <v>34</v>
      </c>
      <c r="E32" s="28" t="s">
        <v>35</v>
      </c>
      <c r="F32" s="27" t="s">
        <v>34</v>
      </c>
      <c r="G32" s="28" t="s">
        <v>98</v>
      </c>
      <c r="H32" s="31">
        <v>24701</v>
      </c>
      <c r="I32" s="39" t="s">
        <v>93</v>
      </c>
      <c r="J32" s="40" t="s">
        <v>130</v>
      </c>
      <c r="K32" s="34" t="s">
        <v>131</v>
      </c>
      <c r="L32" s="35"/>
      <c r="M32" s="29" t="s">
        <v>54</v>
      </c>
      <c r="N32" s="41" t="s">
        <v>39</v>
      </c>
      <c r="O32" s="37">
        <v>1</v>
      </c>
      <c r="P32" s="42">
        <v>7899.99</v>
      </c>
      <c r="Q32" s="30" t="s">
        <v>38</v>
      </c>
      <c r="R32" s="91">
        <f t="shared" ref="R32:R33" si="19">+ROUND(P32*O32,0)</f>
        <v>7900</v>
      </c>
      <c r="S32" s="87">
        <v>0</v>
      </c>
      <c r="T32" s="87">
        <v>0</v>
      </c>
      <c r="U32" s="87">
        <v>0</v>
      </c>
      <c r="V32" s="87">
        <v>0</v>
      </c>
      <c r="W32" s="87">
        <v>0</v>
      </c>
      <c r="X32" s="87">
        <v>0</v>
      </c>
      <c r="Y32" s="87">
        <v>0</v>
      </c>
      <c r="Z32" s="87">
        <v>0</v>
      </c>
      <c r="AA32" s="87">
        <v>0</v>
      </c>
      <c r="AB32" s="87">
        <v>0</v>
      </c>
      <c r="AC32" s="87">
        <v>0</v>
      </c>
      <c r="AD32" s="92">
        <f t="shared" ref="AD32:AD33" si="20">R32</f>
        <v>7900</v>
      </c>
    </row>
    <row r="33" spans="1:30" s="38" customFormat="1" ht="68.25" customHeight="1" x14ac:dyDescent="0.35">
      <c r="A33" s="26" t="s">
        <v>32</v>
      </c>
      <c r="B33" s="26" t="s">
        <v>33</v>
      </c>
      <c r="C33" s="26" t="s">
        <v>33</v>
      </c>
      <c r="D33" s="27" t="s">
        <v>34</v>
      </c>
      <c r="E33" s="28" t="s">
        <v>35</v>
      </c>
      <c r="F33" s="27" t="s">
        <v>34</v>
      </c>
      <c r="G33" s="28" t="s">
        <v>36</v>
      </c>
      <c r="H33" s="31">
        <v>24801</v>
      </c>
      <c r="I33" s="39" t="s">
        <v>132</v>
      </c>
      <c r="J33" s="40" t="s">
        <v>133</v>
      </c>
      <c r="K33" s="34" t="s">
        <v>134</v>
      </c>
      <c r="L33" s="35"/>
      <c r="M33" s="29" t="s">
        <v>54</v>
      </c>
      <c r="N33" s="41" t="s">
        <v>39</v>
      </c>
      <c r="O33" s="37">
        <v>3</v>
      </c>
      <c r="P33" s="42">
        <v>4496.83</v>
      </c>
      <c r="Q33" s="30" t="s">
        <v>38</v>
      </c>
      <c r="R33" s="91">
        <f t="shared" si="19"/>
        <v>13490</v>
      </c>
      <c r="S33" s="87">
        <v>0</v>
      </c>
      <c r="T33" s="87">
        <v>0</v>
      </c>
      <c r="U33" s="87">
        <v>0</v>
      </c>
      <c r="V33" s="87">
        <v>0</v>
      </c>
      <c r="W33" s="87">
        <v>0</v>
      </c>
      <c r="X33" s="87">
        <v>0</v>
      </c>
      <c r="Y33" s="87">
        <v>0</v>
      </c>
      <c r="Z33" s="87">
        <v>0</v>
      </c>
      <c r="AA33" s="87">
        <v>0</v>
      </c>
      <c r="AB33" s="87">
        <v>0</v>
      </c>
      <c r="AC33" s="87">
        <v>0</v>
      </c>
      <c r="AD33" s="92">
        <f t="shared" si="20"/>
        <v>13490</v>
      </c>
    </row>
    <row r="34" spans="1:30" s="38" customFormat="1" ht="68.25" customHeight="1" x14ac:dyDescent="0.35">
      <c r="A34" s="26" t="s">
        <v>32</v>
      </c>
      <c r="B34" s="26" t="s">
        <v>33</v>
      </c>
      <c r="C34" s="26" t="s">
        <v>33</v>
      </c>
      <c r="D34" s="27" t="s">
        <v>34</v>
      </c>
      <c r="E34" s="28" t="s">
        <v>35</v>
      </c>
      <c r="F34" s="27" t="s">
        <v>34</v>
      </c>
      <c r="G34" s="28" t="s">
        <v>36</v>
      </c>
      <c r="H34" s="31">
        <v>24801</v>
      </c>
      <c r="I34" s="39" t="s">
        <v>132</v>
      </c>
      <c r="J34" s="40" t="s">
        <v>133</v>
      </c>
      <c r="K34" s="34" t="s">
        <v>134</v>
      </c>
      <c r="L34" s="35"/>
      <c r="M34" s="29" t="s">
        <v>54</v>
      </c>
      <c r="N34" s="41" t="s">
        <v>39</v>
      </c>
      <c r="O34" s="37">
        <v>2</v>
      </c>
      <c r="P34" s="42">
        <v>1692.92</v>
      </c>
      <c r="Q34" s="30" t="s">
        <v>38</v>
      </c>
      <c r="R34" s="91">
        <f t="shared" ref="R34" si="21">+ROUND(P34*O34,0)</f>
        <v>3386</v>
      </c>
      <c r="S34" s="87">
        <v>0</v>
      </c>
      <c r="T34" s="87">
        <v>0</v>
      </c>
      <c r="U34" s="87">
        <v>0</v>
      </c>
      <c r="V34" s="87">
        <v>0</v>
      </c>
      <c r="W34" s="87">
        <v>0</v>
      </c>
      <c r="X34" s="87">
        <v>0</v>
      </c>
      <c r="Y34" s="87">
        <v>0</v>
      </c>
      <c r="Z34" s="87">
        <v>0</v>
      </c>
      <c r="AA34" s="87">
        <v>0</v>
      </c>
      <c r="AB34" s="87">
        <v>0</v>
      </c>
      <c r="AC34" s="87">
        <v>0</v>
      </c>
      <c r="AD34" s="92">
        <f t="shared" ref="AD34" si="22">R34</f>
        <v>3386</v>
      </c>
    </row>
    <row r="35" spans="1:30" s="38" customFormat="1" ht="68.25" customHeight="1" x14ac:dyDescent="0.35">
      <c r="A35" s="26" t="s">
        <v>32</v>
      </c>
      <c r="B35" s="26" t="s">
        <v>33</v>
      </c>
      <c r="C35" s="26" t="s">
        <v>33</v>
      </c>
      <c r="D35" s="27" t="s">
        <v>34</v>
      </c>
      <c r="E35" s="28" t="s">
        <v>35</v>
      </c>
      <c r="F35" s="27" t="s">
        <v>34</v>
      </c>
      <c r="G35" s="28" t="s">
        <v>98</v>
      </c>
      <c r="H35" s="31">
        <v>24801</v>
      </c>
      <c r="I35" s="39" t="s">
        <v>132</v>
      </c>
      <c r="J35" s="40" t="s">
        <v>135</v>
      </c>
      <c r="K35" s="34" t="s">
        <v>136</v>
      </c>
      <c r="L35" s="35"/>
      <c r="M35" s="29" t="s">
        <v>54</v>
      </c>
      <c r="N35" s="41" t="s">
        <v>139</v>
      </c>
      <c r="O35" s="37">
        <v>70</v>
      </c>
      <c r="P35" s="42">
        <v>175.65</v>
      </c>
      <c r="Q35" s="30" t="s">
        <v>38</v>
      </c>
      <c r="R35" s="91">
        <v>3386</v>
      </c>
      <c r="S35" s="87">
        <v>0</v>
      </c>
      <c r="T35" s="87">
        <v>0</v>
      </c>
      <c r="U35" s="87">
        <v>0</v>
      </c>
      <c r="V35" s="87">
        <v>0</v>
      </c>
      <c r="W35" s="87">
        <v>0</v>
      </c>
      <c r="X35" s="87">
        <v>0</v>
      </c>
      <c r="Y35" s="87">
        <v>0</v>
      </c>
      <c r="Z35" s="87">
        <v>0</v>
      </c>
      <c r="AA35" s="87">
        <v>0</v>
      </c>
      <c r="AB35" s="87">
        <v>0</v>
      </c>
      <c r="AC35" s="87">
        <v>0</v>
      </c>
      <c r="AD35" s="92">
        <v>3386</v>
      </c>
    </row>
    <row r="36" spans="1:30" s="38" customFormat="1" ht="39" customHeight="1" x14ac:dyDescent="0.35">
      <c r="A36" s="26" t="s">
        <v>32</v>
      </c>
      <c r="B36" s="26" t="s">
        <v>33</v>
      </c>
      <c r="C36" s="26" t="s">
        <v>33</v>
      </c>
      <c r="D36" s="27" t="s">
        <v>34</v>
      </c>
      <c r="E36" s="28" t="s">
        <v>100</v>
      </c>
      <c r="F36" s="27" t="s">
        <v>96</v>
      </c>
      <c r="G36" s="28" t="s">
        <v>137</v>
      </c>
      <c r="H36" s="31">
        <v>26102</v>
      </c>
      <c r="I36" s="39" t="s">
        <v>68</v>
      </c>
      <c r="J36" s="40" t="s">
        <v>69</v>
      </c>
      <c r="K36" s="43" t="s">
        <v>138</v>
      </c>
      <c r="L36" s="29"/>
      <c r="M36" s="29" t="s">
        <v>54</v>
      </c>
      <c r="N36" s="41" t="s">
        <v>39</v>
      </c>
      <c r="O36" s="37">
        <v>20</v>
      </c>
      <c r="P36" s="81">
        <v>100</v>
      </c>
      <c r="Q36" s="30" t="s">
        <v>38</v>
      </c>
      <c r="R36" s="91">
        <f t="shared" ref="R36" si="23">+ROUND(P36*O36,0)</f>
        <v>2000</v>
      </c>
      <c r="S36" s="87">
        <v>0</v>
      </c>
      <c r="T36" s="87">
        <v>0</v>
      </c>
      <c r="U36" s="87">
        <v>0</v>
      </c>
      <c r="V36" s="87">
        <v>0</v>
      </c>
      <c r="W36" s="87">
        <v>0</v>
      </c>
      <c r="X36" s="87">
        <v>0</v>
      </c>
      <c r="Y36" s="87">
        <v>0</v>
      </c>
      <c r="Z36" s="87">
        <v>0</v>
      </c>
      <c r="AA36" s="87">
        <v>0</v>
      </c>
      <c r="AB36" s="87">
        <v>0</v>
      </c>
      <c r="AC36" s="87">
        <v>0</v>
      </c>
      <c r="AD36" s="92">
        <f t="shared" ref="AD36" si="24">R36</f>
        <v>2000</v>
      </c>
    </row>
    <row r="37" spans="1:30" s="38" customFormat="1" ht="39" customHeight="1" x14ac:dyDescent="0.35">
      <c r="A37" s="26" t="s">
        <v>32</v>
      </c>
      <c r="B37" s="26" t="s">
        <v>33</v>
      </c>
      <c r="C37" s="26" t="s">
        <v>33</v>
      </c>
      <c r="D37" s="27" t="s">
        <v>34</v>
      </c>
      <c r="E37" s="28" t="s">
        <v>88</v>
      </c>
      <c r="F37" s="27" t="s">
        <v>89</v>
      </c>
      <c r="G37" s="28" t="s">
        <v>105</v>
      </c>
      <c r="H37" s="31">
        <v>26102</v>
      </c>
      <c r="I37" s="39" t="s">
        <v>68</v>
      </c>
      <c r="J37" s="40" t="s">
        <v>69</v>
      </c>
      <c r="K37" s="43" t="s">
        <v>138</v>
      </c>
      <c r="L37" s="29"/>
      <c r="M37" s="29" t="s">
        <v>54</v>
      </c>
      <c r="N37" s="41" t="s">
        <v>39</v>
      </c>
      <c r="O37" s="37">
        <v>20</v>
      </c>
      <c r="P37" s="81">
        <v>100</v>
      </c>
      <c r="Q37" s="30" t="s">
        <v>38</v>
      </c>
      <c r="R37" s="91">
        <f t="shared" ref="R37:R38" si="25">+ROUND(P37*O37,0)</f>
        <v>2000</v>
      </c>
      <c r="S37" s="87">
        <v>0</v>
      </c>
      <c r="T37" s="87">
        <v>0</v>
      </c>
      <c r="U37" s="87">
        <v>0</v>
      </c>
      <c r="V37" s="87">
        <v>0</v>
      </c>
      <c r="W37" s="87">
        <v>0</v>
      </c>
      <c r="X37" s="87">
        <v>0</v>
      </c>
      <c r="Y37" s="87">
        <v>0</v>
      </c>
      <c r="Z37" s="87">
        <v>0</v>
      </c>
      <c r="AA37" s="87">
        <v>0</v>
      </c>
      <c r="AB37" s="87">
        <v>0</v>
      </c>
      <c r="AC37" s="87">
        <v>0</v>
      </c>
      <c r="AD37" s="92">
        <f t="shared" ref="AD37:AD38" si="26">R37</f>
        <v>2000</v>
      </c>
    </row>
    <row r="38" spans="1:30" s="38" customFormat="1" ht="39" customHeight="1" x14ac:dyDescent="0.35">
      <c r="A38" s="26" t="s">
        <v>32</v>
      </c>
      <c r="B38" s="26" t="s">
        <v>33</v>
      </c>
      <c r="C38" s="26" t="s">
        <v>33</v>
      </c>
      <c r="D38" s="27" t="s">
        <v>34</v>
      </c>
      <c r="E38" s="28" t="s">
        <v>66</v>
      </c>
      <c r="F38" s="27" t="s">
        <v>67</v>
      </c>
      <c r="G38" s="28" t="s">
        <v>72</v>
      </c>
      <c r="H38" s="31">
        <v>26102</v>
      </c>
      <c r="I38" s="39" t="s">
        <v>68</v>
      </c>
      <c r="J38" s="40" t="s">
        <v>99</v>
      </c>
      <c r="K38" s="43" t="s">
        <v>70</v>
      </c>
      <c r="L38" s="29"/>
      <c r="M38" s="29" t="s">
        <v>54</v>
      </c>
      <c r="N38" s="41" t="s">
        <v>39</v>
      </c>
      <c r="O38" s="37">
        <v>40</v>
      </c>
      <c r="P38" s="81">
        <v>100</v>
      </c>
      <c r="Q38" s="30" t="s">
        <v>38</v>
      </c>
      <c r="R38" s="91">
        <f t="shared" si="25"/>
        <v>4000</v>
      </c>
      <c r="S38" s="87">
        <v>0</v>
      </c>
      <c r="T38" s="87">
        <v>0</v>
      </c>
      <c r="U38" s="87">
        <v>0</v>
      </c>
      <c r="V38" s="87">
        <v>0</v>
      </c>
      <c r="W38" s="87">
        <v>0</v>
      </c>
      <c r="X38" s="87">
        <v>0</v>
      </c>
      <c r="Y38" s="87">
        <v>0</v>
      </c>
      <c r="Z38" s="87">
        <v>0</v>
      </c>
      <c r="AA38" s="87">
        <v>0</v>
      </c>
      <c r="AB38" s="87">
        <v>0</v>
      </c>
      <c r="AC38" s="87">
        <v>0</v>
      </c>
      <c r="AD38" s="92">
        <f t="shared" si="26"/>
        <v>4000</v>
      </c>
    </row>
    <row r="39" spans="1:30" s="38" customFormat="1" ht="39" customHeight="1" x14ac:dyDescent="0.35">
      <c r="A39" s="26" t="s">
        <v>32</v>
      </c>
      <c r="B39" s="26" t="s">
        <v>33</v>
      </c>
      <c r="C39" s="26" t="s">
        <v>33</v>
      </c>
      <c r="D39" s="27" t="s">
        <v>34</v>
      </c>
      <c r="E39" s="28" t="s">
        <v>35</v>
      </c>
      <c r="F39" s="27" t="s">
        <v>34</v>
      </c>
      <c r="G39" s="28" t="s">
        <v>98</v>
      </c>
      <c r="H39" s="31">
        <v>26103</v>
      </c>
      <c r="I39" s="39" t="s">
        <v>68</v>
      </c>
      <c r="J39" s="40" t="s">
        <v>99</v>
      </c>
      <c r="K39" s="43" t="s">
        <v>70</v>
      </c>
      <c r="L39" s="29"/>
      <c r="M39" s="29" t="s">
        <v>54</v>
      </c>
      <c r="N39" s="41" t="s">
        <v>39</v>
      </c>
      <c r="O39" s="37">
        <v>20</v>
      </c>
      <c r="P39" s="81">
        <v>100</v>
      </c>
      <c r="Q39" s="30" t="s">
        <v>38</v>
      </c>
      <c r="R39" s="91">
        <f t="shared" ref="R39" si="27">+ROUND(P39*O39,0)</f>
        <v>2000</v>
      </c>
      <c r="S39" s="87">
        <v>0</v>
      </c>
      <c r="T39" s="87">
        <v>0</v>
      </c>
      <c r="U39" s="87">
        <v>0</v>
      </c>
      <c r="V39" s="87">
        <v>0</v>
      </c>
      <c r="W39" s="87">
        <v>0</v>
      </c>
      <c r="X39" s="87">
        <v>0</v>
      </c>
      <c r="Y39" s="87">
        <v>0</v>
      </c>
      <c r="Z39" s="87">
        <v>0</v>
      </c>
      <c r="AA39" s="87">
        <v>0</v>
      </c>
      <c r="AB39" s="87">
        <v>0</v>
      </c>
      <c r="AC39" s="87">
        <v>0</v>
      </c>
      <c r="AD39" s="92">
        <f t="shared" si="11"/>
        <v>2000</v>
      </c>
    </row>
    <row r="40" spans="1:30" s="38" customFormat="1" ht="39" customHeight="1" x14ac:dyDescent="0.35">
      <c r="A40" s="26" t="s">
        <v>32</v>
      </c>
      <c r="B40" s="26" t="s">
        <v>33</v>
      </c>
      <c r="C40" s="26" t="s">
        <v>33</v>
      </c>
      <c r="D40" s="27" t="s">
        <v>34</v>
      </c>
      <c r="E40" s="28" t="s">
        <v>35</v>
      </c>
      <c r="F40" s="27" t="s">
        <v>34</v>
      </c>
      <c r="G40" s="28" t="s">
        <v>36</v>
      </c>
      <c r="H40" s="31">
        <v>29201</v>
      </c>
      <c r="I40" s="39" t="s">
        <v>141</v>
      </c>
      <c r="J40" s="40" t="s">
        <v>142</v>
      </c>
      <c r="K40" s="43" t="s">
        <v>143</v>
      </c>
      <c r="L40" s="29"/>
      <c r="M40" s="29" t="s">
        <v>54</v>
      </c>
      <c r="N40" s="41" t="s">
        <v>39</v>
      </c>
      <c r="O40" s="37">
        <v>1</v>
      </c>
      <c r="P40" s="81">
        <v>348</v>
      </c>
      <c r="Q40" s="30" t="s">
        <v>38</v>
      </c>
      <c r="R40" s="91">
        <f t="shared" ref="R40" si="28">+ROUND(P40*O40,0)</f>
        <v>348</v>
      </c>
      <c r="S40" s="87">
        <v>0</v>
      </c>
      <c r="T40" s="87">
        <v>0</v>
      </c>
      <c r="U40" s="87">
        <v>0</v>
      </c>
      <c r="V40" s="87">
        <v>0</v>
      </c>
      <c r="W40" s="87">
        <v>0</v>
      </c>
      <c r="X40" s="87">
        <v>0</v>
      </c>
      <c r="Y40" s="87">
        <v>0</v>
      </c>
      <c r="Z40" s="87">
        <v>0</v>
      </c>
      <c r="AA40" s="87">
        <v>0</v>
      </c>
      <c r="AB40" s="87">
        <v>0</v>
      </c>
      <c r="AC40" s="87">
        <v>0</v>
      </c>
      <c r="AD40" s="92">
        <f t="shared" ref="AD40" si="29">R40</f>
        <v>348</v>
      </c>
    </row>
    <row r="41" spans="1:30" s="38" customFormat="1" ht="39" customHeight="1" x14ac:dyDescent="0.35">
      <c r="A41" s="26" t="s">
        <v>32</v>
      </c>
      <c r="B41" s="26" t="s">
        <v>33</v>
      </c>
      <c r="C41" s="26" t="s">
        <v>33</v>
      </c>
      <c r="D41" s="27" t="s">
        <v>34</v>
      </c>
      <c r="E41" s="28" t="s">
        <v>35</v>
      </c>
      <c r="F41" s="27" t="s">
        <v>34</v>
      </c>
      <c r="G41" s="28" t="s">
        <v>36</v>
      </c>
      <c r="H41" s="31">
        <v>29901</v>
      </c>
      <c r="I41" s="39" t="s">
        <v>144</v>
      </c>
      <c r="J41" s="40" t="s">
        <v>145</v>
      </c>
      <c r="K41" s="43" t="s">
        <v>146</v>
      </c>
      <c r="L41" s="29"/>
      <c r="M41" s="29" t="s">
        <v>54</v>
      </c>
      <c r="N41" s="41" t="s">
        <v>39</v>
      </c>
      <c r="O41" s="37">
        <v>1</v>
      </c>
      <c r="P41" s="81">
        <v>754</v>
      </c>
      <c r="Q41" s="30" t="s">
        <v>38</v>
      </c>
      <c r="R41" s="91">
        <f t="shared" ref="R41" si="30">+ROUND(P41*O41,0)</f>
        <v>754</v>
      </c>
      <c r="S41" s="87">
        <v>0</v>
      </c>
      <c r="T41" s="87">
        <v>0</v>
      </c>
      <c r="U41" s="87">
        <v>0</v>
      </c>
      <c r="V41" s="87">
        <v>0</v>
      </c>
      <c r="W41" s="87">
        <v>0</v>
      </c>
      <c r="X41" s="87">
        <v>0</v>
      </c>
      <c r="Y41" s="87">
        <v>0</v>
      </c>
      <c r="Z41" s="87">
        <v>0</v>
      </c>
      <c r="AA41" s="87">
        <v>0</v>
      </c>
      <c r="AB41" s="87">
        <v>0</v>
      </c>
      <c r="AC41" s="87">
        <v>0</v>
      </c>
      <c r="AD41" s="92">
        <f t="shared" ref="AD41" si="31">R41</f>
        <v>754</v>
      </c>
    </row>
    <row r="42" spans="1:30" s="38" customFormat="1" ht="48.75" customHeight="1" x14ac:dyDescent="0.35">
      <c r="A42" s="26" t="s">
        <v>32</v>
      </c>
      <c r="B42" s="26" t="s">
        <v>33</v>
      </c>
      <c r="C42" s="26" t="s">
        <v>33</v>
      </c>
      <c r="D42" s="27" t="s">
        <v>34</v>
      </c>
      <c r="E42" s="28" t="s">
        <v>35</v>
      </c>
      <c r="F42" s="27" t="s">
        <v>34</v>
      </c>
      <c r="G42" s="28" t="s">
        <v>36</v>
      </c>
      <c r="H42" s="31">
        <v>31401</v>
      </c>
      <c r="I42" s="39" t="s">
        <v>45</v>
      </c>
      <c r="J42" s="33"/>
      <c r="K42" s="34" t="s">
        <v>77</v>
      </c>
      <c r="L42" s="35" t="s">
        <v>73</v>
      </c>
      <c r="M42" s="29" t="s">
        <v>37</v>
      </c>
      <c r="N42" s="41" t="s">
        <v>42</v>
      </c>
      <c r="O42" s="37">
        <v>1</v>
      </c>
      <c r="P42" s="80">
        <v>1787.99</v>
      </c>
      <c r="Q42" s="30" t="s">
        <v>38</v>
      </c>
      <c r="R42" s="91">
        <f t="shared" si="14"/>
        <v>1788</v>
      </c>
      <c r="S42" s="87">
        <v>0</v>
      </c>
      <c r="T42" s="87">
        <v>0</v>
      </c>
      <c r="U42" s="87">
        <v>0</v>
      </c>
      <c r="V42" s="87">
        <v>0</v>
      </c>
      <c r="W42" s="87">
        <v>0</v>
      </c>
      <c r="X42" s="87">
        <v>0</v>
      </c>
      <c r="Y42" s="87">
        <v>0</v>
      </c>
      <c r="Z42" s="87">
        <v>0</v>
      </c>
      <c r="AA42" s="87">
        <v>0</v>
      </c>
      <c r="AB42" s="87">
        <v>0</v>
      </c>
      <c r="AC42" s="87">
        <v>0</v>
      </c>
      <c r="AD42" s="92">
        <f t="shared" si="11"/>
        <v>1788</v>
      </c>
    </row>
    <row r="43" spans="1:30" s="38" customFormat="1" ht="45.75" customHeight="1" x14ac:dyDescent="0.35">
      <c r="A43" s="26" t="s">
        <v>32</v>
      </c>
      <c r="B43" s="26" t="s">
        <v>33</v>
      </c>
      <c r="C43" s="26" t="s">
        <v>33</v>
      </c>
      <c r="D43" s="27" t="s">
        <v>34</v>
      </c>
      <c r="E43" s="28" t="s">
        <v>35</v>
      </c>
      <c r="F43" s="27" t="s">
        <v>34</v>
      </c>
      <c r="G43" s="28" t="s">
        <v>36</v>
      </c>
      <c r="H43" s="31">
        <v>33602</v>
      </c>
      <c r="I43" s="39" t="s">
        <v>46</v>
      </c>
      <c r="J43" s="33"/>
      <c r="K43" s="34" t="s">
        <v>172</v>
      </c>
      <c r="L43" s="35" t="s">
        <v>55</v>
      </c>
      <c r="M43" s="29" t="s">
        <v>37</v>
      </c>
      <c r="N43" s="41" t="s">
        <v>42</v>
      </c>
      <c r="O43" s="37">
        <v>1</v>
      </c>
      <c r="P43" s="80">
        <v>10019.530000000001</v>
      </c>
      <c r="Q43" s="30" t="s">
        <v>38</v>
      </c>
      <c r="R43" s="91">
        <f>+ROUND(P43*O43,0)</f>
        <v>10020</v>
      </c>
      <c r="S43" s="87">
        <v>0</v>
      </c>
      <c r="T43" s="87">
        <v>0</v>
      </c>
      <c r="U43" s="87">
        <v>0</v>
      </c>
      <c r="V43" s="87">
        <v>0</v>
      </c>
      <c r="W43" s="87">
        <v>0</v>
      </c>
      <c r="X43" s="87">
        <v>0</v>
      </c>
      <c r="Y43" s="87">
        <v>0</v>
      </c>
      <c r="Z43" s="87">
        <v>0</v>
      </c>
      <c r="AA43" s="87">
        <v>0</v>
      </c>
      <c r="AB43" s="87">
        <v>0</v>
      </c>
      <c r="AC43" s="87">
        <v>0</v>
      </c>
      <c r="AD43" s="92">
        <f>R43</f>
        <v>10020</v>
      </c>
    </row>
    <row r="44" spans="1:30" s="38" customFormat="1" ht="45.75" customHeight="1" x14ac:dyDescent="0.35">
      <c r="A44" s="26" t="s">
        <v>32</v>
      </c>
      <c r="B44" s="26" t="s">
        <v>33</v>
      </c>
      <c r="C44" s="26" t="s">
        <v>33</v>
      </c>
      <c r="D44" s="27" t="s">
        <v>34</v>
      </c>
      <c r="E44" s="28" t="s">
        <v>35</v>
      </c>
      <c r="F44" s="27" t="s">
        <v>34</v>
      </c>
      <c r="G44" s="28" t="s">
        <v>36</v>
      </c>
      <c r="H44" s="31">
        <v>33602</v>
      </c>
      <c r="I44" s="39" t="s">
        <v>46</v>
      </c>
      <c r="J44" s="33"/>
      <c r="K44" s="34" t="s">
        <v>173</v>
      </c>
      <c r="L44" s="35" t="s">
        <v>55</v>
      </c>
      <c r="M44" s="29" t="s">
        <v>37</v>
      </c>
      <c r="N44" s="41" t="s">
        <v>42</v>
      </c>
      <c r="O44" s="37">
        <v>1</v>
      </c>
      <c r="P44" s="80">
        <v>10019.530000000001</v>
      </c>
      <c r="Q44" s="30" t="s">
        <v>38</v>
      </c>
      <c r="R44" s="91">
        <f>+ROUND(P44*O44,0)</f>
        <v>10020</v>
      </c>
      <c r="S44" s="87">
        <v>0</v>
      </c>
      <c r="T44" s="87">
        <v>0</v>
      </c>
      <c r="U44" s="87">
        <v>0</v>
      </c>
      <c r="V44" s="87">
        <v>0</v>
      </c>
      <c r="W44" s="87">
        <v>0</v>
      </c>
      <c r="X44" s="87">
        <v>0</v>
      </c>
      <c r="Y44" s="87">
        <v>0</v>
      </c>
      <c r="Z44" s="87">
        <v>0</v>
      </c>
      <c r="AA44" s="87">
        <v>0</v>
      </c>
      <c r="AB44" s="87">
        <v>0</v>
      </c>
      <c r="AC44" s="87">
        <v>0</v>
      </c>
      <c r="AD44" s="92">
        <f>R44</f>
        <v>10020</v>
      </c>
    </row>
    <row r="45" spans="1:30" s="38" customFormat="1" ht="45" customHeight="1" x14ac:dyDescent="0.35">
      <c r="A45" s="26" t="s">
        <v>32</v>
      </c>
      <c r="B45" s="26" t="s">
        <v>33</v>
      </c>
      <c r="C45" s="26" t="s">
        <v>33</v>
      </c>
      <c r="D45" s="27" t="s">
        <v>34</v>
      </c>
      <c r="E45" s="28" t="s">
        <v>35</v>
      </c>
      <c r="F45" s="27" t="s">
        <v>34</v>
      </c>
      <c r="G45" s="28" t="s">
        <v>36</v>
      </c>
      <c r="H45" s="31">
        <v>33602</v>
      </c>
      <c r="I45" s="39" t="s">
        <v>46</v>
      </c>
      <c r="J45" s="33"/>
      <c r="K45" s="34" t="s">
        <v>159</v>
      </c>
      <c r="L45" s="35" t="s">
        <v>56</v>
      </c>
      <c r="M45" s="29" t="s">
        <v>57</v>
      </c>
      <c r="N45" s="41" t="s">
        <v>42</v>
      </c>
      <c r="O45" s="37">
        <v>1</v>
      </c>
      <c r="P45" s="80">
        <v>6088.18</v>
      </c>
      <c r="Q45" s="30" t="s">
        <v>38</v>
      </c>
      <c r="R45" s="91">
        <f t="shared" ref="R45" si="32">+ROUND(P45*O45,0)</f>
        <v>6088</v>
      </c>
      <c r="S45" s="87">
        <v>0</v>
      </c>
      <c r="T45" s="87">
        <v>0</v>
      </c>
      <c r="U45" s="87">
        <v>0</v>
      </c>
      <c r="V45" s="87">
        <v>0</v>
      </c>
      <c r="W45" s="87">
        <v>0</v>
      </c>
      <c r="X45" s="87">
        <v>0</v>
      </c>
      <c r="Y45" s="87">
        <v>0</v>
      </c>
      <c r="Z45" s="87">
        <v>0</v>
      </c>
      <c r="AA45" s="87">
        <v>0</v>
      </c>
      <c r="AB45" s="87">
        <v>0</v>
      </c>
      <c r="AC45" s="87">
        <v>0</v>
      </c>
      <c r="AD45" s="92">
        <f t="shared" ref="AD45" si="33">R45</f>
        <v>6088</v>
      </c>
    </row>
    <row r="46" spans="1:30" s="38" customFormat="1" ht="45" customHeight="1" x14ac:dyDescent="0.35">
      <c r="A46" s="26" t="s">
        <v>32</v>
      </c>
      <c r="B46" s="26" t="s">
        <v>33</v>
      </c>
      <c r="C46" s="26" t="s">
        <v>33</v>
      </c>
      <c r="D46" s="27" t="s">
        <v>34</v>
      </c>
      <c r="E46" s="28" t="s">
        <v>35</v>
      </c>
      <c r="F46" s="27" t="s">
        <v>34</v>
      </c>
      <c r="G46" s="28" t="s">
        <v>36</v>
      </c>
      <c r="H46" s="31">
        <v>33602</v>
      </c>
      <c r="I46" s="39" t="s">
        <v>46</v>
      </c>
      <c r="J46" s="33"/>
      <c r="K46" s="34" t="s">
        <v>155</v>
      </c>
      <c r="L46" s="35" t="s">
        <v>56</v>
      </c>
      <c r="M46" s="29" t="s">
        <v>57</v>
      </c>
      <c r="N46" s="41" t="s">
        <v>42</v>
      </c>
      <c r="O46" s="37">
        <v>1</v>
      </c>
      <c r="P46" s="80">
        <v>3907.4</v>
      </c>
      <c r="Q46" s="30" t="s">
        <v>38</v>
      </c>
      <c r="R46" s="91">
        <f t="shared" si="14"/>
        <v>3907</v>
      </c>
      <c r="S46" s="87">
        <v>0</v>
      </c>
      <c r="T46" s="87">
        <v>0</v>
      </c>
      <c r="U46" s="87">
        <v>0</v>
      </c>
      <c r="V46" s="87">
        <v>0</v>
      </c>
      <c r="W46" s="87">
        <v>0</v>
      </c>
      <c r="X46" s="87">
        <v>0</v>
      </c>
      <c r="Y46" s="87">
        <v>0</v>
      </c>
      <c r="Z46" s="87">
        <v>0</v>
      </c>
      <c r="AA46" s="87">
        <v>0</v>
      </c>
      <c r="AB46" s="87">
        <v>0</v>
      </c>
      <c r="AC46" s="87">
        <v>0</v>
      </c>
      <c r="AD46" s="92">
        <f t="shared" si="11"/>
        <v>3907</v>
      </c>
    </row>
    <row r="47" spans="1:30" s="38" customFormat="1" ht="29" x14ac:dyDescent="0.35">
      <c r="A47" s="26" t="s">
        <v>32</v>
      </c>
      <c r="B47" s="26" t="s">
        <v>33</v>
      </c>
      <c r="C47" s="26" t="s">
        <v>33</v>
      </c>
      <c r="D47" s="27" t="s">
        <v>34</v>
      </c>
      <c r="E47" s="28" t="s">
        <v>35</v>
      </c>
      <c r="F47" s="27" t="s">
        <v>34</v>
      </c>
      <c r="G47" s="28" t="s">
        <v>40</v>
      </c>
      <c r="H47" s="31">
        <v>31301</v>
      </c>
      <c r="I47" s="39" t="s">
        <v>49</v>
      </c>
      <c r="J47" s="33"/>
      <c r="K47" s="39" t="s">
        <v>78</v>
      </c>
      <c r="L47" s="35" t="s">
        <v>58</v>
      </c>
      <c r="M47" s="29" t="s">
        <v>37</v>
      </c>
      <c r="N47" s="41" t="s">
        <v>42</v>
      </c>
      <c r="O47" s="37">
        <v>1</v>
      </c>
      <c r="P47" s="80">
        <v>770.05</v>
      </c>
      <c r="Q47" s="30" t="s">
        <v>38</v>
      </c>
      <c r="R47" s="91">
        <f t="shared" si="14"/>
        <v>770</v>
      </c>
      <c r="S47" s="87">
        <v>0</v>
      </c>
      <c r="T47" s="87">
        <v>0</v>
      </c>
      <c r="U47" s="87">
        <v>0</v>
      </c>
      <c r="V47" s="87">
        <v>0</v>
      </c>
      <c r="W47" s="87">
        <v>0</v>
      </c>
      <c r="X47" s="87">
        <v>0</v>
      </c>
      <c r="Y47" s="87">
        <v>0</v>
      </c>
      <c r="Z47" s="87">
        <v>0</v>
      </c>
      <c r="AA47" s="87">
        <v>0</v>
      </c>
      <c r="AB47" s="87">
        <v>0</v>
      </c>
      <c r="AC47" s="87">
        <v>0</v>
      </c>
      <c r="AD47" s="92">
        <f t="shared" si="11"/>
        <v>770</v>
      </c>
    </row>
    <row r="48" spans="1:30" s="38" customFormat="1" ht="29" x14ac:dyDescent="0.35">
      <c r="A48" s="26" t="s">
        <v>32</v>
      </c>
      <c r="B48" s="26" t="s">
        <v>33</v>
      </c>
      <c r="C48" s="26" t="s">
        <v>33</v>
      </c>
      <c r="D48" s="27" t="s">
        <v>34</v>
      </c>
      <c r="E48" s="28" t="s">
        <v>35</v>
      </c>
      <c r="F48" s="27" t="s">
        <v>34</v>
      </c>
      <c r="G48" s="28" t="s">
        <v>40</v>
      </c>
      <c r="H48" s="31">
        <v>31301</v>
      </c>
      <c r="I48" s="39" t="s">
        <v>49</v>
      </c>
      <c r="J48" s="33"/>
      <c r="K48" s="39" t="s">
        <v>79</v>
      </c>
      <c r="L48" s="35" t="s">
        <v>59</v>
      </c>
      <c r="M48" s="29" t="s">
        <v>37</v>
      </c>
      <c r="N48" s="41" t="s">
        <v>42</v>
      </c>
      <c r="O48" s="37">
        <v>1</v>
      </c>
      <c r="P48" s="80">
        <v>569.66</v>
      </c>
      <c r="Q48" s="30" t="s">
        <v>38</v>
      </c>
      <c r="R48" s="91">
        <f t="shared" si="14"/>
        <v>570</v>
      </c>
      <c r="S48" s="87">
        <v>0</v>
      </c>
      <c r="T48" s="87">
        <v>0</v>
      </c>
      <c r="U48" s="87">
        <v>0</v>
      </c>
      <c r="V48" s="87">
        <v>0</v>
      </c>
      <c r="W48" s="87">
        <v>0</v>
      </c>
      <c r="X48" s="87">
        <v>0</v>
      </c>
      <c r="Y48" s="87">
        <v>0</v>
      </c>
      <c r="Z48" s="87">
        <v>0</v>
      </c>
      <c r="AA48" s="87">
        <v>0</v>
      </c>
      <c r="AB48" s="87">
        <v>0</v>
      </c>
      <c r="AC48" s="87">
        <v>0</v>
      </c>
      <c r="AD48" s="92">
        <f t="shared" si="11"/>
        <v>570</v>
      </c>
    </row>
    <row r="49" spans="1:30" s="38" customFormat="1" ht="29" x14ac:dyDescent="0.35">
      <c r="A49" s="26" t="s">
        <v>32</v>
      </c>
      <c r="B49" s="26" t="s">
        <v>33</v>
      </c>
      <c r="C49" s="26" t="s">
        <v>33</v>
      </c>
      <c r="D49" s="27" t="s">
        <v>34</v>
      </c>
      <c r="E49" s="28" t="s">
        <v>35</v>
      </c>
      <c r="F49" s="27" t="s">
        <v>34</v>
      </c>
      <c r="G49" s="28" t="s">
        <v>40</v>
      </c>
      <c r="H49" s="31">
        <v>31301</v>
      </c>
      <c r="I49" s="39" t="s">
        <v>49</v>
      </c>
      <c r="J49" s="33"/>
      <c r="K49" s="39" t="s">
        <v>80</v>
      </c>
      <c r="L49" s="35" t="s">
        <v>60</v>
      </c>
      <c r="M49" s="29" t="s">
        <v>37</v>
      </c>
      <c r="N49" s="41" t="s">
        <v>42</v>
      </c>
      <c r="O49" s="37">
        <v>1</v>
      </c>
      <c r="P49" s="80">
        <v>802.14</v>
      </c>
      <c r="Q49" s="30" t="s">
        <v>38</v>
      </c>
      <c r="R49" s="91">
        <f t="shared" si="14"/>
        <v>802</v>
      </c>
      <c r="S49" s="87">
        <v>0</v>
      </c>
      <c r="T49" s="87">
        <v>0</v>
      </c>
      <c r="U49" s="87">
        <v>0</v>
      </c>
      <c r="V49" s="87">
        <v>0</v>
      </c>
      <c r="W49" s="87">
        <v>0</v>
      </c>
      <c r="X49" s="87">
        <v>0</v>
      </c>
      <c r="Y49" s="87">
        <v>0</v>
      </c>
      <c r="Z49" s="87">
        <v>0</v>
      </c>
      <c r="AA49" s="87">
        <v>0</v>
      </c>
      <c r="AB49" s="87">
        <v>0</v>
      </c>
      <c r="AC49" s="87">
        <v>0</v>
      </c>
      <c r="AD49" s="92">
        <f t="shared" si="11"/>
        <v>802</v>
      </c>
    </row>
    <row r="50" spans="1:30" s="38" customFormat="1" ht="29" x14ac:dyDescent="0.35">
      <c r="A50" s="26" t="s">
        <v>32</v>
      </c>
      <c r="B50" s="26" t="s">
        <v>33</v>
      </c>
      <c r="C50" s="26" t="s">
        <v>33</v>
      </c>
      <c r="D50" s="27" t="s">
        <v>34</v>
      </c>
      <c r="E50" s="28" t="s">
        <v>35</v>
      </c>
      <c r="F50" s="27" t="s">
        <v>34</v>
      </c>
      <c r="G50" s="28" t="s">
        <v>40</v>
      </c>
      <c r="H50" s="31">
        <v>31301</v>
      </c>
      <c r="I50" s="39" t="s">
        <v>49</v>
      </c>
      <c r="J50" s="33"/>
      <c r="K50" s="39" t="s">
        <v>81</v>
      </c>
      <c r="L50" s="35" t="s">
        <v>61</v>
      </c>
      <c r="M50" s="29" t="s">
        <v>37</v>
      </c>
      <c r="N50" s="41" t="s">
        <v>42</v>
      </c>
      <c r="O50" s="37">
        <v>1</v>
      </c>
      <c r="P50" s="80">
        <v>489.37</v>
      </c>
      <c r="Q50" s="30" t="s">
        <v>38</v>
      </c>
      <c r="R50" s="91">
        <f t="shared" si="14"/>
        <v>489</v>
      </c>
      <c r="S50" s="87">
        <v>0</v>
      </c>
      <c r="T50" s="87">
        <v>0</v>
      </c>
      <c r="U50" s="87">
        <v>0</v>
      </c>
      <c r="V50" s="87">
        <v>0</v>
      </c>
      <c r="W50" s="87">
        <v>0</v>
      </c>
      <c r="X50" s="87">
        <v>0</v>
      </c>
      <c r="Y50" s="87">
        <v>0</v>
      </c>
      <c r="Z50" s="87">
        <v>0</v>
      </c>
      <c r="AA50" s="87">
        <v>0</v>
      </c>
      <c r="AB50" s="87">
        <v>0</v>
      </c>
      <c r="AC50" s="87">
        <v>0</v>
      </c>
      <c r="AD50" s="92">
        <f t="shared" si="11"/>
        <v>489</v>
      </c>
    </row>
    <row r="51" spans="1:30" s="38" customFormat="1" ht="29" x14ac:dyDescent="0.35">
      <c r="A51" s="26" t="s">
        <v>32</v>
      </c>
      <c r="B51" s="26" t="s">
        <v>33</v>
      </c>
      <c r="C51" s="26" t="s">
        <v>33</v>
      </c>
      <c r="D51" s="27" t="s">
        <v>34</v>
      </c>
      <c r="E51" s="28" t="s">
        <v>35</v>
      </c>
      <c r="F51" s="27" t="s">
        <v>34</v>
      </c>
      <c r="G51" s="28" t="s">
        <v>40</v>
      </c>
      <c r="H51" s="31">
        <v>32201</v>
      </c>
      <c r="I51" s="44" t="s">
        <v>48</v>
      </c>
      <c r="J51" s="45"/>
      <c r="K51" s="39" t="s">
        <v>174</v>
      </c>
      <c r="L51" s="46" t="s">
        <v>62</v>
      </c>
      <c r="M51" s="29" t="s">
        <v>37</v>
      </c>
      <c r="N51" s="41" t="s">
        <v>42</v>
      </c>
      <c r="O51" s="47">
        <v>1</v>
      </c>
      <c r="P51" s="80">
        <v>25642.89</v>
      </c>
      <c r="Q51" s="30" t="s">
        <v>38</v>
      </c>
      <c r="R51" s="91">
        <f t="shared" si="14"/>
        <v>25643</v>
      </c>
      <c r="S51" s="87">
        <v>0</v>
      </c>
      <c r="T51" s="87">
        <v>0</v>
      </c>
      <c r="U51" s="87">
        <v>0</v>
      </c>
      <c r="V51" s="87">
        <v>0</v>
      </c>
      <c r="W51" s="87">
        <v>0</v>
      </c>
      <c r="X51" s="87">
        <v>0</v>
      </c>
      <c r="Y51" s="87">
        <v>0</v>
      </c>
      <c r="Z51" s="87">
        <v>0</v>
      </c>
      <c r="AA51" s="87">
        <v>0</v>
      </c>
      <c r="AB51" s="87">
        <v>0</v>
      </c>
      <c r="AC51" s="87">
        <v>0</v>
      </c>
      <c r="AD51" s="92">
        <f t="shared" si="11"/>
        <v>25643</v>
      </c>
    </row>
    <row r="52" spans="1:30" s="38" customFormat="1" ht="29" x14ac:dyDescent="0.35">
      <c r="A52" s="26" t="s">
        <v>32</v>
      </c>
      <c r="B52" s="26" t="s">
        <v>33</v>
      </c>
      <c r="C52" s="26" t="s">
        <v>33</v>
      </c>
      <c r="D52" s="27" t="s">
        <v>34</v>
      </c>
      <c r="E52" s="28" t="s">
        <v>35</v>
      </c>
      <c r="F52" s="27" t="s">
        <v>34</v>
      </c>
      <c r="G52" s="28" t="s">
        <v>40</v>
      </c>
      <c r="H52" s="31">
        <v>32201</v>
      </c>
      <c r="I52" s="44" t="s">
        <v>48</v>
      </c>
      <c r="J52" s="45"/>
      <c r="K52" s="39" t="s">
        <v>175</v>
      </c>
      <c r="L52" s="46" t="s">
        <v>62</v>
      </c>
      <c r="M52" s="29" t="s">
        <v>37</v>
      </c>
      <c r="N52" s="41" t="s">
        <v>42</v>
      </c>
      <c r="O52" s="47">
        <v>1</v>
      </c>
      <c r="P52" s="80">
        <v>25642.89</v>
      </c>
      <c r="Q52" s="30" t="s">
        <v>38</v>
      </c>
      <c r="R52" s="91">
        <f t="shared" ref="R52" si="34">+ROUND(P52*O52,0)</f>
        <v>25643</v>
      </c>
      <c r="S52" s="87">
        <v>0</v>
      </c>
      <c r="T52" s="87">
        <v>0</v>
      </c>
      <c r="U52" s="87">
        <v>0</v>
      </c>
      <c r="V52" s="87">
        <v>0</v>
      </c>
      <c r="W52" s="87">
        <v>0</v>
      </c>
      <c r="X52" s="87">
        <v>0</v>
      </c>
      <c r="Y52" s="87">
        <v>0</v>
      </c>
      <c r="Z52" s="87">
        <v>0</v>
      </c>
      <c r="AA52" s="87">
        <v>0</v>
      </c>
      <c r="AB52" s="87">
        <v>0</v>
      </c>
      <c r="AC52" s="87">
        <v>0</v>
      </c>
      <c r="AD52" s="92">
        <f t="shared" ref="AD52" si="35">R52</f>
        <v>25643</v>
      </c>
    </row>
    <row r="53" spans="1:30" s="38" customFormat="1" ht="29" x14ac:dyDescent="0.35">
      <c r="A53" s="26" t="s">
        <v>32</v>
      </c>
      <c r="B53" s="26" t="s">
        <v>33</v>
      </c>
      <c r="C53" s="26" t="s">
        <v>33</v>
      </c>
      <c r="D53" s="27" t="s">
        <v>34</v>
      </c>
      <c r="E53" s="28" t="s">
        <v>35</v>
      </c>
      <c r="F53" s="27" t="s">
        <v>34</v>
      </c>
      <c r="G53" s="28" t="s">
        <v>40</v>
      </c>
      <c r="H53" s="31">
        <v>32201</v>
      </c>
      <c r="I53" s="44" t="s">
        <v>48</v>
      </c>
      <c r="J53" s="45"/>
      <c r="K53" s="39" t="s">
        <v>176</v>
      </c>
      <c r="L53" s="46" t="s">
        <v>63</v>
      </c>
      <c r="M53" s="29" t="s">
        <v>37</v>
      </c>
      <c r="N53" s="41" t="s">
        <v>42</v>
      </c>
      <c r="O53" s="47">
        <v>1</v>
      </c>
      <c r="P53" s="80">
        <v>37308.44</v>
      </c>
      <c r="Q53" s="30" t="s">
        <v>38</v>
      </c>
      <c r="R53" s="91">
        <f t="shared" si="14"/>
        <v>37308</v>
      </c>
      <c r="S53" s="87">
        <v>0</v>
      </c>
      <c r="T53" s="87">
        <v>0</v>
      </c>
      <c r="U53" s="87">
        <v>0</v>
      </c>
      <c r="V53" s="87">
        <v>0</v>
      </c>
      <c r="W53" s="87">
        <v>0</v>
      </c>
      <c r="X53" s="87">
        <v>0</v>
      </c>
      <c r="Y53" s="87">
        <v>0</v>
      </c>
      <c r="Z53" s="87">
        <v>0</v>
      </c>
      <c r="AA53" s="87">
        <v>0</v>
      </c>
      <c r="AB53" s="87">
        <v>0</v>
      </c>
      <c r="AC53" s="87">
        <v>0</v>
      </c>
      <c r="AD53" s="92">
        <f t="shared" si="11"/>
        <v>37308</v>
      </c>
    </row>
    <row r="54" spans="1:30" s="38" customFormat="1" ht="29" x14ac:dyDescent="0.35">
      <c r="A54" s="26" t="s">
        <v>32</v>
      </c>
      <c r="B54" s="26" t="s">
        <v>33</v>
      </c>
      <c r="C54" s="26" t="s">
        <v>33</v>
      </c>
      <c r="D54" s="27" t="s">
        <v>34</v>
      </c>
      <c r="E54" s="28" t="s">
        <v>35</v>
      </c>
      <c r="F54" s="27" t="s">
        <v>34</v>
      </c>
      <c r="G54" s="28" t="s">
        <v>40</v>
      </c>
      <c r="H54" s="31">
        <v>32201</v>
      </c>
      <c r="I54" s="44" t="s">
        <v>48</v>
      </c>
      <c r="J54" s="45"/>
      <c r="K54" s="39" t="s">
        <v>177</v>
      </c>
      <c r="L54" s="46" t="s">
        <v>63</v>
      </c>
      <c r="M54" s="29" t="s">
        <v>37</v>
      </c>
      <c r="N54" s="41" t="s">
        <v>42</v>
      </c>
      <c r="O54" s="47">
        <v>1</v>
      </c>
      <c r="P54" s="80">
        <v>37308.44</v>
      </c>
      <c r="Q54" s="30" t="s">
        <v>38</v>
      </c>
      <c r="R54" s="91">
        <f t="shared" ref="R54" si="36">+ROUND(P54*O54,0)</f>
        <v>37308</v>
      </c>
      <c r="S54" s="87">
        <v>0</v>
      </c>
      <c r="T54" s="87">
        <v>0</v>
      </c>
      <c r="U54" s="87">
        <v>0</v>
      </c>
      <c r="V54" s="87">
        <v>0</v>
      </c>
      <c r="W54" s="87">
        <v>0</v>
      </c>
      <c r="X54" s="87">
        <v>0</v>
      </c>
      <c r="Y54" s="87">
        <v>0</v>
      </c>
      <c r="Z54" s="87">
        <v>0</v>
      </c>
      <c r="AA54" s="87">
        <v>0</v>
      </c>
      <c r="AB54" s="87">
        <v>0</v>
      </c>
      <c r="AC54" s="87">
        <v>0</v>
      </c>
      <c r="AD54" s="92">
        <f t="shared" ref="AD54" si="37">R54</f>
        <v>37308</v>
      </c>
    </row>
    <row r="55" spans="1:30" s="38" customFormat="1" ht="29" x14ac:dyDescent="0.35">
      <c r="A55" s="26" t="s">
        <v>32</v>
      </c>
      <c r="B55" s="26" t="s">
        <v>33</v>
      </c>
      <c r="C55" s="26" t="s">
        <v>33</v>
      </c>
      <c r="D55" s="27" t="s">
        <v>34</v>
      </c>
      <c r="E55" s="28" t="s">
        <v>35</v>
      </c>
      <c r="F55" s="27" t="s">
        <v>34</v>
      </c>
      <c r="G55" s="28" t="s">
        <v>40</v>
      </c>
      <c r="H55" s="31">
        <v>32201</v>
      </c>
      <c r="I55" s="44" t="s">
        <v>48</v>
      </c>
      <c r="J55" s="45"/>
      <c r="K55" s="39" t="s">
        <v>178</v>
      </c>
      <c r="L55" s="46" t="s">
        <v>64</v>
      </c>
      <c r="M55" s="29" t="s">
        <v>37</v>
      </c>
      <c r="N55" s="41" t="s">
        <v>42</v>
      </c>
      <c r="O55" s="47">
        <v>1</v>
      </c>
      <c r="P55" s="80">
        <v>48215.91</v>
      </c>
      <c r="Q55" s="30" t="s">
        <v>38</v>
      </c>
      <c r="R55" s="91">
        <f t="shared" si="14"/>
        <v>48216</v>
      </c>
      <c r="S55" s="87">
        <v>0</v>
      </c>
      <c r="T55" s="87">
        <v>0</v>
      </c>
      <c r="U55" s="87">
        <v>0</v>
      </c>
      <c r="V55" s="87">
        <v>0</v>
      </c>
      <c r="W55" s="87">
        <v>0</v>
      </c>
      <c r="X55" s="87">
        <v>0</v>
      </c>
      <c r="Y55" s="87">
        <v>0</v>
      </c>
      <c r="Z55" s="87">
        <v>0</v>
      </c>
      <c r="AA55" s="87">
        <v>0</v>
      </c>
      <c r="AB55" s="87">
        <v>0</v>
      </c>
      <c r="AC55" s="87">
        <v>0</v>
      </c>
      <c r="AD55" s="92">
        <f t="shared" si="11"/>
        <v>48216</v>
      </c>
    </row>
    <row r="56" spans="1:30" s="38" customFormat="1" ht="29" x14ac:dyDescent="0.35">
      <c r="A56" s="26" t="s">
        <v>32</v>
      </c>
      <c r="B56" s="26" t="s">
        <v>33</v>
      </c>
      <c r="C56" s="26" t="s">
        <v>33</v>
      </c>
      <c r="D56" s="27" t="s">
        <v>34</v>
      </c>
      <c r="E56" s="28" t="s">
        <v>35</v>
      </c>
      <c r="F56" s="27" t="s">
        <v>34</v>
      </c>
      <c r="G56" s="28" t="s">
        <v>40</v>
      </c>
      <c r="H56" s="31">
        <v>32201</v>
      </c>
      <c r="I56" s="44" t="s">
        <v>48</v>
      </c>
      <c r="J56" s="45"/>
      <c r="K56" s="39" t="s">
        <v>179</v>
      </c>
      <c r="L56" s="46" t="s">
        <v>64</v>
      </c>
      <c r="M56" s="29" t="s">
        <v>37</v>
      </c>
      <c r="N56" s="41" t="s">
        <v>42</v>
      </c>
      <c r="O56" s="47">
        <v>1</v>
      </c>
      <c r="P56" s="80">
        <v>48215.91</v>
      </c>
      <c r="Q56" s="30" t="s">
        <v>38</v>
      </c>
      <c r="R56" s="91">
        <f t="shared" ref="R56" si="38">+ROUND(P56*O56,0)</f>
        <v>48216</v>
      </c>
      <c r="S56" s="87">
        <v>0</v>
      </c>
      <c r="T56" s="87">
        <v>0</v>
      </c>
      <c r="U56" s="87">
        <v>0</v>
      </c>
      <c r="V56" s="87">
        <v>0</v>
      </c>
      <c r="W56" s="87">
        <v>0</v>
      </c>
      <c r="X56" s="87">
        <v>0</v>
      </c>
      <c r="Y56" s="87">
        <v>0</v>
      </c>
      <c r="Z56" s="87">
        <v>0</v>
      </c>
      <c r="AA56" s="87">
        <v>0</v>
      </c>
      <c r="AB56" s="87">
        <v>0</v>
      </c>
      <c r="AC56" s="87">
        <v>0</v>
      </c>
      <c r="AD56" s="92">
        <f t="shared" ref="AD56" si="39">R56</f>
        <v>48216</v>
      </c>
    </row>
    <row r="57" spans="1:30" s="38" customFormat="1" ht="29.25" customHeight="1" x14ac:dyDescent="0.35">
      <c r="A57" s="26" t="s">
        <v>32</v>
      </c>
      <c r="B57" s="26" t="s">
        <v>33</v>
      </c>
      <c r="C57" s="26" t="s">
        <v>33</v>
      </c>
      <c r="D57" s="27" t="s">
        <v>34</v>
      </c>
      <c r="E57" s="28" t="s">
        <v>35</v>
      </c>
      <c r="F57" s="27" t="s">
        <v>34</v>
      </c>
      <c r="G57" s="28" t="s">
        <v>40</v>
      </c>
      <c r="H57" s="31">
        <v>33801</v>
      </c>
      <c r="I57" s="44" t="s">
        <v>47</v>
      </c>
      <c r="J57" s="33"/>
      <c r="K57" s="34" t="s">
        <v>180</v>
      </c>
      <c r="L57" s="35" t="s">
        <v>65</v>
      </c>
      <c r="M57" s="29" t="s">
        <v>57</v>
      </c>
      <c r="N57" s="41" t="s">
        <v>42</v>
      </c>
      <c r="O57" s="37">
        <v>1</v>
      </c>
      <c r="P57" s="80">
        <v>29908.45</v>
      </c>
      <c r="Q57" s="30" t="s">
        <v>38</v>
      </c>
      <c r="R57" s="91">
        <f t="shared" si="14"/>
        <v>29908</v>
      </c>
      <c r="S57" s="87">
        <v>0</v>
      </c>
      <c r="T57" s="87">
        <v>0</v>
      </c>
      <c r="U57" s="87">
        <v>0</v>
      </c>
      <c r="V57" s="87">
        <v>0</v>
      </c>
      <c r="W57" s="87">
        <v>0</v>
      </c>
      <c r="X57" s="87">
        <v>0</v>
      </c>
      <c r="Y57" s="87">
        <v>0</v>
      </c>
      <c r="Z57" s="87">
        <v>0</v>
      </c>
      <c r="AA57" s="87">
        <v>0</v>
      </c>
      <c r="AB57" s="87">
        <v>0</v>
      </c>
      <c r="AC57" s="87">
        <v>0</v>
      </c>
      <c r="AD57" s="92">
        <f t="shared" si="11"/>
        <v>29908</v>
      </c>
    </row>
    <row r="58" spans="1:30" s="38" customFormat="1" ht="29.25" customHeight="1" x14ac:dyDescent="0.35">
      <c r="A58" s="26" t="s">
        <v>32</v>
      </c>
      <c r="B58" s="26" t="s">
        <v>33</v>
      </c>
      <c r="C58" s="26" t="s">
        <v>33</v>
      </c>
      <c r="D58" s="27" t="s">
        <v>34</v>
      </c>
      <c r="E58" s="28" t="s">
        <v>35</v>
      </c>
      <c r="F58" s="27" t="s">
        <v>34</v>
      </c>
      <c r="G58" s="28" t="s">
        <v>40</v>
      </c>
      <c r="H58" s="31">
        <v>33801</v>
      </c>
      <c r="I58" s="44" t="s">
        <v>47</v>
      </c>
      <c r="J58" s="33"/>
      <c r="K58" s="34" t="s">
        <v>181</v>
      </c>
      <c r="L58" s="35" t="s">
        <v>65</v>
      </c>
      <c r="M58" s="29" t="s">
        <v>57</v>
      </c>
      <c r="N58" s="41" t="s">
        <v>42</v>
      </c>
      <c r="O58" s="37">
        <v>1</v>
      </c>
      <c r="P58" s="80">
        <v>29908.45</v>
      </c>
      <c r="Q58" s="30" t="s">
        <v>38</v>
      </c>
      <c r="R58" s="91">
        <f t="shared" ref="R58" si="40">+ROUND(P58*O58,0)</f>
        <v>29908</v>
      </c>
      <c r="S58" s="87">
        <v>0</v>
      </c>
      <c r="T58" s="87">
        <v>0</v>
      </c>
      <c r="U58" s="87">
        <v>0</v>
      </c>
      <c r="V58" s="87">
        <v>0</v>
      </c>
      <c r="W58" s="87">
        <v>0</v>
      </c>
      <c r="X58" s="87">
        <v>0</v>
      </c>
      <c r="Y58" s="87">
        <v>0</v>
      </c>
      <c r="Z58" s="87">
        <v>0</v>
      </c>
      <c r="AA58" s="87">
        <v>0</v>
      </c>
      <c r="AB58" s="87">
        <v>0</v>
      </c>
      <c r="AC58" s="87">
        <v>0</v>
      </c>
      <c r="AD58" s="92">
        <f t="shared" ref="AD58" si="41">R58</f>
        <v>29908</v>
      </c>
    </row>
    <row r="59" spans="1:30" s="38" customFormat="1" ht="58" x14ac:dyDescent="0.35">
      <c r="A59" s="26" t="s">
        <v>32</v>
      </c>
      <c r="B59" s="26" t="s">
        <v>33</v>
      </c>
      <c r="C59" s="26" t="s">
        <v>33</v>
      </c>
      <c r="D59" s="27" t="s">
        <v>34</v>
      </c>
      <c r="E59" s="28" t="s">
        <v>35</v>
      </c>
      <c r="F59" s="27" t="s">
        <v>34</v>
      </c>
      <c r="G59" s="28" t="s">
        <v>98</v>
      </c>
      <c r="H59" s="31">
        <v>35501</v>
      </c>
      <c r="I59" s="39" t="s">
        <v>71</v>
      </c>
      <c r="J59" s="33"/>
      <c r="K59" s="34" t="s">
        <v>160</v>
      </c>
      <c r="L59" s="29"/>
      <c r="M59" s="29" t="s">
        <v>54</v>
      </c>
      <c r="N59" s="41" t="s">
        <v>42</v>
      </c>
      <c r="O59" s="47">
        <v>1</v>
      </c>
      <c r="P59" s="80">
        <v>27219.34</v>
      </c>
      <c r="Q59" s="30" t="s">
        <v>38</v>
      </c>
      <c r="R59" s="91">
        <f t="shared" ref="R59:R62" si="42">+ROUND(P59*O59,0)</f>
        <v>27219</v>
      </c>
      <c r="S59" s="87">
        <v>0</v>
      </c>
      <c r="T59" s="87">
        <v>0</v>
      </c>
      <c r="U59" s="87">
        <v>0</v>
      </c>
      <c r="V59" s="87">
        <v>0</v>
      </c>
      <c r="W59" s="87">
        <v>0</v>
      </c>
      <c r="X59" s="87">
        <v>0</v>
      </c>
      <c r="Y59" s="87">
        <v>0</v>
      </c>
      <c r="Z59" s="87">
        <v>0</v>
      </c>
      <c r="AA59" s="87">
        <v>0</v>
      </c>
      <c r="AB59" s="87">
        <v>0</v>
      </c>
      <c r="AC59" s="87">
        <v>0</v>
      </c>
      <c r="AD59" s="92">
        <f t="shared" si="11"/>
        <v>27219</v>
      </c>
    </row>
    <row r="60" spans="1:30" s="38" customFormat="1" ht="58" x14ac:dyDescent="0.35">
      <c r="A60" s="26" t="s">
        <v>32</v>
      </c>
      <c r="B60" s="26" t="s">
        <v>33</v>
      </c>
      <c r="C60" s="26" t="s">
        <v>33</v>
      </c>
      <c r="D60" s="27" t="s">
        <v>34</v>
      </c>
      <c r="E60" s="28" t="s">
        <v>35</v>
      </c>
      <c r="F60" s="27" t="s">
        <v>34</v>
      </c>
      <c r="G60" s="28" t="s">
        <v>98</v>
      </c>
      <c r="H60" s="31">
        <v>35501</v>
      </c>
      <c r="I60" s="39" t="s">
        <v>71</v>
      </c>
      <c r="J60" s="33"/>
      <c r="K60" s="34" t="s">
        <v>152</v>
      </c>
      <c r="L60" s="29"/>
      <c r="M60" s="29" t="s">
        <v>54</v>
      </c>
      <c r="N60" s="41" t="s">
        <v>42</v>
      </c>
      <c r="O60" s="47">
        <v>1</v>
      </c>
      <c r="P60" s="80">
        <v>2816.6</v>
      </c>
      <c r="Q60" s="30" t="s">
        <v>38</v>
      </c>
      <c r="R60" s="91">
        <f t="shared" ref="R60" si="43">+ROUND(P60*O60,0)</f>
        <v>2817</v>
      </c>
      <c r="S60" s="87">
        <v>0</v>
      </c>
      <c r="T60" s="87">
        <v>0</v>
      </c>
      <c r="U60" s="87">
        <v>0</v>
      </c>
      <c r="V60" s="87">
        <v>0</v>
      </c>
      <c r="W60" s="87">
        <v>0</v>
      </c>
      <c r="X60" s="87">
        <v>0</v>
      </c>
      <c r="Y60" s="87">
        <v>0</v>
      </c>
      <c r="Z60" s="87">
        <v>0</v>
      </c>
      <c r="AA60" s="87">
        <v>0</v>
      </c>
      <c r="AB60" s="87">
        <v>0</v>
      </c>
      <c r="AC60" s="87">
        <v>0</v>
      </c>
      <c r="AD60" s="92">
        <f t="shared" ref="AD60" si="44">R60</f>
        <v>2817</v>
      </c>
    </row>
    <row r="61" spans="1:30" s="38" customFormat="1" ht="58" x14ac:dyDescent="0.35">
      <c r="A61" s="26" t="s">
        <v>32</v>
      </c>
      <c r="B61" s="26" t="s">
        <v>33</v>
      </c>
      <c r="C61" s="26" t="s">
        <v>33</v>
      </c>
      <c r="D61" s="27" t="s">
        <v>34</v>
      </c>
      <c r="E61" s="28" t="s">
        <v>35</v>
      </c>
      <c r="F61" s="27" t="s">
        <v>34</v>
      </c>
      <c r="G61" s="28" t="s">
        <v>36</v>
      </c>
      <c r="H61" s="31">
        <v>35501</v>
      </c>
      <c r="I61" s="39" t="s">
        <v>71</v>
      </c>
      <c r="J61" s="33"/>
      <c r="K61" s="34" t="s">
        <v>152</v>
      </c>
      <c r="L61" s="29"/>
      <c r="M61" s="29" t="s">
        <v>54</v>
      </c>
      <c r="N61" s="41" t="s">
        <v>42</v>
      </c>
      <c r="O61" s="47">
        <v>1</v>
      </c>
      <c r="P61" s="80">
        <v>971.5</v>
      </c>
      <c r="Q61" s="30" t="s">
        <v>38</v>
      </c>
      <c r="R61" s="91">
        <f t="shared" ref="R61" si="45">+ROUND(P61*O61,0)</f>
        <v>972</v>
      </c>
      <c r="S61" s="87">
        <v>0</v>
      </c>
      <c r="T61" s="87">
        <v>0</v>
      </c>
      <c r="U61" s="87">
        <v>0</v>
      </c>
      <c r="V61" s="87">
        <v>0</v>
      </c>
      <c r="W61" s="87">
        <v>0</v>
      </c>
      <c r="X61" s="87">
        <v>0</v>
      </c>
      <c r="Y61" s="87">
        <v>0</v>
      </c>
      <c r="Z61" s="87">
        <v>0</v>
      </c>
      <c r="AA61" s="87">
        <v>0</v>
      </c>
      <c r="AB61" s="87">
        <v>0</v>
      </c>
      <c r="AC61" s="87">
        <v>0</v>
      </c>
      <c r="AD61" s="92">
        <f t="shared" ref="AD61" si="46">R61</f>
        <v>972</v>
      </c>
    </row>
    <row r="62" spans="1:30" s="38" customFormat="1" ht="58" x14ac:dyDescent="0.35">
      <c r="A62" s="26" t="s">
        <v>32</v>
      </c>
      <c r="B62" s="26" t="s">
        <v>33</v>
      </c>
      <c r="C62" s="26" t="s">
        <v>33</v>
      </c>
      <c r="D62" s="27" t="s">
        <v>34</v>
      </c>
      <c r="E62" s="28" t="s">
        <v>35</v>
      </c>
      <c r="F62" s="27" t="s">
        <v>34</v>
      </c>
      <c r="G62" s="28" t="s">
        <v>36</v>
      </c>
      <c r="H62" s="31">
        <v>35501</v>
      </c>
      <c r="I62" s="39" t="s">
        <v>71</v>
      </c>
      <c r="J62" s="33"/>
      <c r="K62" s="34" t="s">
        <v>153</v>
      </c>
      <c r="L62" s="29"/>
      <c r="M62" s="29" t="s">
        <v>54</v>
      </c>
      <c r="N62" s="41" t="s">
        <v>42</v>
      </c>
      <c r="O62" s="47">
        <v>1</v>
      </c>
      <c r="P62" s="80">
        <v>510.01</v>
      </c>
      <c r="Q62" s="30" t="s">
        <v>38</v>
      </c>
      <c r="R62" s="91">
        <f t="shared" si="42"/>
        <v>510</v>
      </c>
      <c r="S62" s="87">
        <v>0</v>
      </c>
      <c r="T62" s="87">
        <v>0</v>
      </c>
      <c r="U62" s="87">
        <v>0</v>
      </c>
      <c r="V62" s="87">
        <v>0</v>
      </c>
      <c r="W62" s="87">
        <v>0</v>
      </c>
      <c r="X62" s="87">
        <v>0</v>
      </c>
      <c r="Y62" s="87">
        <v>0</v>
      </c>
      <c r="Z62" s="87">
        <v>0</v>
      </c>
      <c r="AA62" s="87">
        <v>0</v>
      </c>
      <c r="AB62" s="87">
        <v>0</v>
      </c>
      <c r="AC62" s="87">
        <v>0</v>
      </c>
      <c r="AD62" s="92">
        <f t="shared" si="11"/>
        <v>510</v>
      </c>
    </row>
    <row r="63" spans="1:30" s="38" customFormat="1" ht="58" x14ac:dyDescent="0.35">
      <c r="A63" s="26" t="s">
        <v>32</v>
      </c>
      <c r="B63" s="26" t="s">
        <v>33</v>
      </c>
      <c r="C63" s="26" t="s">
        <v>33</v>
      </c>
      <c r="D63" s="27" t="s">
        <v>34</v>
      </c>
      <c r="E63" s="28" t="s">
        <v>35</v>
      </c>
      <c r="F63" s="27" t="s">
        <v>34</v>
      </c>
      <c r="G63" s="28" t="s">
        <v>36</v>
      </c>
      <c r="H63" s="31">
        <v>35501</v>
      </c>
      <c r="I63" s="39" t="s">
        <v>71</v>
      </c>
      <c r="J63" s="33"/>
      <c r="K63" s="34" t="s">
        <v>154</v>
      </c>
      <c r="L63" s="29"/>
      <c r="M63" s="29" t="s">
        <v>54</v>
      </c>
      <c r="N63" s="41" t="s">
        <v>42</v>
      </c>
      <c r="O63" s="47">
        <v>1</v>
      </c>
      <c r="P63" s="80">
        <v>680</v>
      </c>
      <c r="Q63" s="30" t="s">
        <v>38</v>
      </c>
      <c r="R63" s="91">
        <f t="shared" ref="R63:R64" si="47">+ROUND(P63*O63,0)</f>
        <v>680</v>
      </c>
      <c r="S63" s="87">
        <v>0</v>
      </c>
      <c r="T63" s="87">
        <v>0</v>
      </c>
      <c r="U63" s="87">
        <v>0</v>
      </c>
      <c r="V63" s="87">
        <v>0</v>
      </c>
      <c r="W63" s="87">
        <v>0</v>
      </c>
      <c r="X63" s="87">
        <v>0</v>
      </c>
      <c r="Y63" s="87">
        <v>0</v>
      </c>
      <c r="Z63" s="87">
        <v>0</v>
      </c>
      <c r="AA63" s="87">
        <v>0</v>
      </c>
      <c r="AB63" s="87">
        <v>0</v>
      </c>
      <c r="AC63" s="87">
        <v>0</v>
      </c>
      <c r="AD63" s="92">
        <f t="shared" ref="AD63:AD64" si="48">R63</f>
        <v>680</v>
      </c>
    </row>
    <row r="64" spans="1:30" s="38" customFormat="1" ht="43.5" x14ac:dyDescent="0.35">
      <c r="A64" s="26" t="s">
        <v>32</v>
      </c>
      <c r="B64" s="26" t="s">
        <v>33</v>
      </c>
      <c r="C64" s="26" t="s">
        <v>33</v>
      </c>
      <c r="D64" s="27" t="s">
        <v>34</v>
      </c>
      <c r="E64" s="28" t="s">
        <v>35</v>
      </c>
      <c r="F64" s="27" t="s">
        <v>34</v>
      </c>
      <c r="G64" s="28" t="s">
        <v>40</v>
      </c>
      <c r="H64" s="48">
        <v>35701</v>
      </c>
      <c r="I64" s="39" t="s">
        <v>164</v>
      </c>
      <c r="J64" s="33"/>
      <c r="K64" s="34" t="s">
        <v>165</v>
      </c>
      <c r="L64" s="35"/>
      <c r="M64" s="29" t="s">
        <v>54</v>
      </c>
      <c r="N64" s="41" t="s">
        <v>42</v>
      </c>
      <c r="O64" s="47">
        <v>1</v>
      </c>
      <c r="P64" s="49">
        <v>1280.6400000000001</v>
      </c>
      <c r="Q64" s="30" t="s">
        <v>38</v>
      </c>
      <c r="R64" s="91">
        <f t="shared" si="47"/>
        <v>1281</v>
      </c>
      <c r="S64" s="87">
        <v>0</v>
      </c>
      <c r="T64" s="87">
        <v>0</v>
      </c>
      <c r="U64" s="87">
        <v>0</v>
      </c>
      <c r="V64" s="87">
        <v>0</v>
      </c>
      <c r="W64" s="87">
        <v>0</v>
      </c>
      <c r="X64" s="87">
        <v>0</v>
      </c>
      <c r="Y64" s="87">
        <v>0</v>
      </c>
      <c r="Z64" s="87">
        <v>0</v>
      </c>
      <c r="AA64" s="87">
        <v>0</v>
      </c>
      <c r="AB64" s="87">
        <v>0</v>
      </c>
      <c r="AC64" s="87">
        <v>0</v>
      </c>
      <c r="AD64" s="92">
        <f t="shared" si="48"/>
        <v>1281</v>
      </c>
    </row>
    <row r="65" spans="1:31" s="38" customFormat="1" ht="43.5" x14ac:dyDescent="0.35">
      <c r="A65" s="26" t="s">
        <v>32</v>
      </c>
      <c r="B65" s="26" t="s">
        <v>33</v>
      </c>
      <c r="C65" s="26" t="s">
        <v>33</v>
      </c>
      <c r="D65" s="27" t="s">
        <v>34</v>
      </c>
      <c r="E65" s="28" t="s">
        <v>35</v>
      </c>
      <c r="F65" s="27" t="s">
        <v>34</v>
      </c>
      <c r="G65" s="28" t="s">
        <v>40</v>
      </c>
      <c r="H65" s="48">
        <v>35701</v>
      </c>
      <c r="I65" s="39" t="s">
        <v>164</v>
      </c>
      <c r="J65" s="33"/>
      <c r="K65" s="34" t="s">
        <v>166</v>
      </c>
      <c r="L65" s="35"/>
      <c r="M65" s="29" t="s">
        <v>54</v>
      </c>
      <c r="N65" s="41" t="s">
        <v>42</v>
      </c>
      <c r="O65" s="47">
        <v>1</v>
      </c>
      <c r="P65" s="49">
        <v>817.8</v>
      </c>
      <c r="Q65" s="30" t="s">
        <v>38</v>
      </c>
      <c r="R65" s="91">
        <f t="shared" ref="R65" si="49">+ROUND(P65*O65,0)</f>
        <v>818</v>
      </c>
      <c r="S65" s="87">
        <v>0</v>
      </c>
      <c r="T65" s="87">
        <v>0</v>
      </c>
      <c r="U65" s="87">
        <v>0</v>
      </c>
      <c r="V65" s="87">
        <v>0</v>
      </c>
      <c r="W65" s="87">
        <v>0</v>
      </c>
      <c r="X65" s="87">
        <v>0</v>
      </c>
      <c r="Y65" s="87">
        <v>0</v>
      </c>
      <c r="Z65" s="87">
        <v>0</v>
      </c>
      <c r="AA65" s="87">
        <v>0</v>
      </c>
      <c r="AB65" s="87">
        <v>0</v>
      </c>
      <c r="AC65" s="87">
        <v>0</v>
      </c>
      <c r="AD65" s="92">
        <f t="shared" ref="AD65" si="50">R65</f>
        <v>818</v>
      </c>
    </row>
    <row r="66" spans="1:31" s="38" customFormat="1" ht="43.5" x14ac:dyDescent="0.35">
      <c r="A66" s="26" t="s">
        <v>32</v>
      </c>
      <c r="B66" s="26" t="s">
        <v>33</v>
      </c>
      <c r="C66" s="26" t="s">
        <v>33</v>
      </c>
      <c r="D66" s="27" t="s">
        <v>34</v>
      </c>
      <c r="E66" s="28" t="s">
        <v>35</v>
      </c>
      <c r="F66" s="27" t="s">
        <v>34</v>
      </c>
      <c r="G66" s="28" t="s">
        <v>40</v>
      </c>
      <c r="H66" s="48">
        <v>35701</v>
      </c>
      <c r="I66" s="39" t="s">
        <v>164</v>
      </c>
      <c r="J66" s="33"/>
      <c r="K66" s="34" t="s">
        <v>167</v>
      </c>
      <c r="L66" s="35"/>
      <c r="M66" s="29" t="s">
        <v>54</v>
      </c>
      <c r="N66" s="41" t="s">
        <v>42</v>
      </c>
      <c r="O66" s="47">
        <v>1</v>
      </c>
      <c r="P66" s="49">
        <v>156.6</v>
      </c>
      <c r="Q66" s="30" t="s">
        <v>38</v>
      </c>
      <c r="R66" s="91">
        <f t="shared" ref="R66" si="51">+ROUND(P66*O66,0)</f>
        <v>157</v>
      </c>
      <c r="S66" s="87">
        <v>0</v>
      </c>
      <c r="T66" s="87">
        <v>0</v>
      </c>
      <c r="U66" s="87">
        <v>0</v>
      </c>
      <c r="V66" s="87">
        <v>0</v>
      </c>
      <c r="W66" s="87">
        <v>0</v>
      </c>
      <c r="X66" s="87">
        <v>0</v>
      </c>
      <c r="Y66" s="87">
        <v>0</v>
      </c>
      <c r="Z66" s="87">
        <v>0</v>
      </c>
      <c r="AA66" s="87">
        <v>0</v>
      </c>
      <c r="AB66" s="87">
        <v>0</v>
      </c>
      <c r="AC66" s="87">
        <v>0</v>
      </c>
      <c r="AD66" s="92">
        <f t="shared" ref="AD66" si="52">R66</f>
        <v>157</v>
      </c>
    </row>
    <row r="67" spans="1:31" s="38" customFormat="1" ht="43.5" x14ac:dyDescent="0.35">
      <c r="A67" s="26" t="s">
        <v>32</v>
      </c>
      <c r="B67" s="26" t="s">
        <v>33</v>
      </c>
      <c r="C67" s="26" t="s">
        <v>33</v>
      </c>
      <c r="D67" s="27" t="s">
        <v>34</v>
      </c>
      <c r="E67" s="28" t="s">
        <v>35</v>
      </c>
      <c r="F67" s="27" t="s">
        <v>34</v>
      </c>
      <c r="G67" s="28" t="s">
        <v>40</v>
      </c>
      <c r="H67" s="48">
        <v>35701</v>
      </c>
      <c r="I67" s="39" t="s">
        <v>164</v>
      </c>
      <c r="J67" s="33"/>
      <c r="K67" s="34" t="s">
        <v>168</v>
      </c>
      <c r="L67" s="35"/>
      <c r="M67" s="29" t="s">
        <v>54</v>
      </c>
      <c r="N67" s="41" t="s">
        <v>42</v>
      </c>
      <c r="O67" s="47">
        <v>1</v>
      </c>
      <c r="P67" s="49">
        <v>12547.29</v>
      </c>
      <c r="Q67" s="30" t="s">
        <v>38</v>
      </c>
      <c r="R67" s="91">
        <f t="shared" ref="R67" si="53">+ROUND(P67*O67,0)</f>
        <v>12547</v>
      </c>
      <c r="S67" s="87">
        <v>0</v>
      </c>
      <c r="T67" s="87">
        <v>0</v>
      </c>
      <c r="U67" s="87">
        <v>0</v>
      </c>
      <c r="V67" s="87">
        <v>0</v>
      </c>
      <c r="W67" s="87">
        <v>0</v>
      </c>
      <c r="X67" s="87">
        <v>0</v>
      </c>
      <c r="Y67" s="87">
        <v>0</v>
      </c>
      <c r="Z67" s="87">
        <v>0</v>
      </c>
      <c r="AA67" s="87">
        <v>0</v>
      </c>
      <c r="AB67" s="87">
        <v>0</v>
      </c>
      <c r="AC67" s="87">
        <v>0</v>
      </c>
      <c r="AD67" s="92">
        <f t="shared" ref="AD67" si="54">R67</f>
        <v>12547</v>
      </c>
    </row>
    <row r="68" spans="1:31" s="38" customFormat="1" ht="43.5" x14ac:dyDescent="0.35">
      <c r="A68" s="26" t="s">
        <v>32</v>
      </c>
      <c r="B68" s="26" t="s">
        <v>33</v>
      </c>
      <c r="C68" s="26" t="s">
        <v>33</v>
      </c>
      <c r="D68" s="27" t="s">
        <v>34</v>
      </c>
      <c r="E68" s="28" t="s">
        <v>35</v>
      </c>
      <c r="F68" s="27" t="s">
        <v>34</v>
      </c>
      <c r="G68" s="28" t="s">
        <v>40</v>
      </c>
      <c r="H68" s="48">
        <v>35701</v>
      </c>
      <c r="I68" s="39" t="s">
        <v>164</v>
      </c>
      <c r="J68" s="33"/>
      <c r="K68" s="34" t="s">
        <v>169</v>
      </c>
      <c r="L68" s="35"/>
      <c r="M68" s="29" t="s">
        <v>54</v>
      </c>
      <c r="N68" s="41" t="s">
        <v>42</v>
      </c>
      <c r="O68" s="47">
        <v>1</v>
      </c>
      <c r="P68" s="49">
        <v>6032</v>
      </c>
      <c r="Q68" s="30" t="s">
        <v>38</v>
      </c>
      <c r="R68" s="91">
        <f t="shared" ref="R68" si="55">+ROUND(P68*O68,0)</f>
        <v>6032</v>
      </c>
      <c r="S68" s="87">
        <v>0</v>
      </c>
      <c r="T68" s="87">
        <v>0</v>
      </c>
      <c r="U68" s="87">
        <v>0</v>
      </c>
      <c r="V68" s="87">
        <v>0</v>
      </c>
      <c r="W68" s="87">
        <v>0</v>
      </c>
      <c r="X68" s="87">
        <v>0</v>
      </c>
      <c r="Y68" s="87">
        <v>0</v>
      </c>
      <c r="Z68" s="87">
        <v>0</v>
      </c>
      <c r="AA68" s="87">
        <v>0</v>
      </c>
      <c r="AB68" s="87">
        <v>0</v>
      </c>
      <c r="AC68" s="87">
        <v>0</v>
      </c>
      <c r="AD68" s="92">
        <f t="shared" ref="AD68" si="56">R68</f>
        <v>6032</v>
      </c>
    </row>
    <row r="69" spans="1:31" s="38" customFormat="1" ht="43.5" x14ac:dyDescent="0.35">
      <c r="A69" s="26" t="s">
        <v>32</v>
      </c>
      <c r="B69" s="26" t="s">
        <v>33</v>
      </c>
      <c r="C69" s="26" t="s">
        <v>33</v>
      </c>
      <c r="D69" s="27" t="s">
        <v>34</v>
      </c>
      <c r="E69" s="28" t="s">
        <v>35</v>
      </c>
      <c r="F69" s="27" t="s">
        <v>34</v>
      </c>
      <c r="G69" s="28" t="s">
        <v>40</v>
      </c>
      <c r="H69" s="48">
        <v>35701</v>
      </c>
      <c r="I69" s="39" t="s">
        <v>164</v>
      </c>
      <c r="J69" s="33"/>
      <c r="K69" s="34" t="s">
        <v>170</v>
      </c>
      <c r="L69" s="35"/>
      <c r="M69" s="29" t="s">
        <v>54</v>
      </c>
      <c r="N69" s="41" t="s">
        <v>42</v>
      </c>
      <c r="O69" s="47">
        <v>1</v>
      </c>
      <c r="P69" s="49">
        <v>185.6</v>
      </c>
      <c r="Q69" s="30" t="s">
        <v>38</v>
      </c>
      <c r="R69" s="91">
        <f t="shared" ref="R69" si="57">+ROUND(P69*O69,0)</f>
        <v>186</v>
      </c>
      <c r="S69" s="87">
        <v>0</v>
      </c>
      <c r="T69" s="87">
        <v>0</v>
      </c>
      <c r="U69" s="87">
        <v>0</v>
      </c>
      <c r="V69" s="87">
        <v>0</v>
      </c>
      <c r="W69" s="87">
        <v>0</v>
      </c>
      <c r="X69" s="87">
        <v>0</v>
      </c>
      <c r="Y69" s="87">
        <v>0</v>
      </c>
      <c r="Z69" s="87">
        <v>0</v>
      </c>
      <c r="AA69" s="87">
        <v>0</v>
      </c>
      <c r="AB69" s="87">
        <v>0</v>
      </c>
      <c r="AC69" s="87">
        <v>0</v>
      </c>
      <c r="AD69" s="92">
        <f t="shared" ref="AD69" si="58">R69</f>
        <v>186</v>
      </c>
    </row>
    <row r="70" spans="1:31" s="38" customFormat="1" ht="43.5" x14ac:dyDescent="0.35">
      <c r="A70" s="26" t="s">
        <v>32</v>
      </c>
      <c r="B70" s="26" t="s">
        <v>33</v>
      </c>
      <c r="C70" s="26" t="s">
        <v>33</v>
      </c>
      <c r="D70" s="27" t="s">
        <v>34</v>
      </c>
      <c r="E70" s="28" t="s">
        <v>35</v>
      </c>
      <c r="F70" s="27" t="s">
        <v>34</v>
      </c>
      <c r="G70" s="28" t="s">
        <v>40</v>
      </c>
      <c r="H70" s="48">
        <v>35901</v>
      </c>
      <c r="I70" s="39" t="s">
        <v>156</v>
      </c>
      <c r="J70" s="33"/>
      <c r="K70" s="34" t="s">
        <v>157</v>
      </c>
      <c r="L70" s="35"/>
      <c r="M70" s="29" t="s">
        <v>54</v>
      </c>
      <c r="N70" s="41" t="s">
        <v>42</v>
      </c>
      <c r="O70" s="47">
        <v>1</v>
      </c>
      <c r="P70" s="49">
        <v>3074</v>
      </c>
      <c r="Q70" s="30" t="s">
        <v>38</v>
      </c>
      <c r="R70" s="91">
        <f t="shared" ref="R70" si="59">+ROUND(P70*O70,0)</f>
        <v>3074</v>
      </c>
      <c r="S70" s="87">
        <v>0</v>
      </c>
      <c r="T70" s="87">
        <v>0</v>
      </c>
      <c r="U70" s="87">
        <v>0</v>
      </c>
      <c r="V70" s="87">
        <v>0</v>
      </c>
      <c r="W70" s="87">
        <v>0</v>
      </c>
      <c r="X70" s="87">
        <v>0</v>
      </c>
      <c r="Y70" s="87">
        <v>0</v>
      </c>
      <c r="Z70" s="87">
        <v>0</v>
      </c>
      <c r="AA70" s="87">
        <v>0</v>
      </c>
      <c r="AB70" s="87">
        <v>0</v>
      </c>
      <c r="AC70" s="87">
        <v>0</v>
      </c>
      <c r="AD70" s="92">
        <f t="shared" ref="AD70" si="60">R70</f>
        <v>3074</v>
      </c>
    </row>
    <row r="71" spans="1:31" s="38" customFormat="1" ht="72.5" x14ac:dyDescent="0.35">
      <c r="A71" s="26" t="s">
        <v>32</v>
      </c>
      <c r="B71" s="26" t="s">
        <v>33</v>
      </c>
      <c r="C71" s="26" t="s">
        <v>33</v>
      </c>
      <c r="D71" s="27" t="s">
        <v>34</v>
      </c>
      <c r="E71" s="28" t="s">
        <v>35</v>
      </c>
      <c r="F71" s="27" t="s">
        <v>34</v>
      </c>
      <c r="G71" s="28" t="s">
        <v>40</v>
      </c>
      <c r="H71" s="48">
        <v>35901</v>
      </c>
      <c r="I71" s="39" t="s">
        <v>156</v>
      </c>
      <c r="J71" s="33"/>
      <c r="K71" s="34" t="s">
        <v>158</v>
      </c>
      <c r="L71" s="35"/>
      <c r="M71" s="29" t="s">
        <v>54</v>
      </c>
      <c r="N71" s="41" t="s">
        <v>42</v>
      </c>
      <c r="O71" s="47">
        <v>1</v>
      </c>
      <c r="P71" s="49">
        <v>10440</v>
      </c>
      <c r="Q71" s="30" t="s">
        <v>38</v>
      </c>
      <c r="R71" s="91">
        <f t="shared" ref="R71" si="61">+ROUND(P71*O71,0)</f>
        <v>10440</v>
      </c>
      <c r="S71" s="87">
        <v>0</v>
      </c>
      <c r="T71" s="87">
        <v>0</v>
      </c>
      <c r="U71" s="87">
        <v>0</v>
      </c>
      <c r="V71" s="87">
        <v>0</v>
      </c>
      <c r="W71" s="87">
        <v>0</v>
      </c>
      <c r="X71" s="87">
        <v>0</v>
      </c>
      <c r="Y71" s="87">
        <v>0</v>
      </c>
      <c r="Z71" s="87">
        <v>0</v>
      </c>
      <c r="AA71" s="87">
        <v>0</v>
      </c>
      <c r="AB71" s="87">
        <v>0</v>
      </c>
      <c r="AC71" s="87">
        <v>0</v>
      </c>
      <c r="AD71" s="92">
        <f t="shared" ref="AD71" si="62">R71</f>
        <v>10440</v>
      </c>
    </row>
    <row r="72" spans="1:31" s="38" customFormat="1" ht="101.5" x14ac:dyDescent="0.35">
      <c r="A72" s="26" t="s">
        <v>32</v>
      </c>
      <c r="B72" s="26" t="s">
        <v>33</v>
      </c>
      <c r="C72" s="26" t="s">
        <v>33</v>
      </c>
      <c r="D72" s="27" t="s">
        <v>34</v>
      </c>
      <c r="E72" s="28" t="s">
        <v>88</v>
      </c>
      <c r="F72" s="27" t="s">
        <v>89</v>
      </c>
      <c r="G72" s="28" t="s">
        <v>161</v>
      </c>
      <c r="H72" s="48">
        <v>36101</v>
      </c>
      <c r="I72" s="39" t="s">
        <v>162</v>
      </c>
      <c r="J72" s="33"/>
      <c r="K72" s="34" t="s">
        <v>163</v>
      </c>
      <c r="L72" s="35"/>
      <c r="M72" s="29" t="s">
        <v>54</v>
      </c>
      <c r="N72" s="41" t="s">
        <v>42</v>
      </c>
      <c r="O72" s="47">
        <v>1</v>
      </c>
      <c r="P72" s="49">
        <v>13850.85</v>
      </c>
      <c r="Q72" s="30" t="s">
        <v>38</v>
      </c>
      <c r="R72" s="91">
        <f t="shared" ref="R72" si="63">+ROUND(P72*O72,0)</f>
        <v>13851</v>
      </c>
      <c r="S72" s="87">
        <v>0</v>
      </c>
      <c r="T72" s="87">
        <v>0</v>
      </c>
      <c r="U72" s="87">
        <v>0</v>
      </c>
      <c r="V72" s="87">
        <v>0</v>
      </c>
      <c r="W72" s="87">
        <v>0</v>
      </c>
      <c r="X72" s="87">
        <v>0</v>
      </c>
      <c r="Y72" s="87">
        <v>0</v>
      </c>
      <c r="Z72" s="87">
        <v>0</v>
      </c>
      <c r="AA72" s="87">
        <v>0</v>
      </c>
      <c r="AB72" s="87">
        <v>0</v>
      </c>
      <c r="AC72" s="87">
        <v>0</v>
      </c>
      <c r="AD72" s="92">
        <f t="shared" ref="AD72" si="64">R72</f>
        <v>13851</v>
      </c>
    </row>
    <row r="73" spans="1:31" s="38" customFormat="1" ht="29" x14ac:dyDescent="0.35">
      <c r="A73" s="26" t="s">
        <v>32</v>
      </c>
      <c r="B73" s="26" t="s">
        <v>33</v>
      </c>
      <c r="C73" s="26" t="s">
        <v>33</v>
      </c>
      <c r="D73" s="27" t="s">
        <v>34</v>
      </c>
      <c r="E73" s="28" t="s">
        <v>66</v>
      </c>
      <c r="F73" s="27" t="s">
        <v>67</v>
      </c>
      <c r="G73" s="28" t="s">
        <v>98</v>
      </c>
      <c r="H73" s="48">
        <v>51101</v>
      </c>
      <c r="I73" s="39" t="s">
        <v>147</v>
      </c>
      <c r="J73" s="33" t="s">
        <v>150</v>
      </c>
      <c r="K73" s="34" t="s">
        <v>151</v>
      </c>
      <c r="L73" s="35"/>
      <c r="M73" s="29" t="s">
        <v>54</v>
      </c>
      <c r="N73" s="41" t="s">
        <v>39</v>
      </c>
      <c r="O73" s="47">
        <v>2</v>
      </c>
      <c r="P73" s="49">
        <v>10244.004999999999</v>
      </c>
      <c r="Q73" s="30" t="s">
        <v>38</v>
      </c>
      <c r="R73" s="91">
        <f t="shared" ref="R73" si="65">+ROUND(P73*O73,0)</f>
        <v>20488</v>
      </c>
      <c r="S73" s="87">
        <v>0</v>
      </c>
      <c r="T73" s="87">
        <v>0</v>
      </c>
      <c r="U73" s="87">
        <v>0</v>
      </c>
      <c r="V73" s="87">
        <v>0</v>
      </c>
      <c r="W73" s="87">
        <v>0</v>
      </c>
      <c r="X73" s="87">
        <v>0</v>
      </c>
      <c r="Y73" s="87">
        <v>0</v>
      </c>
      <c r="Z73" s="87">
        <v>0</v>
      </c>
      <c r="AA73" s="87">
        <v>0</v>
      </c>
      <c r="AB73" s="87">
        <v>0</v>
      </c>
      <c r="AC73" s="87">
        <v>0</v>
      </c>
      <c r="AD73" s="92">
        <f t="shared" ref="AD73" si="66">R73</f>
        <v>20488</v>
      </c>
    </row>
    <row r="74" spans="1:31" s="38" customFormat="1" ht="29" x14ac:dyDescent="0.35">
      <c r="A74" s="26" t="s">
        <v>32</v>
      </c>
      <c r="B74" s="26" t="s">
        <v>33</v>
      </c>
      <c r="C74" s="26" t="s">
        <v>33</v>
      </c>
      <c r="D74" s="27" t="s">
        <v>34</v>
      </c>
      <c r="E74" s="28" t="s">
        <v>35</v>
      </c>
      <c r="F74" s="27" t="s">
        <v>34</v>
      </c>
      <c r="G74" s="28" t="s">
        <v>98</v>
      </c>
      <c r="H74" s="48">
        <v>51901</v>
      </c>
      <c r="I74" s="39" t="s">
        <v>148</v>
      </c>
      <c r="J74" s="33"/>
      <c r="K74" s="34" t="s">
        <v>171</v>
      </c>
      <c r="L74" s="35"/>
      <c r="M74" s="29" t="s">
        <v>54</v>
      </c>
      <c r="N74" s="41" t="s">
        <v>149</v>
      </c>
      <c r="O74" s="47">
        <v>1</v>
      </c>
      <c r="P74" s="49">
        <v>28652</v>
      </c>
      <c r="Q74" s="30" t="s">
        <v>38</v>
      </c>
      <c r="R74" s="91">
        <f t="shared" si="14"/>
        <v>28652</v>
      </c>
      <c r="S74" s="87">
        <v>0</v>
      </c>
      <c r="T74" s="87">
        <v>0</v>
      </c>
      <c r="U74" s="87">
        <v>0</v>
      </c>
      <c r="V74" s="87">
        <v>0</v>
      </c>
      <c r="W74" s="87">
        <v>0</v>
      </c>
      <c r="X74" s="87">
        <v>0</v>
      </c>
      <c r="Y74" s="87">
        <v>0</v>
      </c>
      <c r="Z74" s="87">
        <v>0</v>
      </c>
      <c r="AA74" s="87">
        <v>0</v>
      </c>
      <c r="AB74" s="87">
        <v>0</v>
      </c>
      <c r="AC74" s="87">
        <v>0</v>
      </c>
      <c r="AD74" s="92">
        <f t="shared" si="11"/>
        <v>28652</v>
      </c>
    </row>
    <row r="75" spans="1:31" s="50" customFormat="1" ht="44.15" customHeight="1" x14ac:dyDescent="0.35">
      <c r="A75" s="26" t="s">
        <v>32</v>
      </c>
      <c r="B75" s="26" t="s">
        <v>184</v>
      </c>
      <c r="C75" s="26" t="s">
        <v>184</v>
      </c>
      <c r="D75" s="27" t="s">
        <v>34</v>
      </c>
      <c r="E75" s="28" t="s">
        <v>35</v>
      </c>
      <c r="F75" s="27" t="s">
        <v>34</v>
      </c>
      <c r="G75" s="28" t="s">
        <v>36</v>
      </c>
      <c r="H75" s="29">
        <v>21101</v>
      </c>
      <c r="I75" s="72" t="s">
        <v>185</v>
      </c>
      <c r="J75" s="73" t="s">
        <v>186</v>
      </c>
      <c r="K75" s="74" t="s">
        <v>187</v>
      </c>
      <c r="L75" s="75"/>
      <c r="M75" s="29"/>
      <c r="N75" s="76" t="s">
        <v>188</v>
      </c>
      <c r="O75" s="30">
        <v>7</v>
      </c>
      <c r="P75" s="82">
        <v>533.6</v>
      </c>
      <c r="Q75" s="75" t="s">
        <v>189</v>
      </c>
      <c r="R75" s="91">
        <f t="shared" si="14"/>
        <v>3735</v>
      </c>
      <c r="S75" s="88">
        <v>0</v>
      </c>
      <c r="T75" s="88">
        <v>0</v>
      </c>
      <c r="U75" s="88">
        <v>0</v>
      </c>
      <c r="V75" s="88">
        <v>0</v>
      </c>
      <c r="W75" s="88">
        <v>0</v>
      </c>
      <c r="X75" s="88">
        <v>0</v>
      </c>
      <c r="Y75" s="88">
        <v>0</v>
      </c>
      <c r="Z75" s="88">
        <v>0</v>
      </c>
      <c r="AA75" s="88">
        <v>0</v>
      </c>
      <c r="AB75" s="88">
        <v>0</v>
      </c>
      <c r="AC75" s="88">
        <v>0</v>
      </c>
      <c r="AD75" s="93">
        <f>R75</f>
        <v>3735</v>
      </c>
      <c r="AE75" s="77"/>
    </row>
    <row r="76" spans="1:31" s="50" customFormat="1" ht="44.15" customHeight="1" x14ac:dyDescent="0.35">
      <c r="A76" s="26" t="s">
        <v>32</v>
      </c>
      <c r="B76" s="26" t="s">
        <v>184</v>
      </c>
      <c r="C76" s="26" t="s">
        <v>184</v>
      </c>
      <c r="D76" s="27" t="s">
        <v>34</v>
      </c>
      <c r="E76" s="28" t="s">
        <v>35</v>
      </c>
      <c r="F76" s="27" t="s">
        <v>34</v>
      </c>
      <c r="G76" s="28" t="s">
        <v>36</v>
      </c>
      <c r="H76" s="29">
        <v>21601</v>
      </c>
      <c r="I76" s="72" t="s">
        <v>43</v>
      </c>
      <c r="J76" s="73" t="s">
        <v>190</v>
      </c>
      <c r="K76" s="74" t="s">
        <v>191</v>
      </c>
      <c r="L76" s="75"/>
      <c r="M76" s="29"/>
      <c r="N76" s="76" t="s">
        <v>188</v>
      </c>
      <c r="O76" s="30">
        <v>3</v>
      </c>
      <c r="P76" s="82">
        <v>162.4</v>
      </c>
      <c r="Q76" s="75" t="s">
        <v>189</v>
      </c>
      <c r="R76" s="91">
        <f t="shared" si="14"/>
        <v>487</v>
      </c>
      <c r="S76" s="88">
        <v>0</v>
      </c>
      <c r="T76" s="88">
        <v>0</v>
      </c>
      <c r="U76" s="88">
        <v>0</v>
      </c>
      <c r="V76" s="88">
        <v>0</v>
      </c>
      <c r="W76" s="88">
        <v>0</v>
      </c>
      <c r="X76" s="88">
        <v>0</v>
      </c>
      <c r="Y76" s="88">
        <v>0</v>
      </c>
      <c r="Z76" s="88">
        <v>0</v>
      </c>
      <c r="AA76" s="88">
        <v>0</v>
      </c>
      <c r="AB76" s="88">
        <v>0</v>
      </c>
      <c r="AC76" s="88">
        <v>0</v>
      </c>
      <c r="AD76" s="93">
        <f t="shared" ref="AD76:AD109" si="67">R76</f>
        <v>487</v>
      </c>
      <c r="AE76" s="77"/>
    </row>
    <row r="77" spans="1:31" s="50" customFormat="1" ht="44.15" customHeight="1" x14ac:dyDescent="0.35">
      <c r="A77" s="26" t="s">
        <v>32</v>
      </c>
      <c r="B77" s="26" t="s">
        <v>184</v>
      </c>
      <c r="C77" s="26" t="s">
        <v>184</v>
      </c>
      <c r="D77" s="27" t="s">
        <v>34</v>
      </c>
      <c r="E77" s="28" t="s">
        <v>35</v>
      </c>
      <c r="F77" s="27" t="s">
        <v>34</v>
      </c>
      <c r="G77" s="28" t="s">
        <v>36</v>
      </c>
      <c r="H77" s="29">
        <v>21601</v>
      </c>
      <c r="I77" s="72" t="s">
        <v>43</v>
      </c>
      <c r="J77" s="73" t="s">
        <v>192</v>
      </c>
      <c r="K77" s="74" t="s">
        <v>193</v>
      </c>
      <c r="L77" s="75"/>
      <c r="M77" s="29"/>
      <c r="N77" s="76" t="s">
        <v>188</v>
      </c>
      <c r="O77" s="30">
        <v>50</v>
      </c>
      <c r="P77" s="82">
        <v>13.69</v>
      </c>
      <c r="Q77" s="75" t="s">
        <v>189</v>
      </c>
      <c r="R77" s="91">
        <f t="shared" si="14"/>
        <v>685</v>
      </c>
      <c r="S77" s="88">
        <v>0</v>
      </c>
      <c r="T77" s="88">
        <v>0</v>
      </c>
      <c r="U77" s="88">
        <v>0</v>
      </c>
      <c r="V77" s="88">
        <v>0</v>
      </c>
      <c r="W77" s="88">
        <v>0</v>
      </c>
      <c r="X77" s="88">
        <v>0</v>
      </c>
      <c r="Y77" s="88">
        <v>0</v>
      </c>
      <c r="Z77" s="88">
        <v>0</v>
      </c>
      <c r="AA77" s="88">
        <v>0</v>
      </c>
      <c r="AB77" s="88">
        <v>0</v>
      </c>
      <c r="AC77" s="88">
        <v>0</v>
      </c>
      <c r="AD77" s="93">
        <f t="shared" si="67"/>
        <v>685</v>
      </c>
      <c r="AE77" s="77"/>
    </row>
    <row r="78" spans="1:31" s="50" customFormat="1" ht="44.15" customHeight="1" x14ac:dyDescent="0.35">
      <c r="A78" s="26" t="s">
        <v>32</v>
      </c>
      <c r="B78" s="26" t="s">
        <v>184</v>
      </c>
      <c r="C78" s="26" t="s">
        <v>184</v>
      </c>
      <c r="D78" s="27" t="s">
        <v>34</v>
      </c>
      <c r="E78" s="28" t="s">
        <v>35</v>
      </c>
      <c r="F78" s="27" t="s">
        <v>34</v>
      </c>
      <c r="G78" s="28" t="s">
        <v>36</v>
      </c>
      <c r="H78" s="29">
        <v>21601</v>
      </c>
      <c r="I78" s="72" t="s">
        <v>43</v>
      </c>
      <c r="J78" s="73" t="s">
        <v>194</v>
      </c>
      <c r="K78" s="74" t="s">
        <v>195</v>
      </c>
      <c r="L78" s="75"/>
      <c r="M78" s="29"/>
      <c r="N78" s="76" t="s">
        <v>188</v>
      </c>
      <c r="O78" s="30">
        <v>1</v>
      </c>
      <c r="P78" s="82">
        <v>72.73</v>
      </c>
      <c r="Q78" s="75" t="s">
        <v>189</v>
      </c>
      <c r="R78" s="91">
        <f t="shared" si="14"/>
        <v>73</v>
      </c>
      <c r="S78" s="88">
        <v>0</v>
      </c>
      <c r="T78" s="88">
        <v>0</v>
      </c>
      <c r="U78" s="88">
        <v>0</v>
      </c>
      <c r="V78" s="88">
        <v>0</v>
      </c>
      <c r="W78" s="88">
        <v>0</v>
      </c>
      <c r="X78" s="88">
        <v>0</v>
      </c>
      <c r="Y78" s="88">
        <v>0</v>
      </c>
      <c r="Z78" s="88">
        <v>0</v>
      </c>
      <c r="AA78" s="88">
        <v>0</v>
      </c>
      <c r="AB78" s="88">
        <v>0</v>
      </c>
      <c r="AC78" s="88">
        <v>0</v>
      </c>
      <c r="AD78" s="93">
        <f t="shared" si="67"/>
        <v>73</v>
      </c>
      <c r="AE78" s="77"/>
    </row>
    <row r="79" spans="1:31" s="50" customFormat="1" ht="44.15" customHeight="1" x14ac:dyDescent="0.35">
      <c r="A79" s="26" t="s">
        <v>32</v>
      </c>
      <c r="B79" s="26" t="s">
        <v>184</v>
      </c>
      <c r="C79" s="26" t="s">
        <v>184</v>
      </c>
      <c r="D79" s="27" t="s">
        <v>34</v>
      </c>
      <c r="E79" s="28" t="s">
        <v>35</v>
      </c>
      <c r="F79" s="27" t="s">
        <v>34</v>
      </c>
      <c r="G79" s="28" t="s">
        <v>36</v>
      </c>
      <c r="H79" s="29">
        <v>21601</v>
      </c>
      <c r="I79" s="72" t="s">
        <v>43</v>
      </c>
      <c r="J79" s="73" t="s">
        <v>196</v>
      </c>
      <c r="K79" s="74" t="s">
        <v>197</v>
      </c>
      <c r="L79" s="75"/>
      <c r="M79" s="29"/>
      <c r="N79" s="76" t="s">
        <v>188</v>
      </c>
      <c r="O79" s="30">
        <v>15</v>
      </c>
      <c r="P79" s="82">
        <v>55</v>
      </c>
      <c r="Q79" s="75" t="s">
        <v>189</v>
      </c>
      <c r="R79" s="91">
        <f t="shared" si="14"/>
        <v>825</v>
      </c>
      <c r="S79" s="88">
        <v>0</v>
      </c>
      <c r="T79" s="88">
        <v>0</v>
      </c>
      <c r="U79" s="88">
        <v>0</v>
      </c>
      <c r="V79" s="88">
        <v>0</v>
      </c>
      <c r="W79" s="88">
        <v>0</v>
      </c>
      <c r="X79" s="88">
        <v>0</v>
      </c>
      <c r="Y79" s="88">
        <v>0</v>
      </c>
      <c r="Z79" s="88">
        <v>0</v>
      </c>
      <c r="AA79" s="88">
        <v>0</v>
      </c>
      <c r="AB79" s="88">
        <v>0</v>
      </c>
      <c r="AC79" s="88">
        <v>0</v>
      </c>
      <c r="AD79" s="93">
        <f t="shared" si="67"/>
        <v>825</v>
      </c>
      <c r="AE79" s="77"/>
    </row>
    <row r="80" spans="1:31" s="50" customFormat="1" ht="44.15" customHeight="1" x14ac:dyDescent="0.35">
      <c r="A80" s="26" t="s">
        <v>32</v>
      </c>
      <c r="B80" s="26" t="s">
        <v>184</v>
      </c>
      <c r="C80" s="26" t="s">
        <v>184</v>
      </c>
      <c r="D80" s="27" t="s">
        <v>34</v>
      </c>
      <c r="E80" s="28" t="s">
        <v>35</v>
      </c>
      <c r="F80" s="27" t="s">
        <v>34</v>
      </c>
      <c r="G80" s="28" t="s">
        <v>36</v>
      </c>
      <c r="H80" s="29">
        <v>21601</v>
      </c>
      <c r="I80" s="72" t="s">
        <v>43</v>
      </c>
      <c r="J80" s="73" t="s">
        <v>198</v>
      </c>
      <c r="K80" s="74" t="s">
        <v>199</v>
      </c>
      <c r="L80" s="75"/>
      <c r="M80" s="29"/>
      <c r="N80" s="76" t="s">
        <v>188</v>
      </c>
      <c r="O80" s="30">
        <v>2</v>
      </c>
      <c r="P80" s="82">
        <v>19.79</v>
      </c>
      <c r="Q80" s="75" t="s">
        <v>189</v>
      </c>
      <c r="R80" s="91">
        <f t="shared" si="14"/>
        <v>40</v>
      </c>
      <c r="S80" s="88">
        <v>0</v>
      </c>
      <c r="T80" s="88">
        <v>0</v>
      </c>
      <c r="U80" s="88">
        <v>0</v>
      </c>
      <c r="V80" s="88">
        <v>0</v>
      </c>
      <c r="W80" s="88">
        <v>0</v>
      </c>
      <c r="X80" s="88">
        <v>0</v>
      </c>
      <c r="Y80" s="88">
        <v>0</v>
      </c>
      <c r="Z80" s="88">
        <v>0</v>
      </c>
      <c r="AA80" s="88">
        <v>0</v>
      </c>
      <c r="AB80" s="88">
        <v>0</v>
      </c>
      <c r="AC80" s="88">
        <v>0</v>
      </c>
      <c r="AD80" s="93">
        <f t="shared" si="67"/>
        <v>40</v>
      </c>
      <c r="AE80" s="77"/>
    </row>
    <row r="81" spans="1:31" s="50" customFormat="1" ht="44.15" customHeight="1" x14ac:dyDescent="0.35">
      <c r="A81" s="26" t="s">
        <v>32</v>
      </c>
      <c r="B81" s="26" t="s">
        <v>184</v>
      </c>
      <c r="C81" s="26" t="s">
        <v>184</v>
      </c>
      <c r="D81" s="27" t="s">
        <v>34</v>
      </c>
      <c r="E81" s="28" t="s">
        <v>35</v>
      </c>
      <c r="F81" s="27" t="s">
        <v>34</v>
      </c>
      <c r="G81" s="28" t="s">
        <v>36</v>
      </c>
      <c r="H81" s="29">
        <v>21601</v>
      </c>
      <c r="I81" s="72" t="s">
        <v>43</v>
      </c>
      <c r="J81" s="73" t="s">
        <v>74</v>
      </c>
      <c r="K81" s="74" t="s">
        <v>82</v>
      </c>
      <c r="L81" s="75"/>
      <c r="M81" s="29"/>
      <c r="N81" s="76" t="s">
        <v>188</v>
      </c>
      <c r="O81" s="30">
        <v>3</v>
      </c>
      <c r="P81" s="82">
        <v>696</v>
      </c>
      <c r="Q81" s="75" t="s">
        <v>189</v>
      </c>
      <c r="R81" s="91">
        <f t="shared" si="14"/>
        <v>2088</v>
      </c>
      <c r="S81" s="88">
        <v>0</v>
      </c>
      <c r="T81" s="88">
        <v>0</v>
      </c>
      <c r="U81" s="88">
        <v>0</v>
      </c>
      <c r="V81" s="88">
        <v>0</v>
      </c>
      <c r="W81" s="88">
        <v>0</v>
      </c>
      <c r="X81" s="88">
        <v>0</v>
      </c>
      <c r="Y81" s="88">
        <v>0</v>
      </c>
      <c r="Z81" s="88">
        <v>0</v>
      </c>
      <c r="AA81" s="88">
        <v>0</v>
      </c>
      <c r="AB81" s="88">
        <v>0</v>
      </c>
      <c r="AC81" s="88">
        <v>0</v>
      </c>
      <c r="AD81" s="93">
        <f t="shared" si="67"/>
        <v>2088</v>
      </c>
      <c r="AE81" s="77"/>
    </row>
    <row r="82" spans="1:31" s="50" customFormat="1" ht="44.15" customHeight="1" x14ac:dyDescent="0.35">
      <c r="A82" s="26" t="s">
        <v>32</v>
      </c>
      <c r="B82" s="26" t="s">
        <v>184</v>
      </c>
      <c r="C82" s="26" t="s">
        <v>184</v>
      </c>
      <c r="D82" s="27" t="s">
        <v>34</v>
      </c>
      <c r="E82" s="28" t="s">
        <v>35</v>
      </c>
      <c r="F82" s="27" t="s">
        <v>34</v>
      </c>
      <c r="G82" s="28" t="s">
        <v>36</v>
      </c>
      <c r="H82" s="29">
        <v>22104</v>
      </c>
      <c r="I82" s="72" t="s">
        <v>200</v>
      </c>
      <c r="J82" s="73" t="s">
        <v>51</v>
      </c>
      <c r="K82" s="74" t="s">
        <v>201</v>
      </c>
      <c r="L82" s="75"/>
      <c r="M82" s="29"/>
      <c r="N82" s="76" t="s">
        <v>188</v>
      </c>
      <c r="O82" s="30">
        <v>50</v>
      </c>
      <c r="P82" s="82">
        <v>47</v>
      </c>
      <c r="Q82" s="75" t="s">
        <v>189</v>
      </c>
      <c r="R82" s="91">
        <f t="shared" si="14"/>
        <v>2350</v>
      </c>
      <c r="S82" s="88">
        <v>0</v>
      </c>
      <c r="T82" s="88">
        <v>0</v>
      </c>
      <c r="U82" s="88">
        <v>0</v>
      </c>
      <c r="V82" s="88">
        <v>0</v>
      </c>
      <c r="W82" s="88">
        <v>0</v>
      </c>
      <c r="X82" s="88">
        <v>0</v>
      </c>
      <c r="Y82" s="88">
        <v>0</v>
      </c>
      <c r="Z82" s="88">
        <v>0</v>
      </c>
      <c r="AA82" s="88">
        <v>0</v>
      </c>
      <c r="AB82" s="88">
        <v>0</v>
      </c>
      <c r="AC82" s="88">
        <v>0</v>
      </c>
      <c r="AD82" s="93">
        <f t="shared" si="67"/>
        <v>2350</v>
      </c>
      <c r="AE82" s="77"/>
    </row>
    <row r="83" spans="1:31" s="50" customFormat="1" ht="44.15" customHeight="1" x14ac:dyDescent="0.35">
      <c r="A83" s="26" t="s">
        <v>32</v>
      </c>
      <c r="B83" s="26" t="s">
        <v>184</v>
      </c>
      <c r="C83" s="26" t="s">
        <v>184</v>
      </c>
      <c r="D83" s="27" t="s">
        <v>34</v>
      </c>
      <c r="E83" s="28" t="s">
        <v>35</v>
      </c>
      <c r="F83" s="27" t="s">
        <v>34</v>
      </c>
      <c r="G83" s="28" t="s">
        <v>36</v>
      </c>
      <c r="H83" s="29">
        <v>29301</v>
      </c>
      <c r="I83" s="72" t="s">
        <v>202</v>
      </c>
      <c r="J83" s="73" t="s">
        <v>203</v>
      </c>
      <c r="K83" s="74" t="s">
        <v>204</v>
      </c>
      <c r="L83" s="75"/>
      <c r="M83" s="29"/>
      <c r="N83" s="76" t="s">
        <v>188</v>
      </c>
      <c r="O83" s="30">
        <v>1</v>
      </c>
      <c r="P83" s="82">
        <v>2599.9892</v>
      </c>
      <c r="Q83" s="75" t="s">
        <v>189</v>
      </c>
      <c r="R83" s="91">
        <f t="shared" si="14"/>
        <v>2600</v>
      </c>
      <c r="S83" s="88">
        <v>0</v>
      </c>
      <c r="T83" s="88">
        <v>0</v>
      </c>
      <c r="U83" s="88">
        <v>0</v>
      </c>
      <c r="V83" s="88">
        <v>0</v>
      </c>
      <c r="W83" s="88">
        <v>0</v>
      </c>
      <c r="X83" s="88">
        <v>0</v>
      </c>
      <c r="Y83" s="88">
        <v>0</v>
      </c>
      <c r="Z83" s="88">
        <v>0</v>
      </c>
      <c r="AA83" s="88">
        <v>0</v>
      </c>
      <c r="AB83" s="88">
        <v>0</v>
      </c>
      <c r="AC83" s="88">
        <v>0</v>
      </c>
      <c r="AD83" s="93">
        <f t="shared" si="67"/>
        <v>2600</v>
      </c>
      <c r="AE83" s="77"/>
    </row>
    <row r="84" spans="1:31" s="50" customFormat="1" ht="44.15" customHeight="1" x14ac:dyDescent="0.35">
      <c r="A84" s="26" t="s">
        <v>32</v>
      </c>
      <c r="B84" s="26" t="s">
        <v>184</v>
      </c>
      <c r="C84" s="26" t="s">
        <v>184</v>
      </c>
      <c r="D84" s="27" t="s">
        <v>34</v>
      </c>
      <c r="E84" s="28" t="s">
        <v>35</v>
      </c>
      <c r="F84" s="27" t="s">
        <v>34</v>
      </c>
      <c r="G84" s="28" t="s">
        <v>36</v>
      </c>
      <c r="H84" s="29">
        <v>29301</v>
      </c>
      <c r="I84" s="72" t="s">
        <v>202</v>
      </c>
      <c r="J84" s="73" t="s">
        <v>205</v>
      </c>
      <c r="K84" s="74" t="s">
        <v>206</v>
      </c>
      <c r="L84" s="75"/>
      <c r="M84" s="29"/>
      <c r="N84" s="76" t="s">
        <v>188</v>
      </c>
      <c r="O84" s="30">
        <v>1</v>
      </c>
      <c r="P84" s="82">
        <v>2749.99</v>
      </c>
      <c r="Q84" s="75" t="s">
        <v>189</v>
      </c>
      <c r="R84" s="91">
        <f t="shared" si="14"/>
        <v>2750</v>
      </c>
      <c r="S84" s="88">
        <v>0</v>
      </c>
      <c r="T84" s="88">
        <v>0</v>
      </c>
      <c r="U84" s="88">
        <v>0</v>
      </c>
      <c r="V84" s="88">
        <v>0</v>
      </c>
      <c r="W84" s="88">
        <v>0</v>
      </c>
      <c r="X84" s="88">
        <v>0</v>
      </c>
      <c r="Y84" s="88">
        <v>0</v>
      </c>
      <c r="Z84" s="88">
        <v>0</v>
      </c>
      <c r="AA84" s="88">
        <v>0</v>
      </c>
      <c r="AB84" s="88">
        <v>0</v>
      </c>
      <c r="AC84" s="88">
        <v>0</v>
      </c>
      <c r="AD84" s="93">
        <f t="shared" si="67"/>
        <v>2750</v>
      </c>
      <c r="AE84" s="77"/>
    </row>
    <row r="85" spans="1:31" s="50" customFormat="1" ht="44.15" customHeight="1" x14ac:dyDescent="0.35">
      <c r="A85" s="26" t="s">
        <v>32</v>
      </c>
      <c r="B85" s="26" t="s">
        <v>184</v>
      </c>
      <c r="C85" s="26" t="s">
        <v>184</v>
      </c>
      <c r="D85" s="27" t="s">
        <v>34</v>
      </c>
      <c r="E85" s="28" t="s">
        <v>35</v>
      </c>
      <c r="F85" s="27" t="s">
        <v>34</v>
      </c>
      <c r="G85" s="28" t="s">
        <v>36</v>
      </c>
      <c r="H85" s="29">
        <v>29301</v>
      </c>
      <c r="I85" s="72" t="s">
        <v>202</v>
      </c>
      <c r="J85" s="73" t="s">
        <v>207</v>
      </c>
      <c r="K85" s="74" t="s">
        <v>208</v>
      </c>
      <c r="L85" s="75"/>
      <c r="M85" s="29"/>
      <c r="N85" s="76" t="s">
        <v>188</v>
      </c>
      <c r="O85" s="30">
        <v>5</v>
      </c>
      <c r="P85" s="82">
        <v>98.6</v>
      </c>
      <c r="Q85" s="75" t="s">
        <v>189</v>
      </c>
      <c r="R85" s="91">
        <f t="shared" si="14"/>
        <v>493</v>
      </c>
      <c r="S85" s="88">
        <v>0</v>
      </c>
      <c r="T85" s="88">
        <v>0</v>
      </c>
      <c r="U85" s="88">
        <v>0</v>
      </c>
      <c r="V85" s="88">
        <v>0</v>
      </c>
      <c r="W85" s="88">
        <v>0</v>
      </c>
      <c r="X85" s="88">
        <v>0</v>
      </c>
      <c r="Y85" s="88">
        <v>0</v>
      </c>
      <c r="Z85" s="88">
        <v>0</v>
      </c>
      <c r="AA85" s="88">
        <v>0</v>
      </c>
      <c r="AB85" s="88">
        <v>0</v>
      </c>
      <c r="AC85" s="88">
        <v>0</v>
      </c>
      <c r="AD85" s="93">
        <f t="shared" si="67"/>
        <v>493</v>
      </c>
      <c r="AE85" s="77"/>
    </row>
    <row r="86" spans="1:31" s="50" customFormat="1" ht="44.15" customHeight="1" x14ac:dyDescent="0.35">
      <c r="A86" s="26" t="s">
        <v>32</v>
      </c>
      <c r="B86" s="26" t="s">
        <v>184</v>
      </c>
      <c r="C86" s="26" t="s">
        <v>184</v>
      </c>
      <c r="D86" s="27" t="s">
        <v>34</v>
      </c>
      <c r="E86" s="28" t="s">
        <v>35</v>
      </c>
      <c r="F86" s="27" t="s">
        <v>34</v>
      </c>
      <c r="G86" s="28" t="s">
        <v>36</v>
      </c>
      <c r="H86" s="29">
        <v>29301</v>
      </c>
      <c r="I86" s="72" t="s">
        <v>202</v>
      </c>
      <c r="J86" s="73" t="s">
        <v>209</v>
      </c>
      <c r="K86" s="74" t="s">
        <v>210</v>
      </c>
      <c r="L86" s="75"/>
      <c r="M86" s="29"/>
      <c r="N86" s="76" t="s">
        <v>188</v>
      </c>
      <c r="O86" s="30">
        <v>4</v>
      </c>
      <c r="P86" s="82">
        <v>2200</v>
      </c>
      <c r="Q86" s="75" t="s">
        <v>189</v>
      </c>
      <c r="R86" s="91">
        <f t="shared" si="14"/>
        <v>8800</v>
      </c>
      <c r="S86" s="88">
        <v>0</v>
      </c>
      <c r="T86" s="88">
        <v>0</v>
      </c>
      <c r="U86" s="88">
        <v>0</v>
      </c>
      <c r="V86" s="88">
        <v>0</v>
      </c>
      <c r="W86" s="88">
        <v>0</v>
      </c>
      <c r="X86" s="88">
        <v>0</v>
      </c>
      <c r="Y86" s="88">
        <v>0</v>
      </c>
      <c r="Z86" s="88">
        <v>0</v>
      </c>
      <c r="AA86" s="88">
        <v>0</v>
      </c>
      <c r="AB86" s="88">
        <v>0</v>
      </c>
      <c r="AC86" s="88">
        <v>0</v>
      </c>
      <c r="AD86" s="93">
        <f t="shared" si="67"/>
        <v>8800</v>
      </c>
      <c r="AE86" s="77"/>
    </row>
    <row r="87" spans="1:31" s="50" customFormat="1" ht="44.15" customHeight="1" x14ac:dyDescent="0.35">
      <c r="A87" s="26" t="s">
        <v>32</v>
      </c>
      <c r="B87" s="26" t="s">
        <v>184</v>
      </c>
      <c r="C87" s="26" t="s">
        <v>184</v>
      </c>
      <c r="D87" s="27" t="s">
        <v>34</v>
      </c>
      <c r="E87" s="28" t="s">
        <v>35</v>
      </c>
      <c r="F87" s="27" t="s">
        <v>34</v>
      </c>
      <c r="G87" s="28" t="s">
        <v>36</v>
      </c>
      <c r="H87" s="29">
        <v>32601</v>
      </c>
      <c r="I87" s="72" t="s">
        <v>211</v>
      </c>
      <c r="J87" s="73"/>
      <c r="K87" s="74" t="s">
        <v>212</v>
      </c>
      <c r="L87" s="75" t="s">
        <v>213</v>
      </c>
      <c r="M87" s="29" t="s">
        <v>37</v>
      </c>
      <c r="N87" s="76" t="s">
        <v>42</v>
      </c>
      <c r="O87" s="30">
        <v>1</v>
      </c>
      <c r="P87" s="82">
        <v>968.54</v>
      </c>
      <c r="Q87" s="75" t="s">
        <v>38</v>
      </c>
      <c r="R87" s="91">
        <f t="shared" si="14"/>
        <v>969</v>
      </c>
      <c r="S87" s="88">
        <v>0</v>
      </c>
      <c r="T87" s="88">
        <v>0</v>
      </c>
      <c r="U87" s="88">
        <v>0</v>
      </c>
      <c r="V87" s="88">
        <v>0</v>
      </c>
      <c r="W87" s="88">
        <v>0</v>
      </c>
      <c r="X87" s="88">
        <v>0</v>
      </c>
      <c r="Y87" s="88">
        <v>0</v>
      </c>
      <c r="Z87" s="88">
        <v>0</v>
      </c>
      <c r="AA87" s="88">
        <v>0</v>
      </c>
      <c r="AB87" s="88">
        <v>0</v>
      </c>
      <c r="AC87" s="88">
        <v>0</v>
      </c>
      <c r="AD87" s="93">
        <f t="shared" si="67"/>
        <v>969</v>
      </c>
      <c r="AE87" s="77"/>
    </row>
    <row r="88" spans="1:31" s="50" customFormat="1" ht="44.15" customHeight="1" x14ac:dyDescent="0.35">
      <c r="A88" s="26" t="s">
        <v>32</v>
      </c>
      <c r="B88" s="26" t="s">
        <v>184</v>
      </c>
      <c r="C88" s="26" t="s">
        <v>184</v>
      </c>
      <c r="D88" s="27" t="s">
        <v>34</v>
      </c>
      <c r="E88" s="28" t="s">
        <v>35</v>
      </c>
      <c r="F88" s="27" t="s">
        <v>34</v>
      </c>
      <c r="G88" s="28" t="s">
        <v>36</v>
      </c>
      <c r="H88" s="29">
        <v>35501</v>
      </c>
      <c r="I88" s="72" t="s">
        <v>214</v>
      </c>
      <c r="J88" s="73"/>
      <c r="K88" s="74" t="s">
        <v>215</v>
      </c>
      <c r="L88" s="75"/>
      <c r="M88" s="29"/>
      <c r="N88" s="76" t="s">
        <v>42</v>
      </c>
      <c r="O88" s="30">
        <v>1</v>
      </c>
      <c r="P88" s="82">
        <v>6032</v>
      </c>
      <c r="Q88" s="75" t="s">
        <v>38</v>
      </c>
      <c r="R88" s="91">
        <f t="shared" si="14"/>
        <v>6032</v>
      </c>
      <c r="S88" s="88">
        <v>0</v>
      </c>
      <c r="T88" s="88">
        <v>0</v>
      </c>
      <c r="U88" s="88">
        <v>0</v>
      </c>
      <c r="V88" s="88">
        <v>0</v>
      </c>
      <c r="W88" s="88">
        <v>0</v>
      </c>
      <c r="X88" s="88">
        <v>0</v>
      </c>
      <c r="Y88" s="88">
        <v>0</v>
      </c>
      <c r="Z88" s="88">
        <v>0</v>
      </c>
      <c r="AA88" s="88">
        <v>0</v>
      </c>
      <c r="AB88" s="88">
        <v>0</v>
      </c>
      <c r="AC88" s="88">
        <v>0</v>
      </c>
      <c r="AD88" s="93">
        <f t="shared" si="67"/>
        <v>6032</v>
      </c>
      <c r="AE88" s="77"/>
    </row>
    <row r="89" spans="1:31" s="50" customFormat="1" ht="44.15" customHeight="1" x14ac:dyDescent="0.35">
      <c r="A89" s="26" t="s">
        <v>32</v>
      </c>
      <c r="B89" s="26" t="s">
        <v>184</v>
      </c>
      <c r="C89" s="26" t="s">
        <v>184</v>
      </c>
      <c r="D89" s="27" t="s">
        <v>34</v>
      </c>
      <c r="E89" s="28" t="s">
        <v>35</v>
      </c>
      <c r="F89" s="27" t="s">
        <v>34</v>
      </c>
      <c r="G89" s="28" t="s">
        <v>36</v>
      </c>
      <c r="H89" s="29">
        <v>31401</v>
      </c>
      <c r="I89" s="72" t="s">
        <v>216</v>
      </c>
      <c r="J89" s="73"/>
      <c r="K89" s="74" t="s">
        <v>217</v>
      </c>
      <c r="L89" s="75"/>
      <c r="M89" s="29"/>
      <c r="N89" s="76" t="s">
        <v>42</v>
      </c>
      <c r="O89" s="30">
        <v>1</v>
      </c>
      <c r="P89" s="82">
        <v>538.03</v>
      </c>
      <c r="Q89" s="75" t="s">
        <v>38</v>
      </c>
      <c r="R89" s="91">
        <f t="shared" si="14"/>
        <v>538</v>
      </c>
      <c r="S89" s="88">
        <v>0</v>
      </c>
      <c r="T89" s="88">
        <v>0</v>
      </c>
      <c r="U89" s="88">
        <v>0</v>
      </c>
      <c r="V89" s="88">
        <v>0</v>
      </c>
      <c r="W89" s="88">
        <v>0</v>
      </c>
      <c r="X89" s="88">
        <v>0</v>
      </c>
      <c r="Y89" s="88">
        <v>0</v>
      </c>
      <c r="Z89" s="88">
        <v>0</v>
      </c>
      <c r="AA89" s="88">
        <v>0</v>
      </c>
      <c r="AB89" s="88">
        <v>0</v>
      </c>
      <c r="AC89" s="88">
        <v>0</v>
      </c>
      <c r="AD89" s="93">
        <f>R89</f>
        <v>538</v>
      </c>
      <c r="AE89" s="77"/>
    </row>
    <row r="90" spans="1:31" s="50" customFormat="1" ht="44.15" customHeight="1" x14ac:dyDescent="0.35">
      <c r="A90" s="26" t="s">
        <v>32</v>
      </c>
      <c r="B90" s="26" t="s">
        <v>184</v>
      </c>
      <c r="C90" s="26" t="s">
        <v>184</v>
      </c>
      <c r="D90" s="27" t="s">
        <v>34</v>
      </c>
      <c r="E90" s="28" t="s">
        <v>35</v>
      </c>
      <c r="F90" s="27" t="s">
        <v>34</v>
      </c>
      <c r="G90" s="28" t="s">
        <v>40</v>
      </c>
      <c r="H90" s="29">
        <v>31301</v>
      </c>
      <c r="I90" s="72" t="s">
        <v>218</v>
      </c>
      <c r="J90" s="73"/>
      <c r="K90" s="74" t="s">
        <v>219</v>
      </c>
      <c r="L90" s="75">
        <v>29967301</v>
      </c>
      <c r="M90" s="29" t="s">
        <v>37</v>
      </c>
      <c r="N90" s="76" t="s">
        <v>42</v>
      </c>
      <c r="O90" s="30">
        <v>1</v>
      </c>
      <c r="P90" s="82">
        <v>962.57</v>
      </c>
      <c r="Q90" s="75" t="s">
        <v>38</v>
      </c>
      <c r="R90" s="91">
        <f t="shared" si="14"/>
        <v>963</v>
      </c>
      <c r="S90" s="88">
        <v>0</v>
      </c>
      <c r="T90" s="88">
        <v>0</v>
      </c>
      <c r="U90" s="88">
        <v>0</v>
      </c>
      <c r="V90" s="88">
        <v>0</v>
      </c>
      <c r="W90" s="88">
        <v>0</v>
      </c>
      <c r="X90" s="88">
        <v>0</v>
      </c>
      <c r="Y90" s="88">
        <v>0</v>
      </c>
      <c r="Z90" s="88">
        <v>0</v>
      </c>
      <c r="AA90" s="88">
        <v>0</v>
      </c>
      <c r="AB90" s="88">
        <v>0</v>
      </c>
      <c r="AC90" s="88">
        <v>0</v>
      </c>
      <c r="AD90" s="93">
        <f t="shared" si="67"/>
        <v>963</v>
      </c>
      <c r="AE90" s="77"/>
    </row>
    <row r="91" spans="1:31" s="50" customFormat="1" ht="44.15" customHeight="1" x14ac:dyDescent="0.35">
      <c r="A91" s="26" t="s">
        <v>32</v>
      </c>
      <c r="B91" s="26" t="s">
        <v>184</v>
      </c>
      <c r="C91" s="26" t="s">
        <v>184</v>
      </c>
      <c r="D91" s="27" t="s">
        <v>34</v>
      </c>
      <c r="E91" s="28" t="s">
        <v>35</v>
      </c>
      <c r="F91" s="27" t="s">
        <v>34</v>
      </c>
      <c r="G91" s="28" t="s">
        <v>40</v>
      </c>
      <c r="H91" s="29">
        <v>32201</v>
      </c>
      <c r="I91" s="72" t="s">
        <v>48</v>
      </c>
      <c r="J91" s="73"/>
      <c r="K91" s="74" t="s">
        <v>220</v>
      </c>
      <c r="L91" s="75" t="s">
        <v>221</v>
      </c>
      <c r="M91" s="29" t="s">
        <v>37</v>
      </c>
      <c r="N91" s="76" t="s">
        <v>42</v>
      </c>
      <c r="O91" s="30">
        <v>1</v>
      </c>
      <c r="P91" s="82">
        <v>89663</v>
      </c>
      <c r="Q91" s="75" t="s">
        <v>38</v>
      </c>
      <c r="R91" s="91">
        <f t="shared" si="14"/>
        <v>89663</v>
      </c>
      <c r="S91" s="88">
        <v>0</v>
      </c>
      <c r="T91" s="88">
        <v>0</v>
      </c>
      <c r="U91" s="88">
        <v>0</v>
      </c>
      <c r="V91" s="88">
        <v>0</v>
      </c>
      <c r="W91" s="88">
        <v>0</v>
      </c>
      <c r="X91" s="88">
        <v>0</v>
      </c>
      <c r="Y91" s="88">
        <v>0</v>
      </c>
      <c r="Z91" s="88">
        <v>0</v>
      </c>
      <c r="AA91" s="88">
        <v>0</v>
      </c>
      <c r="AB91" s="88">
        <v>0</v>
      </c>
      <c r="AC91" s="88">
        <v>0</v>
      </c>
      <c r="AD91" s="93">
        <f t="shared" si="67"/>
        <v>89663</v>
      </c>
      <c r="AE91" s="77"/>
    </row>
    <row r="92" spans="1:31" s="50" customFormat="1" ht="44.15" customHeight="1" x14ac:dyDescent="0.35">
      <c r="A92" s="26" t="s">
        <v>32</v>
      </c>
      <c r="B92" s="26" t="s">
        <v>184</v>
      </c>
      <c r="C92" s="26" t="s">
        <v>184</v>
      </c>
      <c r="D92" s="27" t="s">
        <v>34</v>
      </c>
      <c r="E92" s="28" t="s">
        <v>35</v>
      </c>
      <c r="F92" s="27" t="s">
        <v>34</v>
      </c>
      <c r="G92" s="28" t="s">
        <v>40</v>
      </c>
      <c r="H92" s="29">
        <v>33801</v>
      </c>
      <c r="I92" s="72" t="s">
        <v>47</v>
      </c>
      <c r="J92" s="73"/>
      <c r="K92" s="74" t="s">
        <v>222</v>
      </c>
      <c r="L92" s="75" t="s">
        <v>223</v>
      </c>
      <c r="M92" s="29" t="s">
        <v>37</v>
      </c>
      <c r="N92" s="76" t="s">
        <v>42</v>
      </c>
      <c r="O92" s="30">
        <v>1</v>
      </c>
      <c r="P92" s="82">
        <v>36888</v>
      </c>
      <c r="Q92" s="75" t="s">
        <v>38</v>
      </c>
      <c r="R92" s="91">
        <f t="shared" ref="R92:R93" si="68">+ROUND(P92*O92,0)</f>
        <v>36888</v>
      </c>
      <c r="S92" s="88">
        <v>0</v>
      </c>
      <c r="T92" s="88">
        <v>0</v>
      </c>
      <c r="U92" s="88">
        <v>0</v>
      </c>
      <c r="V92" s="88">
        <v>0</v>
      </c>
      <c r="W92" s="88">
        <v>0</v>
      </c>
      <c r="X92" s="88">
        <v>0</v>
      </c>
      <c r="Y92" s="88">
        <v>0</v>
      </c>
      <c r="Z92" s="88">
        <v>0</v>
      </c>
      <c r="AA92" s="88">
        <v>0</v>
      </c>
      <c r="AB92" s="88">
        <v>0</v>
      </c>
      <c r="AC92" s="88">
        <v>0</v>
      </c>
      <c r="AD92" s="93">
        <f t="shared" si="67"/>
        <v>36888</v>
      </c>
      <c r="AE92" s="77"/>
    </row>
    <row r="93" spans="1:31" s="50" customFormat="1" ht="44.15" customHeight="1" x14ac:dyDescent="0.35">
      <c r="A93" s="26" t="s">
        <v>32</v>
      </c>
      <c r="B93" s="26" t="s">
        <v>184</v>
      </c>
      <c r="C93" s="26" t="s">
        <v>184</v>
      </c>
      <c r="D93" s="27" t="s">
        <v>34</v>
      </c>
      <c r="E93" s="28" t="s">
        <v>35</v>
      </c>
      <c r="F93" s="27" t="s">
        <v>34</v>
      </c>
      <c r="G93" s="28" t="s">
        <v>40</v>
      </c>
      <c r="H93" s="29">
        <v>35801</v>
      </c>
      <c r="I93" s="72" t="s">
        <v>224</v>
      </c>
      <c r="J93" s="73"/>
      <c r="K93" s="74" t="s">
        <v>225</v>
      </c>
      <c r="L93" s="75" t="s">
        <v>226</v>
      </c>
      <c r="M93" s="29" t="s">
        <v>37</v>
      </c>
      <c r="N93" s="76" t="s">
        <v>42</v>
      </c>
      <c r="O93" s="30">
        <v>1</v>
      </c>
      <c r="P93" s="82">
        <v>19628</v>
      </c>
      <c r="Q93" s="75" t="s">
        <v>38</v>
      </c>
      <c r="R93" s="91">
        <f t="shared" si="68"/>
        <v>19628</v>
      </c>
      <c r="S93" s="88">
        <v>0</v>
      </c>
      <c r="T93" s="88">
        <v>0</v>
      </c>
      <c r="U93" s="88">
        <v>0</v>
      </c>
      <c r="V93" s="88">
        <v>0</v>
      </c>
      <c r="W93" s="88">
        <v>0</v>
      </c>
      <c r="X93" s="88">
        <v>0</v>
      </c>
      <c r="Y93" s="88">
        <v>0</v>
      </c>
      <c r="Z93" s="88">
        <v>0</v>
      </c>
      <c r="AA93" s="88">
        <v>0</v>
      </c>
      <c r="AB93" s="88">
        <v>0</v>
      </c>
      <c r="AC93" s="88">
        <v>0</v>
      </c>
      <c r="AD93" s="93">
        <f t="shared" si="67"/>
        <v>19628</v>
      </c>
      <c r="AE93" s="77"/>
    </row>
    <row r="94" spans="1:31" s="50" customFormat="1" ht="44.15" customHeight="1" x14ac:dyDescent="0.35">
      <c r="A94" s="26" t="s">
        <v>32</v>
      </c>
      <c r="B94" s="26" t="s">
        <v>184</v>
      </c>
      <c r="C94" s="26" t="s">
        <v>184</v>
      </c>
      <c r="D94" s="27" t="s">
        <v>34</v>
      </c>
      <c r="E94" s="28" t="s">
        <v>66</v>
      </c>
      <c r="F94" s="27" t="s">
        <v>67</v>
      </c>
      <c r="G94" s="28" t="s">
        <v>227</v>
      </c>
      <c r="H94" s="29">
        <v>29401</v>
      </c>
      <c r="I94" s="72" t="s">
        <v>228</v>
      </c>
      <c r="J94" s="73" t="s">
        <v>229</v>
      </c>
      <c r="K94" s="74" t="s">
        <v>230</v>
      </c>
      <c r="L94" s="75"/>
      <c r="M94" s="29"/>
      <c r="N94" s="76" t="s">
        <v>188</v>
      </c>
      <c r="O94" s="30">
        <v>1</v>
      </c>
      <c r="P94" s="82">
        <v>199.9956</v>
      </c>
      <c r="Q94" s="75" t="s">
        <v>38</v>
      </c>
      <c r="R94" s="91">
        <v>200</v>
      </c>
      <c r="S94" s="88">
        <v>0</v>
      </c>
      <c r="T94" s="88">
        <v>0</v>
      </c>
      <c r="U94" s="88">
        <v>0</v>
      </c>
      <c r="V94" s="88">
        <v>0</v>
      </c>
      <c r="W94" s="88">
        <v>0</v>
      </c>
      <c r="X94" s="88">
        <v>0</v>
      </c>
      <c r="Y94" s="88">
        <v>0</v>
      </c>
      <c r="Z94" s="88">
        <v>0</v>
      </c>
      <c r="AA94" s="88">
        <v>0</v>
      </c>
      <c r="AB94" s="88">
        <v>0</v>
      </c>
      <c r="AC94" s="88">
        <v>0</v>
      </c>
      <c r="AD94" s="93">
        <f t="shared" si="67"/>
        <v>200</v>
      </c>
      <c r="AE94" s="77"/>
    </row>
    <row r="95" spans="1:31" s="50" customFormat="1" ht="44.15" customHeight="1" x14ac:dyDescent="0.35">
      <c r="A95" s="26" t="s">
        <v>32</v>
      </c>
      <c r="B95" s="26" t="s">
        <v>184</v>
      </c>
      <c r="C95" s="26" t="s">
        <v>184</v>
      </c>
      <c r="D95" s="27" t="s">
        <v>34</v>
      </c>
      <c r="E95" s="28" t="s">
        <v>66</v>
      </c>
      <c r="F95" s="27" t="s">
        <v>67</v>
      </c>
      <c r="G95" s="28" t="s">
        <v>227</v>
      </c>
      <c r="H95" s="29">
        <v>29401</v>
      </c>
      <c r="I95" s="72" t="s">
        <v>228</v>
      </c>
      <c r="J95" s="73" t="s">
        <v>231</v>
      </c>
      <c r="K95" s="74" t="s">
        <v>232</v>
      </c>
      <c r="L95" s="75"/>
      <c r="M95" s="29"/>
      <c r="N95" s="76" t="s">
        <v>188</v>
      </c>
      <c r="O95" s="30">
        <v>1</v>
      </c>
      <c r="P95" s="82">
        <v>696</v>
      </c>
      <c r="Q95" s="75" t="s">
        <v>38</v>
      </c>
      <c r="R95" s="91">
        <v>696</v>
      </c>
      <c r="S95" s="88">
        <v>0</v>
      </c>
      <c r="T95" s="88">
        <v>0</v>
      </c>
      <c r="U95" s="88">
        <v>0</v>
      </c>
      <c r="V95" s="88">
        <v>0</v>
      </c>
      <c r="W95" s="88">
        <v>0</v>
      </c>
      <c r="X95" s="88">
        <v>0</v>
      </c>
      <c r="Y95" s="88">
        <v>0</v>
      </c>
      <c r="Z95" s="88">
        <v>0</v>
      </c>
      <c r="AA95" s="88">
        <v>0</v>
      </c>
      <c r="AB95" s="88">
        <v>0</v>
      </c>
      <c r="AC95" s="88">
        <v>0</v>
      </c>
      <c r="AD95" s="93">
        <f t="shared" si="67"/>
        <v>696</v>
      </c>
      <c r="AE95" s="77"/>
    </row>
    <row r="96" spans="1:31" s="50" customFormat="1" ht="44.15" customHeight="1" x14ac:dyDescent="0.35">
      <c r="A96" s="26" t="s">
        <v>32</v>
      </c>
      <c r="B96" s="26" t="s">
        <v>184</v>
      </c>
      <c r="C96" s="26" t="s">
        <v>184</v>
      </c>
      <c r="D96" s="27" t="s">
        <v>34</v>
      </c>
      <c r="E96" s="28" t="s">
        <v>66</v>
      </c>
      <c r="F96" s="27" t="s">
        <v>94</v>
      </c>
      <c r="G96" s="28" t="s">
        <v>95</v>
      </c>
      <c r="H96" s="29">
        <v>26102</v>
      </c>
      <c r="I96" s="72" t="s">
        <v>233</v>
      </c>
      <c r="J96" s="73" t="s">
        <v>69</v>
      </c>
      <c r="K96" s="74" t="s">
        <v>138</v>
      </c>
      <c r="L96" s="75"/>
      <c r="M96" s="29"/>
      <c r="N96" s="76" t="s">
        <v>188</v>
      </c>
      <c r="O96" s="30">
        <v>66</v>
      </c>
      <c r="P96" s="82">
        <v>100</v>
      </c>
      <c r="Q96" s="75" t="s">
        <v>38</v>
      </c>
      <c r="R96" s="91">
        <f t="shared" ref="R96:R107" si="69">+ROUND(P96*O96,0)</f>
        <v>6600</v>
      </c>
      <c r="S96" s="88">
        <v>0</v>
      </c>
      <c r="T96" s="88">
        <v>0</v>
      </c>
      <c r="U96" s="88">
        <v>0</v>
      </c>
      <c r="V96" s="88">
        <v>0</v>
      </c>
      <c r="W96" s="88">
        <v>0</v>
      </c>
      <c r="X96" s="88">
        <v>0</v>
      </c>
      <c r="Y96" s="88">
        <v>0</v>
      </c>
      <c r="Z96" s="88">
        <v>0</v>
      </c>
      <c r="AA96" s="88">
        <v>0</v>
      </c>
      <c r="AB96" s="88">
        <v>0</v>
      </c>
      <c r="AC96" s="88">
        <v>0</v>
      </c>
      <c r="AD96" s="93">
        <f t="shared" si="67"/>
        <v>6600</v>
      </c>
      <c r="AE96" s="77"/>
    </row>
    <row r="97" spans="1:31" s="50" customFormat="1" ht="44.15" customHeight="1" x14ac:dyDescent="0.35">
      <c r="A97" s="26" t="s">
        <v>32</v>
      </c>
      <c r="B97" s="26" t="s">
        <v>184</v>
      </c>
      <c r="C97" s="26" t="s">
        <v>184</v>
      </c>
      <c r="D97" s="27" t="s">
        <v>34</v>
      </c>
      <c r="E97" s="28" t="s">
        <v>66</v>
      </c>
      <c r="F97" s="27" t="s">
        <v>94</v>
      </c>
      <c r="G97" s="28" t="s">
        <v>95</v>
      </c>
      <c r="H97" s="29">
        <v>29301</v>
      </c>
      <c r="I97" s="72" t="s">
        <v>202</v>
      </c>
      <c r="J97" s="73" t="s">
        <v>234</v>
      </c>
      <c r="K97" s="74" t="s">
        <v>235</v>
      </c>
      <c r="L97" s="75"/>
      <c r="M97" s="29"/>
      <c r="N97" s="76" t="s">
        <v>188</v>
      </c>
      <c r="O97" s="30">
        <v>1</v>
      </c>
      <c r="P97" s="82">
        <v>3833.8</v>
      </c>
      <c r="Q97" s="75" t="s">
        <v>38</v>
      </c>
      <c r="R97" s="91">
        <f t="shared" si="69"/>
        <v>3834</v>
      </c>
      <c r="S97" s="88">
        <v>0</v>
      </c>
      <c r="T97" s="88">
        <v>0</v>
      </c>
      <c r="U97" s="88">
        <v>0</v>
      </c>
      <c r="V97" s="88">
        <v>0</v>
      </c>
      <c r="W97" s="88">
        <v>0</v>
      </c>
      <c r="X97" s="88">
        <v>0</v>
      </c>
      <c r="Y97" s="88">
        <v>0</v>
      </c>
      <c r="Z97" s="88">
        <v>0</v>
      </c>
      <c r="AA97" s="88">
        <v>0</v>
      </c>
      <c r="AB97" s="88">
        <v>0</v>
      </c>
      <c r="AC97" s="88">
        <v>0</v>
      </c>
      <c r="AD97" s="93">
        <f t="shared" si="67"/>
        <v>3834</v>
      </c>
      <c r="AE97" s="77"/>
    </row>
    <row r="98" spans="1:31" s="50" customFormat="1" ht="44.15" customHeight="1" x14ac:dyDescent="0.35">
      <c r="A98" s="26" t="s">
        <v>32</v>
      </c>
      <c r="B98" s="26" t="s">
        <v>184</v>
      </c>
      <c r="C98" s="26" t="s">
        <v>184</v>
      </c>
      <c r="D98" s="27" t="s">
        <v>34</v>
      </c>
      <c r="E98" s="28" t="s">
        <v>66</v>
      </c>
      <c r="F98" s="27" t="s">
        <v>94</v>
      </c>
      <c r="G98" s="28" t="s">
        <v>95</v>
      </c>
      <c r="H98" s="29">
        <v>31301</v>
      </c>
      <c r="I98" s="72" t="s">
        <v>218</v>
      </c>
      <c r="J98" s="73"/>
      <c r="K98" s="74" t="s">
        <v>236</v>
      </c>
      <c r="L98" s="75"/>
      <c r="M98" s="29" t="s">
        <v>37</v>
      </c>
      <c r="N98" s="76" t="s">
        <v>42</v>
      </c>
      <c r="O98" s="30">
        <v>1</v>
      </c>
      <c r="P98" s="82">
        <v>1682</v>
      </c>
      <c r="Q98" s="75" t="s">
        <v>38</v>
      </c>
      <c r="R98" s="91">
        <f t="shared" si="69"/>
        <v>1682</v>
      </c>
      <c r="S98" s="88">
        <v>0</v>
      </c>
      <c r="T98" s="88">
        <v>0</v>
      </c>
      <c r="U98" s="88">
        <v>0</v>
      </c>
      <c r="V98" s="88">
        <v>0</v>
      </c>
      <c r="W98" s="88">
        <v>0</v>
      </c>
      <c r="X98" s="88">
        <v>0</v>
      </c>
      <c r="Y98" s="88">
        <v>0</v>
      </c>
      <c r="Z98" s="88">
        <v>0</v>
      </c>
      <c r="AA98" s="88">
        <v>0</v>
      </c>
      <c r="AB98" s="88">
        <v>0</v>
      </c>
      <c r="AC98" s="88">
        <v>0</v>
      </c>
      <c r="AD98" s="93">
        <f t="shared" si="67"/>
        <v>1682</v>
      </c>
      <c r="AE98" s="77"/>
    </row>
    <row r="99" spans="1:31" s="50" customFormat="1" ht="44.15" customHeight="1" x14ac:dyDescent="0.35">
      <c r="A99" s="26" t="s">
        <v>32</v>
      </c>
      <c r="B99" s="26" t="s">
        <v>184</v>
      </c>
      <c r="C99" s="26" t="s">
        <v>184</v>
      </c>
      <c r="D99" s="27" t="s">
        <v>34</v>
      </c>
      <c r="E99" s="28" t="s">
        <v>66</v>
      </c>
      <c r="F99" s="27" t="s">
        <v>94</v>
      </c>
      <c r="G99" s="28" t="s">
        <v>95</v>
      </c>
      <c r="H99" s="29">
        <v>31301</v>
      </c>
      <c r="I99" s="72" t="s">
        <v>218</v>
      </c>
      <c r="J99" s="73"/>
      <c r="K99" s="74" t="s">
        <v>237</v>
      </c>
      <c r="L99" s="75"/>
      <c r="M99" s="29" t="s">
        <v>37</v>
      </c>
      <c r="N99" s="76" t="s">
        <v>42</v>
      </c>
      <c r="O99" s="30">
        <v>1</v>
      </c>
      <c r="P99" s="82">
        <v>978.72</v>
      </c>
      <c r="Q99" s="75" t="s">
        <v>38</v>
      </c>
      <c r="R99" s="91">
        <f t="shared" si="69"/>
        <v>979</v>
      </c>
      <c r="S99" s="88">
        <v>0</v>
      </c>
      <c r="T99" s="88">
        <v>0</v>
      </c>
      <c r="U99" s="88">
        <v>0</v>
      </c>
      <c r="V99" s="88">
        <v>0</v>
      </c>
      <c r="W99" s="88">
        <v>0</v>
      </c>
      <c r="X99" s="88">
        <v>0</v>
      </c>
      <c r="Y99" s="88">
        <v>0</v>
      </c>
      <c r="Z99" s="88">
        <v>0</v>
      </c>
      <c r="AA99" s="88">
        <v>0</v>
      </c>
      <c r="AB99" s="88">
        <v>0</v>
      </c>
      <c r="AC99" s="88">
        <v>0</v>
      </c>
      <c r="AD99" s="93">
        <f t="shared" si="67"/>
        <v>979</v>
      </c>
      <c r="AE99" s="77"/>
    </row>
    <row r="100" spans="1:31" s="50" customFormat="1" ht="44.15" customHeight="1" x14ac:dyDescent="0.35">
      <c r="A100" s="26" t="s">
        <v>32</v>
      </c>
      <c r="B100" s="26" t="s">
        <v>184</v>
      </c>
      <c r="C100" s="26" t="s">
        <v>184</v>
      </c>
      <c r="D100" s="27" t="s">
        <v>34</v>
      </c>
      <c r="E100" s="28" t="s">
        <v>66</v>
      </c>
      <c r="F100" s="27" t="s">
        <v>94</v>
      </c>
      <c r="G100" s="28" t="s">
        <v>95</v>
      </c>
      <c r="H100" s="29">
        <v>32201</v>
      </c>
      <c r="I100" s="72" t="s">
        <v>48</v>
      </c>
      <c r="J100" s="73"/>
      <c r="K100" s="74" t="s">
        <v>238</v>
      </c>
      <c r="L100" s="75" t="s">
        <v>62</v>
      </c>
      <c r="M100" s="29" t="s">
        <v>37</v>
      </c>
      <c r="N100" s="76" t="s">
        <v>42</v>
      </c>
      <c r="O100" s="30">
        <v>1</v>
      </c>
      <c r="P100" s="82">
        <v>31475.82</v>
      </c>
      <c r="Q100" s="75" t="s">
        <v>38</v>
      </c>
      <c r="R100" s="91">
        <f t="shared" si="69"/>
        <v>31476</v>
      </c>
      <c r="S100" s="88">
        <v>0</v>
      </c>
      <c r="T100" s="88">
        <v>0</v>
      </c>
      <c r="U100" s="88">
        <v>0</v>
      </c>
      <c r="V100" s="88">
        <v>0</v>
      </c>
      <c r="W100" s="88">
        <v>0</v>
      </c>
      <c r="X100" s="88">
        <v>0</v>
      </c>
      <c r="Y100" s="88">
        <v>0</v>
      </c>
      <c r="Z100" s="88">
        <v>0</v>
      </c>
      <c r="AA100" s="88">
        <v>0</v>
      </c>
      <c r="AB100" s="88">
        <v>0</v>
      </c>
      <c r="AC100" s="88">
        <v>0</v>
      </c>
      <c r="AD100" s="93">
        <f t="shared" si="67"/>
        <v>31476</v>
      </c>
      <c r="AE100" s="77"/>
    </row>
    <row r="101" spans="1:31" s="50" customFormat="1" ht="44.15" customHeight="1" x14ac:dyDescent="0.35">
      <c r="A101" s="26" t="s">
        <v>32</v>
      </c>
      <c r="B101" s="26" t="s">
        <v>184</v>
      </c>
      <c r="C101" s="26" t="s">
        <v>184</v>
      </c>
      <c r="D101" s="27" t="s">
        <v>34</v>
      </c>
      <c r="E101" s="28" t="s">
        <v>66</v>
      </c>
      <c r="F101" s="27" t="s">
        <v>94</v>
      </c>
      <c r="G101" s="28" t="s">
        <v>95</v>
      </c>
      <c r="H101" s="29">
        <v>32201</v>
      </c>
      <c r="I101" s="72" t="s">
        <v>48</v>
      </c>
      <c r="J101" s="73"/>
      <c r="K101" s="74" t="s">
        <v>239</v>
      </c>
      <c r="L101" s="75" t="s">
        <v>63</v>
      </c>
      <c r="M101" s="29" t="s">
        <v>37</v>
      </c>
      <c r="N101" s="76" t="s">
        <v>42</v>
      </c>
      <c r="O101" s="30">
        <v>1</v>
      </c>
      <c r="P101" s="82">
        <v>6343.63</v>
      </c>
      <c r="Q101" s="75" t="s">
        <v>38</v>
      </c>
      <c r="R101" s="91">
        <f t="shared" si="69"/>
        <v>6344</v>
      </c>
      <c r="S101" s="88">
        <v>0</v>
      </c>
      <c r="T101" s="88">
        <v>0</v>
      </c>
      <c r="U101" s="88">
        <v>0</v>
      </c>
      <c r="V101" s="88">
        <v>0</v>
      </c>
      <c r="W101" s="88">
        <v>0</v>
      </c>
      <c r="X101" s="88">
        <v>0</v>
      </c>
      <c r="Y101" s="88">
        <v>0</v>
      </c>
      <c r="Z101" s="88">
        <v>0</v>
      </c>
      <c r="AA101" s="88">
        <v>0</v>
      </c>
      <c r="AB101" s="88">
        <v>0</v>
      </c>
      <c r="AC101" s="88">
        <v>0</v>
      </c>
      <c r="AD101" s="93">
        <f t="shared" si="67"/>
        <v>6344</v>
      </c>
      <c r="AE101" s="77"/>
    </row>
    <row r="102" spans="1:31" s="50" customFormat="1" ht="44.15" customHeight="1" x14ac:dyDescent="0.35">
      <c r="A102" s="26" t="s">
        <v>32</v>
      </c>
      <c r="B102" s="26" t="s">
        <v>184</v>
      </c>
      <c r="C102" s="26" t="s">
        <v>184</v>
      </c>
      <c r="D102" s="27" t="s">
        <v>34</v>
      </c>
      <c r="E102" s="28" t="s">
        <v>66</v>
      </c>
      <c r="F102" s="27" t="s">
        <v>94</v>
      </c>
      <c r="G102" s="28" t="s">
        <v>95</v>
      </c>
      <c r="H102" s="29">
        <v>32201</v>
      </c>
      <c r="I102" s="72" t="s">
        <v>48</v>
      </c>
      <c r="J102" s="73"/>
      <c r="K102" s="74" t="s">
        <v>240</v>
      </c>
      <c r="L102" s="75" t="s">
        <v>64</v>
      </c>
      <c r="M102" s="29" t="s">
        <v>37</v>
      </c>
      <c r="N102" s="76" t="s">
        <v>42</v>
      </c>
      <c r="O102" s="30">
        <v>1</v>
      </c>
      <c r="P102" s="82">
        <v>9062.34</v>
      </c>
      <c r="Q102" s="75" t="s">
        <v>38</v>
      </c>
      <c r="R102" s="91">
        <f t="shared" si="69"/>
        <v>9062</v>
      </c>
      <c r="S102" s="88">
        <v>0</v>
      </c>
      <c r="T102" s="88">
        <v>0</v>
      </c>
      <c r="U102" s="88">
        <v>0</v>
      </c>
      <c r="V102" s="88">
        <v>0</v>
      </c>
      <c r="W102" s="88">
        <v>0</v>
      </c>
      <c r="X102" s="88">
        <v>0</v>
      </c>
      <c r="Y102" s="88">
        <v>0</v>
      </c>
      <c r="Z102" s="88">
        <v>0</v>
      </c>
      <c r="AA102" s="88">
        <v>0</v>
      </c>
      <c r="AB102" s="88">
        <v>0</v>
      </c>
      <c r="AC102" s="88">
        <v>0</v>
      </c>
      <c r="AD102" s="93">
        <f t="shared" si="67"/>
        <v>9062</v>
      </c>
      <c r="AE102" s="77"/>
    </row>
    <row r="103" spans="1:31" s="50" customFormat="1" ht="44.15" customHeight="1" x14ac:dyDescent="0.35">
      <c r="A103" s="26" t="s">
        <v>32</v>
      </c>
      <c r="B103" s="26" t="s">
        <v>184</v>
      </c>
      <c r="C103" s="26" t="s">
        <v>184</v>
      </c>
      <c r="D103" s="27" t="s">
        <v>34</v>
      </c>
      <c r="E103" s="28" t="s">
        <v>66</v>
      </c>
      <c r="F103" s="27" t="s">
        <v>94</v>
      </c>
      <c r="G103" s="28" t="s">
        <v>95</v>
      </c>
      <c r="H103" s="29">
        <v>32201</v>
      </c>
      <c r="I103" s="72" t="s">
        <v>48</v>
      </c>
      <c r="J103" s="73"/>
      <c r="K103" s="74" t="s">
        <v>241</v>
      </c>
      <c r="L103" s="75" t="s">
        <v>242</v>
      </c>
      <c r="M103" s="29" t="s">
        <v>37</v>
      </c>
      <c r="N103" s="76" t="s">
        <v>42</v>
      </c>
      <c r="O103" s="30">
        <v>1</v>
      </c>
      <c r="P103" s="82">
        <v>15708.08</v>
      </c>
      <c r="Q103" s="75" t="s">
        <v>38</v>
      </c>
      <c r="R103" s="91">
        <f t="shared" si="69"/>
        <v>15708</v>
      </c>
      <c r="S103" s="88">
        <v>0</v>
      </c>
      <c r="T103" s="88">
        <v>0</v>
      </c>
      <c r="U103" s="88">
        <v>0</v>
      </c>
      <c r="V103" s="88">
        <v>0</v>
      </c>
      <c r="W103" s="88">
        <v>0</v>
      </c>
      <c r="X103" s="88">
        <v>0</v>
      </c>
      <c r="Y103" s="88">
        <v>0</v>
      </c>
      <c r="Z103" s="88">
        <v>0</v>
      </c>
      <c r="AA103" s="88">
        <v>0</v>
      </c>
      <c r="AB103" s="88">
        <v>0</v>
      </c>
      <c r="AC103" s="88">
        <v>0</v>
      </c>
      <c r="AD103" s="93">
        <f t="shared" si="67"/>
        <v>15708</v>
      </c>
      <c r="AE103" s="77"/>
    </row>
    <row r="104" spans="1:31" s="50" customFormat="1" ht="44.15" customHeight="1" x14ac:dyDescent="0.35">
      <c r="A104" s="26" t="s">
        <v>32</v>
      </c>
      <c r="B104" s="26" t="s">
        <v>184</v>
      </c>
      <c r="C104" s="26" t="s">
        <v>184</v>
      </c>
      <c r="D104" s="27" t="s">
        <v>34</v>
      </c>
      <c r="E104" s="28" t="s">
        <v>66</v>
      </c>
      <c r="F104" s="27" t="s">
        <v>94</v>
      </c>
      <c r="G104" s="28" t="s">
        <v>95</v>
      </c>
      <c r="H104" s="29">
        <v>33801</v>
      </c>
      <c r="I104" s="72" t="s">
        <v>47</v>
      </c>
      <c r="J104" s="73"/>
      <c r="K104" s="74" t="s">
        <v>243</v>
      </c>
      <c r="L104" s="75" t="s">
        <v>244</v>
      </c>
      <c r="M104" s="29" t="s">
        <v>57</v>
      </c>
      <c r="N104" s="76" t="s">
        <v>42</v>
      </c>
      <c r="O104" s="30">
        <v>1</v>
      </c>
      <c r="P104" s="82">
        <v>874.83</v>
      </c>
      <c r="Q104" s="75" t="s">
        <v>38</v>
      </c>
      <c r="R104" s="91">
        <f t="shared" si="69"/>
        <v>875</v>
      </c>
      <c r="S104" s="88">
        <v>0</v>
      </c>
      <c r="T104" s="88">
        <v>0</v>
      </c>
      <c r="U104" s="88">
        <v>0</v>
      </c>
      <c r="V104" s="88">
        <v>0</v>
      </c>
      <c r="W104" s="88">
        <v>0</v>
      </c>
      <c r="X104" s="88">
        <v>0</v>
      </c>
      <c r="Y104" s="88">
        <v>0</v>
      </c>
      <c r="Z104" s="88">
        <v>0</v>
      </c>
      <c r="AA104" s="88">
        <v>0</v>
      </c>
      <c r="AB104" s="88">
        <v>0</v>
      </c>
      <c r="AC104" s="88">
        <v>0</v>
      </c>
      <c r="AD104" s="93">
        <f t="shared" si="67"/>
        <v>875</v>
      </c>
      <c r="AE104" s="77"/>
    </row>
    <row r="105" spans="1:31" s="50" customFormat="1" ht="44.15" customHeight="1" x14ac:dyDescent="0.35">
      <c r="A105" s="26" t="s">
        <v>32</v>
      </c>
      <c r="B105" s="26" t="s">
        <v>184</v>
      </c>
      <c r="C105" s="26" t="s">
        <v>184</v>
      </c>
      <c r="D105" s="27" t="s">
        <v>34</v>
      </c>
      <c r="E105" s="28" t="s">
        <v>66</v>
      </c>
      <c r="F105" s="27" t="s">
        <v>94</v>
      </c>
      <c r="G105" s="28" t="s">
        <v>95</v>
      </c>
      <c r="H105" s="29">
        <v>33801</v>
      </c>
      <c r="I105" s="72" t="s">
        <v>47</v>
      </c>
      <c r="J105" s="73"/>
      <c r="K105" s="74" t="s">
        <v>245</v>
      </c>
      <c r="L105" s="75" t="s">
        <v>244</v>
      </c>
      <c r="M105" s="29" t="s">
        <v>57</v>
      </c>
      <c r="N105" s="76" t="s">
        <v>42</v>
      </c>
      <c r="O105" s="30">
        <v>1</v>
      </c>
      <c r="P105" s="82">
        <v>838.58</v>
      </c>
      <c r="Q105" s="75" t="s">
        <v>38</v>
      </c>
      <c r="R105" s="91">
        <f t="shared" si="69"/>
        <v>839</v>
      </c>
      <c r="S105" s="88">
        <v>0</v>
      </c>
      <c r="T105" s="88">
        <v>0</v>
      </c>
      <c r="U105" s="88">
        <v>0</v>
      </c>
      <c r="V105" s="88">
        <v>0</v>
      </c>
      <c r="W105" s="88">
        <v>0</v>
      </c>
      <c r="X105" s="88">
        <v>0</v>
      </c>
      <c r="Y105" s="88">
        <v>0</v>
      </c>
      <c r="Z105" s="88">
        <v>0</v>
      </c>
      <c r="AA105" s="88">
        <v>0</v>
      </c>
      <c r="AB105" s="88">
        <v>0</v>
      </c>
      <c r="AC105" s="88">
        <v>0</v>
      </c>
      <c r="AD105" s="93">
        <f t="shared" si="67"/>
        <v>839</v>
      </c>
      <c r="AE105" s="77"/>
    </row>
    <row r="106" spans="1:31" s="50" customFormat="1" ht="44.15" customHeight="1" x14ac:dyDescent="0.35">
      <c r="A106" s="26" t="s">
        <v>32</v>
      </c>
      <c r="B106" s="26" t="s">
        <v>184</v>
      </c>
      <c r="C106" s="26" t="s">
        <v>184</v>
      </c>
      <c r="D106" s="27" t="s">
        <v>34</v>
      </c>
      <c r="E106" s="28" t="s">
        <v>66</v>
      </c>
      <c r="F106" s="27" t="s">
        <v>94</v>
      </c>
      <c r="G106" s="28" t="s">
        <v>95</v>
      </c>
      <c r="H106" s="29">
        <v>33801</v>
      </c>
      <c r="I106" s="72" t="s">
        <v>47</v>
      </c>
      <c r="J106" s="73"/>
      <c r="K106" s="74" t="s">
        <v>246</v>
      </c>
      <c r="L106" s="75" t="s">
        <v>247</v>
      </c>
      <c r="M106" s="29" t="s">
        <v>57</v>
      </c>
      <c r="N106" s="76" t="s">
        <v>42</v>
      </c>
      <c r="O106" s="30">
        <v>1</v>
      </c>
      <c r="P106" s="82">
        <v>856.71</v>
      </c>
      <c r="Q106" s="75" t="s">
        <v>38</v>
      </c>
      <c r="R106" s="91">
        <f t="shared" si="69"/>
        <v>857</v>
      </c>
      <c r="S106" s="88">
        <v>0</v>
      </c>
      <c r="T106" s="88">
        <v>0</v>
      </c>
      <c r="U106" s="88">
        <v>0</v>
      </c>
      <c r="V106" s="88">
        <v>0</v>
      </c>
      <c r="W106" s="88">
        <v>0</v>
      </c>
      <c r="X106" s="88">
        <v>0</v>
      </c>
      <c r="Y106" s="88">
        <v>0</v>
      </c>
      <c r="Z106" s="88">
        <v>0</v>
      </c>
      <c r="AA106" s="88">
        <v>0</v>
      </c>
      <c r="AB106" s="88">
        <v>0</v>
      </c>
      <c r="AC106" s="88">
        <v>0</v>
      </c>
      <c r="AD106" s="93">
        <f t="shared" si="67"/>
        <v>857</v>
      </c>
      <c r="AE106" s="77"/>
    </row>
    <row r="107" spans="1:31" s="50" customFormat="1" ht="44.15" customHeight="1" x14ac:dyDescent="0.35">
      <c r="A107" s="26" t="s">
        <v>32</v>
      </c>
      <c r="B107" s="26" t="s">
        <v>184</v>
      </c>
      <c r="C107" s="26" t="s">
        <v>184</v>
      </c>
      <c r="D107" s="27" t="s">
        <v>34</v>
      </c>
      <c r="E107" s="28" t="s">
        <v>66</v>
      </c>
      <c r="F107" s="27" t="s">
        <v>94</v>
      </c>
      <c r="G107" s="28" t="s">
        <v>95</v>
      </c>
      <c r="H107" s="29">
        <v>33801</v>
      </c>
      <c r="I107" s="72" t="s">
        <v>47</v>
      </c>
      <c r="J107" s="73"/>
      <c r="K107" s="74" t="s">
        <v>248</v>
      </c>
      <c r="L107" s="75" t="s">
        <v>249</v>
      </c>
      <c r="M107" s="29" t="s">
        <v>57</v>
      </c>
      <c r="N107" s="76" t="s">
        <v>42</v>
      </c>
      <c r="O107" s="30">
        <v>1</v>
      </c>
      <c r="P107" s="82">
        <v>874.83</v>
      </c>
      <c r="Q107" s="75" t="s">
        <v>38</v>
      </c>
      <c r="R107" s="91">
        <f t="shared" si="69"/>
        <v>875</v>
      </c>
      <c r="S107" s="88">
        <v>0</v>
      </c>
      <c r="T107" s="88">
        <v>0</v>
      </c>
      <c r="U107" s="88">
        <v>0</v>
      </c>
      <c r="V107" s="88">
        <v>0</v>
      </c>
      <c r="W107" s="88">
        <v>0</v>
      </c>
      <c r="X107" s="88">
        <v>0</v>
      </c>
      <c r="Y107" s="88">
        <v>0</v>
      </c>
      <c r="Z107" s="88">
        <v>0</v>
      </c>
      <c r="AA107" s="88">
        <v>0</v>
      </c>
      <c r="AB107" s="88">
        <v>0</v>
      </c>
      <c r="AC107" s="88">
        <v>0</v>
      </c>
      <c r="AD107" s="93">
        <f t="shared" si="67"/>
        <v>875</v>
      </c>
      <c r="AE107" s="77"/>
    </row>
    <row r="108" spans="1:31" s="50" customFormat="1" ht="44.15" customHeight="1" x14ac:dyDescent="0.35">
      <c r="A108" s="26" t="s">
        <v>32</v>
      </c>
      <c r="B108" s="26" t="s">
        <v>184</v>
      </c>
      <c r="C108" s="26" t="s">
        <v>184</v>
      </c>
      <c r="D108" s="27" t="s">
        <v>34</v>
      </c>
      <c r="E108" s="28" t="s">
        <v>66</v>
      </c>
      <c r="F108" s="27" t="s">
        <v>94</v>
      </c>
      <c r="G108" s="28" t="s">
        <v>95</v>
      </c>
      <c r="H108" s="29">
        <v>35201</v>
      </c>
      <c r="I108" s="72" t="s">
        <v>250</v>
      </c>
      <c r="J108" s="73"/>
      <c r="K108" s="74" t="s">
        <v>251</v>
      </c>
      <c r="L108" s="75"/>
      <c r="M108" s="29"/>
      <c r="N108" s="76" t="s">
        <v>42</v>
      </c>
      <c r="O108" s="30">
        <v>1</v>
      </c>
      <c r="P108" s="82">
        <v>1200</v>
      </c>
      <c r="Q108" s="75" t="s">
        <v>189</v>
      </c>
      <c r="R108" s="91">
        <f>+ROUND(P108*O108,0)</f>
        <v>1200</v>
      </c>
      <c r="S108" s="88">
        <v>0</v>
      </c>
      <c r="T108" s="88">
        <v>0</v>
      </c>
      <c r="U108" s="88">
        <v>0</v>
      </c>
      <c r="V108" s="88">
        <v>0</v>
      </c>
      <c r="W108" s="88">
        <v>0</v>
      </c>
      <c r="X108" s="88">
        <v>0</v>
      </c>
      <c r="Y108" s="88">
        <v>0</v>
      </c>
      <c r="Z108" s="88">
        <v>0</v>
      </c>
      <c r="AA108" s="88">
        <v>0</v>
      </c>
      <c r="AB108" s="88">
        <v>0</v>
      </c>
      <c r="AC108" s="88">
        <v>0</v>
      </c>
      <c r="AD108" s="93">
        <f t="shared" si="67"/>
        <v>1200</v>
      </c>
      <c r="AE108" s="77"/>
    </row>
    <row r="109" spans="1:31" s="50" customFormat="1" ht="44.15" customHeight="1" x14ac:dyDescent="0.35">
      <c r="A109" s="26" t="s">
        <v>32</v>
      </c>
      <c r="B109" s="26" t="s">
        <v>184</v>
      </c>
      <c r="C109" s="26" t="s">
        <v>184</v>
      </c>
      <c r="D109" s="27" t="s">
        <v>34</v>
      </c>
      <c r="E109" s="28" t="s">
        <v>66</v>
      </c>
      <c r="F109" s="27" t="s">
        <v>94</v>
      </c>
      <c r="G109" s="28" t="s">
        <v>95</v>
      </c>
      <c r="H109" s="29">
        <v>35801</v>
      </c>
      <c r="I109" s="72" t="s">
        <v>224</v>
      </c>
      <c r="J109" s="73"/>
      <c r="K109" s="74" t="s">
        <v>252</v>
      </c>
      <c r="L109" s="75" t="s">
        <v>253</v>
      </c>
      <c r="M109" s="29" t="s">
        <v>57</v>
      </c>
      <c r="N109" s="76" t="s">
        <v>42</v>
      </c>
      <c r="O109" s="30">
        <v>1</v>
      </c>
      <c r="P109" s="82">
        <v>18502</v>
      </c>
      <c r="Q109" s="75" t="s">
        <v>189</v>
      </c>
      <c r="R109" s="91">
        <f>+ROUND(P109*O109,0)</f>
        <v>18502</v>
      </c>
      <c r="S109" s="88">
        <v>0</v>
      </c>
      <c r="T109" s="88">
        <v>0</v>
      </c>
      <c r="U109" s="88">
        <v>0</v>
      </c>
      <c r="V109" s="88">
        <v>0</v>
      </c>
      <c r="W109" s="88">
        <v>0</v>
      </c>
      <c r="X109" s="88">
        <v>0</v>
      </c>
      <c r="Y109" s="88">
        <v>0</v>
      </c>
      <c r="Z109" s="88">
        <v>0</v>
      </c>
      <c r="AA109" s="88">
        <v>0</v>
      </c>
      <c r="AB109" s="88">
        <v>0</v>
      </c>
      <c r="AC109" s="88">
        <v>0</v>
      </c>
      <c r="AD109" s="93">
        <f t="shared" si="67"/>
        <v>18502</v>
      </c>
      <c r="AE109" s="77"/>
    </row>
    <row r="110" spans="1:31" s="78" customFormat="1" ht="29" x14ac:dyDescent="0.35">
      <c r="A110" s="51" t="s">
        <v>32</v>
      </c>
      <c r="B110" s="51" t="s">
        <v>254</v>
      </c>
      <c r="C110" s="51" t="s">
        <v>254</v>
      </c>
      <c r="D110" s="52" t="s">
        <v>34</v>
      </c>
      <c r="E110" s="53" t="s">
        <v>84</v>
      </c>
      <c r="F110" s="52" t="s">
        <v>255</v>
      </c>
      <c r="G110" s="53" t="s">
        <v>40</v>
      </c>
      <c r="H110" s="54">
        <v>31602</v>
      </c>
      <c r="I110" s="55" t="s">
        <v>256</v>
      </c>
      <c r="J110" s="56"/>
      <c r="K110" s="56" t="s">
        <v>257</v>
      </c>
      <c r="L110" s="57"/>
      <c r="M110" s="58" t="s">
        <v>37</v>
      </c>
      <c r="N110" s="56" t="s">
        <v>42</v>
      </c>
      <c r="O110" s="56">
        <v>1</v>
      </c>
      <c r="P110" s="83">
        <v>220</v>
      </c>
      <c r="Q110" s="59" t="s">
        <v>38</v>
      </c>
      <c r="R110" s="84">
        <f t="shared" ref="R110:R144" si="70">+ROUND(P110*O110,0)</f>
        <v>220</v>
      </c>
      <c r="S110" s="89">
        <v>0</v>
      </c>
      <c r="T110" s="89">
        <v>0</v>
      </c>
      <c r="U110" s="89">
        <v>0</v>
      </c>
      <c r="V110" s="89">
        <v>0</v>
      </c>
      <c r="W110" s="89">
        <v>0</v>
      </c>
      <c r="X110" s="90">
        <v>0</v>
      </c>
      <c r="Y110" s="90">
        <v>0</v>
      </c>
      <c r="Z110" s="90">
        <v>0</v>
      </c>
      <c r="AA110" s="90">
        <v>0</v>
      </c>
      <c r="AB110" s="90">
        <v>0</v>
      </c>
      <c r="AC110" s="90">
        <v>0</v>
      </c>
      <c r="AD110" s="94">
        <v>220</v>
      </c>
    </row>
    <row r="111" spans="1:31" s="78" customFormat="1" ht="43.5" x14ac:dyDescent="0.35">
      <c r="A111" s="51" t="s">
        <v>32</v>
      </c>
      <c r="B111" s="51" t="s">
        <v>254</v>
      </c>
      <c r="C111" s="51" t="s">
        <v>254</v>
      </c>
      <c r="D111" s="52" t="s">
        <v>34</v>
      </c>
      <c r="E111" s="53" t="s">
        <v>35</v>
      </c>
      <c r="F111" s="52" t="s">
        <v>258</v>
      </c>
      <c r="G111" s="53" t="s">
        <v>98</v>
      </c>
      <c r="H111" s="54">
        <v>39202</v>
      </c>
      <c r="I111" s="55" t="s">
        <v>259</v>
      </c>
      <c r="J111" s="56"/>
      <c r="K111" s="56" t="s">
        <v>260</v>
      </c>
      <c r="L111" s="57"/>
      <c r="M111" s="58" t="s">
        <v>37</v>
      </c>
      <c r="N111" s="56" t="s">
        <v>42</v>
      </c>
      <c r="O111" s="56">
        <v>1</v>
      </c>
      <c r="P111" s="83">
        <v>9752</v>
      </c>
      <c r="Q111" s="59" t="s">
        <v>38</v>
      </c>
      <c r="R111" s="84">
        <f t="shared" si="70"/>
        <v>9752</v>
      </c>
      <c r="S111" s="89">
        <v>0</v>
      </c>
      <c r="T111" s="89">
        <v>0</v>
      </c>
      <c r="U111" s="89">
        <v>0</v>
      </c>
      <c r="V111" s="89">
        <v>0</v>
      </c>
      <c r="W111" s="89">
        <v>0</v>
      </c>
      <c r="X111" s="90">
        <v>0</v>
      </c>
      <c r="Y111" s="90">
        <v>0</v>
      </c>
      <c r="Z111" s="90">
        <v>0</v>
      </c>
      <c r="AA111" s="90">
        <v>0</v>
      </c>
      <c r="AB111" s="90">
        <v>0</v>
      </c>
      <c r="AC111" s="90">
        <v>0</v>
      </c>
      <c r="AD111" s="94">
        <v>9752</v>
      </c>
    </row>
    <row r="112" spans="1:31" s="78" customFormat="1" ht="43.5" x14ac:dyDescent="0.35">
      <c r="A112" s="51" t="s">
        <v>32</v>
      </c>
      <c r="B112" s="51" t="s">
        <v>254</v>
      </c>
      <c r="C112" s="51" t="s">
        <v>254</v>
      </c>
      <c r="D112" s="52" t="s">
        <v>258</v>
      </c>
      <c r="E112" s="53" t="s">
        <v>66</v>
      </c>
      <c r="F112" s="52" t="s">
        <v>261</v>
      </c>
      <c r="G112" s="53" t="s">
        <v>95</v>
      </c>
      <c r="H112" s="54">
        <v>26102</v>
      </c>
      <c r="I112" s="56" t="s">
        <v>262</v>
      </c>
      <c r="J112" s="56" t="s">
        <v>263</v>
      </c>
      <c r="K112" s="60" t="s">
        <v>264</v>
      </c>
      <c r="L112" s="57"/>
      <c r="M112" s="58" t="s">
        <v>37</v>
      </c>
      <c r="N112" s="56" t="s">
        <v>39</v>
      </c>
      <c r="O112" s="56">
        <v>1</v>
      </c>
      <c r="P112" s="84">
        <v>5856.84</v>
      </c>
      <c r="Q112" s="59" t="s">
        <v>38</v>
      </c>
      <c r="R112" s="84">
        <f t="shared" si="70"/>
        <v>5857</v>
      </c>
      <c r="S112" s="89">
        <v>0</v>
      </c>
      <c r="T112" s="89">
        <v>0</v>
      </c>
      <c r="U112" s="89">
        <v>0</v>
      </c>
      <c r="V112" s="89">
        <v>0</v>
      </c>
      <c r="W112" s="89">
        <v>0</v>
      </c>
      <c r="X112" s="90">
        <v>0</v>
      </c>
      <c r="Y112" s="90">
        <v>0</v>
      </c>
      <c r="Z112" s="90">
        <v>0</v>
      </c>
      <c r="AA112" s="90">
        <v>0</v>
      </c>
      <c r="AB112" s="90">
        <v>0</v>
      </c>
      <c r="AC112" s="90">
        <v>0</v>
      </c>
      <c r="AD112" s="94">
        <v>5857</v>
      </c>
    </row>
    <row r="113" spans="1:43" s="78" customFormat="1" ht="43.5" x14ac:dyDescent="0.35">
      <c r="A113" s="51" t="s">
        <v>32</v>
      </c>
      <c r="B113" s="51" t="s">
        <v>254</v>
      </c>
      <c r="C113" s="51" t="s">
        <v>254</v>
      </c>
      <c r="D113" s="52" t="s">
        <v>258</v>
      </c>
      <c r="E113" s="53" t="s">
        <v>84</v>
      </c>
      <c r="F113" s="52" t="s">
        <v>258</v>
      </c>
      <c r="G113" s="53" t="s">
        <v>85</v>
      </c>
      <c r="H113" s="54">
        <v>26103</v>
      </c>
      <c r="I113" s="56" t="s">
        <v>262</v>
      </c>
      <c r="J113" s="56" t="s">
        <v>265</v>
      </c>
      <c r="K113" s="60" t="s">
        <v>264</v>
      </c>
      <c r="L113" s="57"/>
      <c r="M113" s="58" t="s">
        <v>37</v>
      </c>
      <c r="N113" s="56" t="s">
        <v>39</v>
      </c>
      <c r="O113" s="56">
        <v>1</v>
      </c>
      <c r="P113" s="84">
        <v>1400</v>
      </c>
      <c r="Q113" s="59" t="s">
        <v>38</v>
      </c>
      <c r="R113" s="84">
        <f t="shared" si="70"/>
        <v>1400</v>
      </c>
      <c r="S113" s="89">
        <v>0</v>
      </c>
      <c r="T113" s="89">
        <v>0</v>
      </c>
      <c r="U113" s="89">
        <v>0</v>
      </c>
      <c r="V113" s="89">
        <v>0</v>
      </c>
      <c r="W113" s="89">
        <v>0</v>
      </c>
      <c r="X113" s="90">
        <v>0</v>
      </c>
      <c r="Y113" s="90">
        <v>0</v>
      </c>
      <c r="Z113" s="90">
        <v>0</v>
      </c>
      <c r="AA113" s="90">
        <v>0</v>
      </c>
      <c r="AB113" s="90">
        <v>0</v>
      </c>
      <c r="AC113" s="90">
        <v>0</v>
      </c>
      <c r="AD113" s="94">
        <v>1400</v>
      </c>
    </row>
    <row r="114" spans="1:43" s="78" customFormat="1" ht="43.5" x14ac:dyDescent="0.35">
      <c r="A114" s="51" t="s">
        <v>32</v>
      </c>
      <c r="B114" s="51" t="s">
        <v>254</v>
      </c>
      <c r="C114" s="51" t="s">
        <v>254</v>
      </c>
      <c r="D114" s="52" t="s">
        <v>258</v>
      </c>
      <c r="E114" s="53" t="s">
        <v>100</v>
      </c>
      <c r="F114" s="52" t="s">
        <v>266</v>
      </c>
      <c r="G114" s="53" t="s">
        <v>267</v>
      </c>
      <c r="H114" s="54">
        <v>26103</v>
      </c>
      <c r="I114" s="56" t="s">
        <v>262</v>
      </c>
      <c r="J114" s="56" t="s">
        <v>265</v>
      </c>
      <c r="K114" s="60" t="s">
        <v>264</v>
      </c>
      <c r="L114" s="57"/>
      <c r="M114" s="58" t="s">
        <v>37</v>
      </c>
      <c r="N114" s="56" t="s">
        <v>39</v>
      </c>
      <c r="O114" s="56">
        <v>1</v>
      </c>
      <c r="P114" s="84">
        <v>1438.8</v>
      </c>
      <c r="Q114" s="59" t="s">
        <v>38</v>
      </c>
      <c r="R114" s="84">
        <f t="shared" si="70"/>
        <v>1439</v>
      </c>
      <c r="S114" s="89">
        <v>0</v>
      </c>
      <c r="T114" s="89">
        <v>0</v>
      </c>
      <c r="U114" s="89">
        <v>0</v>
      </c>
      <c r="V114" s="89">
        <v>0</v>
      </c>
      <c r="W114" s="89">
        <v>0</v>
      </c>
      <c r="X114" s="90">
        <v>0</v>
      </c>
      <c r="Y114" s="90">
        <v>0</v>
      </c>
      <c r="Z114" s="90">
        <v>0</v>
      </c>
      <c r="AA114" s="90">
        <v>0</v>
      </c>
      <c r="AB114" s="90">
        <v>0</v>
      </c>
      <c r="AC114" s="90">
        <v>0</v>
      </c>
      <c r="AD114" s="94">
        <v>1439</v>
      </c>
    </row>
    <row r="115" spans="1:43" s="78" customFormat="1" ht="58" x14ac:dyDescent="0.35">
      <c r="A115" s="51" t="s">
        <v>32</v>
      </c>
      <c r="B115" s="51" t="s">
        <v>254</v>
      </c>
      <c r="C115" s="51" t="s">
        <v>254</v>
      </c>
      <c r="D115" s="52" t="s">
        <v>258</v>
      </c>
      <c r="E115" s="53" t="s">
        <v>66</v>
      </c>
      <c r="F115" s="52" t="s">
        <v>261</v>
      </c>
      <c r="G115" s="53" t="s">
        <v>95</v>
      </c>
      <c r="H115" s="54">
        <v>26103</v>
      </c>
      <c r="I115" s="56" t="s">
        <v>268</v>
      </c>
      <c r="J115" s="56" t="s">
        <v>265</v>
      </c>
      <c r="K115" s="60" t="s">
        <v>264</v>
      </c>
      <c r="L115" s="57"/>
      <c r="M115" s="58" t="s">
        <v>37</v>
      </c>
      <c r="N115" s="56" t="s">
        <v>39</v>
      </c>
      <c r="O115" s="56">
        <v>1</v>
      </c>
      <c r="P115" s="84">
        <v>6713.61</v>
      </c>
      <c r="Q115" s="59" t="s">
        <v>38</v>
      </c>
      <c r="R115" s="84">
        <f t="shared" si="70"/>
        <v>6714</v>
      </c>
      <c r="S115" s="89">
        <v>0</v>
      </c>
      <c r="T115" s="89">
        <v>0</v>
      </c>
      <c r="U115" s="89">
        <v>0</v>
      </c>
      <c r="V115" s="89">
        <v>0</v>
      </c>
      <c r="W115" s="89">
        <v>0</v>
      </c>
      <c r="X115" s="90">
        <v>0</v>
      </c>
      <c r="Y115" s="90">
        <v>0</v>
      </c>
      <c r="Z115" s="90">
        <v>0</v>
      </c>
      <c r="AA115" s="90">
        <v>0</v>
      </c>
      <c r="AB115" s="90">
        <v>0</v>
      </c>
      <c r="AC115" s="90">
        <v>0</v>
      </c>
      <c r="AD115" s="94">
        <v>6714</v>
      </c>
    </row>
    <row r="116" spans="1:43" s="78" customFormat="1" ht="54.65" customHeight="1" x14ac:dyDescent="0.35">
      <c r="A116" s="51" t="s">
        <v>32</v>
      </c>
      <c r="B116" s="51" t="s">
        <v>254</v>
      </c>
      <c r="C116" s="51" t="s">
        <v>254</v>
      </c>
      <c r="D116" s="52" t="s">
        <v>34</v>
      </c>
      <c r="E116" s="53" t="s">
        <v>66</v>
      </c>
      <c r="F116" s="52" t="s">
        <v>261</v>
      </c>
      <c r="G116" s="53" t="s">
        <v>95</v>
      </c>
      <c r="H116" s="61">
        <v>31501</v>
      </c>
      <c r="I116" s="62" t="s">
        <v>269</v>
      </c>
      <c r="J116" s="63"/>
      <c r="K116" s="56" t="s">
        <v>270</v>
      </c>
      <c r="L116" s="57"/>
      <c r="M116" s="58" t="s">
        <v>37</v>
      </c>
      <c r="N116" s="64" t="s">
        <v>42</v>
      </c>
      <c r="O116" s="65">
        <v>1</v>
      </c>
      <c r="P116" s="85">
        <v>400</v>
      </c>
      <c r="Q116" s="59" t="s">
        <v>38</v>
      </c>
      <c r="R116" s="84">
        <f t="shared" si="70"/>
        <v>400</v>
      </c>
      <c r="S116" s="89">
        <v>0</v>
      </c>
      <c r="T116" s="89">
        <v>0</v>
      </c>
      <c r="U116" s="89">
        <v>0</v>
      </c>
      <c r="V116" s="89">
        <v>0</v>
      </c>
      <c r="W116" s="89">
        <v>0</v>
      </c>
      <c r="X116" s="90">
        <v>0</v>
      </c>
      <c r="Y116" s="90">
        <v>0</v>
      </c>
      <c r="Z116" s="90">
        <v>0</v>
      </c>
      <c r="AA116" s="90">
        <v>0</v>
      </c>
      <c r="AB116" s="90">
        <v>0</v>
      </c>
      <c r="AC116" s="90">
        <v>0</v>
      </c>
      <c r="AD116" s="94">
        <v>400</v>
      </c>
    </row>
    <row r="117" spans="1:43" s="78" customFormat="1" ht="43.5" x14ac:dyDescent="0.35">
      <c r="A117" s="66" t="s">
        <v>32</v>
      </c>
      <c r="B117" s="66" t="s">
        <v>254</v>
      </c>
      <c r="C117" s="66" t="s">
        <v>254</v>
      </c>
      <c r="D117" s="67" t="s">
        <v>34</v>
      </c>
      <c r="E117" s="66" t="s">
        <v>66</v>
      </c>
      <c r="F117" s="67" t="s">
        <v>261</v>
      </c>
      <c r="G117" s="66" t="s">
        <v>95</v>
      </c>
      <c r="H117" s="54">
        <v>32201</v>
      </c>
      <c r="I117" s="68" t="s">
        <v>271</v>
      </c>
      <c r="J117" s="68"/>
      <c r="K117" s="68" t="s">
        <v>271</v>
      </c>
      <c r="L117" s="69" t="s">
        <v>272</v>
      </c>
      <c r="M117" s="58" t="s">
        <v>37</v>
      </c>
      <c r="N117" s="68" t="s">
        <v>42</v>
      </c>
      <c r="O117" s="68">
        <v>1</v>
      </c>
      <c r="P117" s="86">
        <v>10556.23</v>
      </c>
      <c r="Q117" s="70" t="s">
        <v>38</v>
      </c>
      <c r="R117" s="84">
        <f t="shared" si="70"/>
        <v>10556</v>
      </c>
      <c r="S117" s="89">
        <v>0</v>
      </c>
      <c r="T117" s="89">
        <v>0</v>
      </c>
      <c r="U117" s="89">
        <v>0</v>
      </c>
      <c r="V117" s="89">
        <v>0</v>
      </c>
      <c r="W117" s="89">
        <v>0</v>
      </c>
      <c r="X117" s="90">
        <v>0</v>
      </c>
      <c r="Y117" s="90">
        <v>0</v>
      </c>
      <c r="Z117" s="90">
        <v>0</v>
      </c>
      <c r="AA117" s="90">
        <v>0</v>
      </c>
      <c r="AB117" s="90">
        <v>0</v>
      </c>
      <c r="AC117" s="90">
        <v>0</v>
      </c>
      <c r="AD117" s="94">
        <v>10556</v>
      </c>
    </row>
    <row r="118" spans="1:43" s="78" customFormat="1" ht="43.5" x14ac:dyDescent="0.35">
      <c r="A118" s="66" t="s">
        <v>32</v>
      </c>
      <c r="B118" s="66" t="s">
        <v>254</v>
      </c>
      <c r="C118" s="66" t="s">
        <v>254</v>
      </c>
      <c r="D118" s="67" t="s">
        <v>34</v>
      </c>
      <c r="E118" s="66" t="s">
        <v>66</v>
      </c>
      <c r="F118" s="67" t="s">
        <v>261</v>
      </c>
      <c r="G118" s="66" t="s">
        <v>95</v>
      </c>
      <c r="H118" s="54">
        <v>32201</v>
      </c>
      <c r="I118" s="68" t="s">
        <v>271</v>
      </c>
      <c r="J118" s="68"/>
      <c r="K118" s="68" t="s">
        <v>271</v>
      </c>
      <c r="L118" s="69" t="s">
        <v>272</v>
      </c>
      <c r="M118" s="58" t="s">
        <v>37</v>
      </c>
      <c r="N118" s="68" t="s">
        <v>42</v>
      </c>
      <c r="O118" s="68">
        <v>1</v>
      </c>
      <c r="P118" s="86">
        <v>10556.23</v>
      </c>
      <c r="Q118" s="70" t="s">
        <v>38</v>
      </c>
      <c r="R118" s="84">
        <f t="shared" si="70"/>
        <v>10556</v>
      </c>
      <c r="S118" s="89">
        <v>0</v>
      </c>
      <c r="T118" s="89">
        <v>0</v>
      </c>
      <c r="U118" s="89">
        <v>0</v>
      </c>
      <c r="V118" s="89">
        <v>0</v>
      </c>
      <c r="W118" s="89">
        <v>0</v>
      </c>
      <c r="X118" s="90">
        <v>0</v>
      </c>
      <c r="Y118" s="90">
        <v>0</v>
      </c>
      <c r="Z118" s="90">
        <v>0</v>
      </c>
      <c r="AA118" s="90">
        <v>0</v>
      </c>
      <c r="AB118" s="90">
        <v>0</v>
      </c>
      <c r="AC118" s="90">
        <v>0</v>
      </c>
      <c r="AD118" s="94">
        <v>10556</v>
      </c>
    </row>
    <row r="119" spans="1:43" s="78" customFormat="1" ht="43.5" x14ac:dyDescent="0.35">
      <c r="A119" s="66" t="s">
        <v>32</v>
      </c>
      <c r="B119" s="66" t="s">
        <v>254</v>
      </c>
      <c r="C119" s="66" t="s">
        <v>254</v>
      </c>
      <c r="D119" s="67" t="s">
        <v>34</v>
      </c>
      <c r="E119" s="66" t="s">
        <v>66</v>
      </c>
      <c r="F119" s="67" t="s">
        <v>261</v>
      </c>
      <c r="G119" s="66" t="s">
        <v>95</v>
      </c>
      <c r="H119" s="54">
        <v>32201</v>
      </c>
      <c r="I119" s="68" t="s">
        <v>273</v>
      </c>
      <c r="J119" s="68"/>
      <c r="K119" s="68" t="s">
        <v>273</v>
      </c>
      <c r="L119" s="69" t="s">
        <v>274</v>
      </c>
      <c r="M119" s="58" t="s">
        <v>37</v>
      </c>
      <c r="N119" s="68" t="s">
        <v>42</v>
      </c>
      <c r="O119" s="68">
        <v>1</v>
      </c>
      <c r="P119" s="86">
        <v>37266.769999999997</v>
      </c>
      <c r="Q119" s="70" t="s">
        <v>38</v>
      </c>
      <c r="R119" s="84">
        <f t="shared" si="70"/>
        <v>37267</v>
      </c>
      <c r="S119" s="89">
        <v>0</v>
      </c>
      <c r="T119" s="89">
        <v>0</v>
      </c>
      <c r="U119" s="89">
        <v>0</v>
      </c>
      <c r="V119" s="89">
        <v>0</v>
      </c>
      <c r="W119" s="89">
        <v>0</v>
      </c>
      <c r="X119" s="90">
        <v>0</v>
      </c>
      <c r="Y119" s="90">
        <v>0</v>
      </c>
      <c r="Z119" s="90">
        <v>0</v>
      </c>
      <c r="AA119" s="90">
        <v>0</v>
      </c>
      <c r="AB119" s="90">
        <v>0</v>
      </c>
      <c r="AC119" s="90">
        <v>0</v>
      </c>
      <c r="AD119" s="94">
        <v>37267</v>
      </c>
    </row>
    <row r="120" spans="1:43" s="78" customFormat="1" ht="43.5" x14ac:dyDescent="0.35">
      <c r="A120" s="66" t="s">
        <v>32</v>
      </c>
      <c r="B120" s="66" t="s">
        <v>254</v>
      </c>
      <c r="C120" s="66" t="s">
        <v>254</v>
      </c>
      <c r="D120" s="67" t="s">
        <v>34</v>
      </c>
      <c r="E120" s="66" t="s">
        <v>66</v>
      </c>
      <c r="F120" s="67" t="s">
        <v>261</v>
      </c>
      <c r="G120" s="66" t="s">
        <v>95</v>
      </c>
      <c r="H120" s="54">
        <v>32201</v>
      </c>
      <c r="I120" s="68" t="s">
        <v>273</v>
      </c>
      <c r="J120" s="68"/>
      <c r="K120" s="68" t="s">
        <v>273</v>
      </c>
      <c r="L120" s="69" t="s">
        <v>274</v>
      </c>
      <c r="M120" s="58" t="s">
        <v>37</v>
      </c>
      <c r="N120" s="68" t="s">
        <v>42</v>
      </c>
      <c r="O120" s="68">
        <v>1</v>
      </c>
      <c r="P120" s="86">
        <v>37266.769999999997</v>
      </c>
      <c r="Q120" s="70" t="s">
        <v>38</v>
      </c>
      <c r="R120" s="84">
        <f t="shared" si="70"/>
        <v>37267</v>
      </c>
      <c r="S120" s="89">
        <v>0</v>
      </c>
      <c r="T120" s="89">
        <v>0</v>
      </c>
      <c r="U120" s="89">
        <v>0</v>
      </c>
      <c r="V120" s="89">
        <v>0</v>
      </c>
      <c r="W120" s="89">
        <v>0</v>
      </c>
      <c r="X120" s="90">
        <v>0</v>
      </c>
      <c r="Y120" s="90">
        <v>0</v>
      </c>
      <c r="Z120" s="90">
        <v>0</v>
      </c>
      <c r="AA120" s="90">
        <v>0</v>
      </c>
      <c r="AB120" s="90">
        <v>0</v>
      </c>
      <c r="AC120" s="90">
        <v>0</v>
      </c>
      <c r="AD120" s="94">
        <v>37267</v>
      </c>
    </row>
    <row r="121" spans="1:43" s="78" customFormat="1" ht="29" x14ac:dyDescent="0.35">
      <c r="A121" s="66" t="s">
        <v>32</v>
      </c>
      <c r="B121" s="66" t="s">
        <v>254</v>
      </c>
      <c r="C121" s="66" t="s">
        <v>254</v>
      </c>
      <c r="D121" s="67" t="s">
        <v>34</v>
      </c>
      <c r="E121" s="66" t="s">
        <v>35</v>
      </c>
      <c r="F121" s="67" t="s">
        <v>258</v>
      </c>
      <c r="G121" s="66" t="s">
        <v>40</v>
      </c>
      <c r="H121" s="54">
        <v>32201</v>
      </c>
      <c r="I121" s="68" t="s">
        <v>275</v>
      </c>
      <c r="J121" s="68"/>
      <c r="K121" s="68" t="s">
        <v>275</v>
      </c>
      <c r="L121" s="71" t="s">
        <v>276</v>
      </c>
      <c r="M121" s="58" t="s">
        <v>37</v>
      </c>
      <c r="N121" s="68" t="s">
        <v>42</v>
      </c>
      <c r="O121" s="68">
        <v>1</v>
      </c>
      <c r="P121" s="86">
        <v>164777.59</v>
      </c>
      <c r="Q121" s="70" t="s">
        <v>38</v>
      </c>
      <c r="R121" s="84">
        <f t="shared" si="70"/>
        <v>164778</v>
      </c>
      <c r="S121" s="89">
        <v>0</v>
      </c>
      <c r="T121" s="89">
        <v>0</v>
      </c>
      <c r="U121" s="89">
        <v>0</v>
      </c>
      <c r="V121" s="89">
        <v>0</v>
      </c>
      <c r="W121" s="89">
        <v>0</v>
      </c>
      <c r="X121" s="90">
        <v>0</v>
      </c>
      <c r="Y121" s="90">
        <v>0</v>
      </c>
      <c r="Z121" s="90">
        <v>0</v>
      </c>
      <c r="AA121" s="90">
        <v>0</v>
      </c>
      <c r="AB121" s="90">
        <v>0</v>
      </c>
      <c r="AC121" s="90">
        <v>0</v>
      </c>
      <c r="AD121" s="94">
        <v>164778</v>
      </c>
    </row>
    <row r="122" spans="1:43" s="78" customFormat="1" ht="29" x14ac:dyDescent="0.35">
      <c r="A122" s="66" t="s">
        <v>32</v>
      </c>
      <c r="B122" s="66" t="s">
        <v>254</v>
      </c>
      <c r="C122" s="66" t="s">
        <v>254</v>
      </c>
      <c r="D122" s="67" t="s">
        <v>34</v>
      </c>
      <c r="E122" s="66" t="s">
        <v>35</v>
      </c>
      <c r="F122" s="67" t="s">
        <v>258</v>
      </c>
      <c r="G122" s="66" t="s">
        <v>40</v>
      </c>
      <c r="H122" s="54">
        <v>32201</v>
      </c>
      <c r="I122" s="68" t="s">
        <v>275</v>
      </c>
      <c r="J122" s="68"/>
      <c r="K122" s="68" t="s">
        <v>275</v>
      </c>
      <c r="L122" s="71" t="s">
        <v>276</v>
      </c>
      <c r="M122" s="58" t="s">
        <v>37</v>
      </c>
      <c r="N122" s="68" t="s">
        <v>42</v>
      </c>
      <c r="O122" s="68">
        <v>1</v>
      </c>
      <c r="P122" s="86">
        <v>164777.59</v>
      </c>
      <c r="Q122" s="70" t="s">
        <v>38</v>
      </c>
      <c r="R122" s="84">
        <f t="shared" si="70"/>
        <v>164778</v>
      </c>
      <c r="S122" s="89">
        <v>0</v>
      </c>
      <c r="T122" s="89">
        <v>0</v>
      </c>
      <c r="U122" s="89">
        <v>0</v>
      </c>
      <c r="V122" s="89">
        <v>0</v>
      </c>
      <c r="W122" s="89">
        <v>0</v>
      </c>
      <c r="X122" s="90">
        <v>0</v>
      </c>
      <c r="Y122" s="90">
        <v>0</v>
      </c>
      <c r="Z122" s="90">
        <v>0</v>
      </c>
      <c r="AA122" s="90">
        <v>0</v>
      </c>
      <c r="AB122" s="90">
        <v>0</v>
      </c>
      <c r="AC122" s="90">
        <v>0</v>
      </c>
      <c r="AD122" s="94">
        <v>164778</v>
      </c>
    </row>
    <row r="123" spans="1:43" s="79" customFormat="1" ht="29" x14ac:dyDescent="0.35">
      <c r="A123" s="66" t="s">
        <v>32</v>
      </c>
      <c r="B123" s="66" t="s">
        <v>254</v>
      </c>
      <c r="C123" s="66" t="s">
        <v>254</v>
      </c>
      <c r="D123" s="67" t="s">
        <v>34</v>
      </c>
      <c r="E123" s="66" t="s">
        <v>35</v>
      </c>
      <c r="F123" s="67" t="s">
        <v>258</v>
      </c>
      <c r="G123" s="66" t="s">
        <v>40</v>
      </c>
      <c r="H123" s="54">
        <v>35801</v>
      </c>
      <c r="I123" s="68" t="s">
        <v>277</v>
      </c>
      <c r="J123" s="68"/>
      <c r="K123" s="68" t="s">
        <v>278</v>
      </c>
      <c r="L123" s="69" t="s">
        <v>279</v>
      </c>
      <c r="M123" s="58" t="s">
        <v>37</v>
      </c>
      <c r="N123" s="68" t="s">
        <v>42</v>
      </c>
      <c r="O123" s="68">
        <v>1</v>
      </c>
      <c r="P123" s="86">
        <v>29496</v>
      </c>
      <c r="Q123" s="70" t="s">
        <v>38</v>
      </c>
      <c r="R123" s="84">
        <f t="shared" si="70"/>
        <v>29496</v>
      </c>
      <c r="S123" s="89">
        <v>0</v>
      </c>
      <c r="T123" s="89">
        <v>0</v>
      </c>
      <c r="U123" s="89">
        <v>0</v>
      </c>
      <c r="V123" s="89">
        <v>0</v>
      </c>
      <c r="W123" s="89">
        <v>0</v>
      </c>
      <c r="X123" s="90">
        <v>0</v>
      </c>
      <c r="Y123" s="90">
        <v>0</v>
      </c>
      <c r="Z123" s="90">
        <v>0</v>
      </c>
      <c r="AA123" s="90">
        <v>0</v>
      </c>
      <c r="AB123" s="90">
        <v>0</v>
      </c>
      <c r="AC123" s="90">
        <v>0</v>
      </c>
      <c r="AD123" s="94">
        <v>29496</v>
      </c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</row>
    <row r="124" spans="1:43" s="79" customFormat="1" ht="29" x14ac:dyDescent="0.35">
      <c r="A124" s="66" t="s">
        <v>32</v>
      </c>
      <c r="B124" s="66" t="s">
        <v>254</v>
      </c>
      <c r="C124" s="66" t="s">
        <v>254</v>
      </c>
      <c r="D124" s="67" t="s">
        <v>34</v>
      </c>
      <c r="E124" s="66" t="s">
        <v>35</v>
      </c>
      <c r="F124" s="67" t="s">
        <v>258</v>
      </c>
      <c r="G124" s="66" t="s">
        <v>40</v>
      </c>
      <c r="H124" s="54">
        <v>35801</v>
      </c>
      <c r="I124" s="68" t="s">
        <v>277</v>
      </c>
      <c r="J124" s="68"/>
      <c r="K124" s="68" t="s">
        <v>278</v>
      </c>
      <c r="L124" s="69" t="s">
        <v>279</v>
      </c>
      <c r="M124" s="58" t="s">
        <v>37</v>
      </c>
      <c r="N124" s="68" t="s">
        <v>42</v>
      </c>
      <c r="O124" s="68">
        <v>1</v>
      </c>
      <c r="P124" s="86">
        <v>29496</v>
      </c>
      <c r="Q124" s="70" t="s">
        <v>38</v>
      </c>
      <c r="R124" s="84">
        <f t="shared" si="70"/>
        <v>29496</v>
      </c>
      <c r="S124" s="89">
        <v>0</v>
      </c>
      <c r="T124" s="89">
        <v>0</v>
      </c>
      <c r="U124" s="89">
        <v>0</v>
      </c>
      <c r="V124" s="89">
        <v>0</v>
      </c>
      <c r="W124" s="89">
        <v>0</v>
      </c>
      <c r="X124" s="90">
        <v>0</v>
      </c>
      <c r="Y124" s="90">
        <v>0</v>
      </c>
      <c r="Z124" s="90">
        <v>0</v>
      </c>
      <c r="AA124" s="90">
        <v>0</v>
      </c>
      <c r="AB124" s="90">
        <v>0</v>
      </c>
      <c r="AC124" s="90">
        <v>0</v>
      </c>
      <c r="AD124" s="94">
        <v>29496</v>
      </c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</row>
    <row r="125" spans="1:43" s="79" customFormat="1" ht="29" x14ac:dyDescent="0.35">
      <c r="A125" s="66" t="s">
        <v>32</v>
      </c>
      <c r="B125" s="66" t="s">
        <v>254</v>
      </c>
      <c r="C125" s="66" t="s">
        <v>254</v>
      </c>
      <c r="D125" s="67" t="s">
        <v>34</v>
      </c>
      <c r="E125" s="66" t="s">
        <v>35</v>
      </c>
      <c r="F125" s="67" t="s">
        <v>258</v>
      </c>
      <c r="G125" s="66" t="s">
        <v>40</v>
      </c>
      <c r="H125" s="54">
        <v>31401</v>
      </c>
      <c r="I125" s="68" t="s">
        <v>280</v>
      </c>
      <c r="J125" s="68"/>
      <c r="K125" s="68" t="s">
        <v>281</v>
      </c>
      <c r="L125" s="69" t="s">
        <v>282</v>
      </c>
      <c r="M125" s="58" t="s">
        <v>37</v>
      </c>
      <c r="N125" s="68" t="s">
        <v>42</v>
      </c>
      <c r="O125" s="68">
        <v>1</v>
      </c>
      <c r="P125" s="86">
        <v>1459.04</v>
      </c>
      <c r="Q125" s="70" t="s">
        <v>38</v>
      </c>
      <c r="R125" s="84">
        <f t="shared" si="70"/>
        <v>1459</v>
      </c>
      <c r="S125" s="89">
        <v>0</v>
      </c>
      <c r="T125" s="89">
        <v>0</v>
      </c>
      <c r="U125" s="89">
        <v>0</v>
      </c>
      <c r="V125" s="89">
        <v>0</v>
      </c>
      <c r="W125" s="89">
        <v>0</v>
      </c>
      <c r="X125" s="90">
        <v>0</v>
      </c>
      <c r="Y125" s="90">
        <v>0</v>
      </c>
      <c r="Z125" s="90">
        <v>0</v>
      </c>
      <c r="AA125" s="90">
        <v>0</v>
      </c>
      <c r="AB125" s="90">
        <v>0</v>
      </c>
      <c r="AC125" s="90">
        <v>0</v>
      </c>
      <c r="AD125" s="94">
        <v>1459</v>
      </c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</row>
    <row r="126" spans="1:43" s="78" customFormat="1" ht="29" x14ac:dyDescent="0.35">
      <c r="A126" s="66" t="s">
        <v>32</v>
      </c>
      <c r="B126" s="66" t="s">
        <v>254</v>
      </c>
      <c r="C126" s="66" t="s">
        <v>254</v>
      </c>
      <c r="D126" s="67" t="s">
        <v>34</v>
      </c>
      <c r="E126" s="66" t="s">
        <v>100</v>
      </c>
      <c r="F126" s="67" t="s">
        <v>266</v>
      </c>
      <c r="G126" s="66" t="s">
        <v>283</v>
      </c>
      <c r="H126" s="54">
        <v>39202</v>
      </c>
      <c r="I126" s="68" t="s">
        <v>259</v>
      </c>
      <c r="J126" s="68"/>
      <c r="K126" s="68" t="s">
        <v>284</v>
      </c>
      <c r="L126" s="71"/>
      <c r="M126" s="58" t="s">
        <v>37</v>
      </c>
      <c r="N126" s="68" t="s">
        <v>42</v>
      </c>
      <c r="O126" s="68">
        <v>1</v>
      </c>
      <c r="P126" s="86">
        <v>612</v>
      </c>
      <c r="Q126" s="70" t="s">
        <v>38</v>
      </c>
      <c r="R126" s="84">
        <f t="shared" si="70"/>
        <v>612</v>
      </c>
      <c r="S126" s="89">
        <v>0</v>
      </c>
      <c r="T126" s="89">
        <v>0</v>
      </c>
      <c r="U126" s="89">
        <v>0</v>
      </c>
      <c r="V126" s="89">
        <v>0</v>
      </c>
      <c r="W126" s="89">
        <v>0</v>
      </c>
      <c r="X126" s="90">
        <v>0</v>
      </c>
      <c r="Y126" s="90">
        <v>0</v>
      </c>
      <c r="Z126" s="90">
        <v>0</v>
      </c>
      <c r="AA126" s="90">
        <v>0</v>
      </c>
      <c r="AB126" s="90">
        <v>0</v>
      </c>
      <c r="AC126" s="90">
        <v>0</v>
      </c>
      <c r="AD126" s="94">
        <v>612</v>
      </c>
    </row>
    <row r="127" spans="1:43" s="78" customFormat="1" ht="29" x14ac:dyDescent="0.35">
      <c r="A127" s="66" t="s">
        <v>32</v>
      </c>
      <c r="B127" s="66" t="s">
        <v>254</v>
      </c>
      <c r="C127" s="66" t="s">
        <v>254</v>
      </c>
      <c r="D127" s="67" t="s">
        <v>34</v>
      </c>
      <c r="E127" s="66" t="s">
        <v>84</v>
      </c>
      <c r="F127" s="67" t="s">
        <v>258</v>
      </c>
      <c r="G127" s="66" t="s">
        <v>85</v>
      </c>
      <c r="H127" s="54">
        <v>22106</v>
      </c>
      <c r="I127" s="68" t="s">
        <v>285</v>
      </c>
      <c r="J127" s="68" t="s">
        <v>286</v>
      </c>
      <c r="K127" s="68" t="s">
        <v>287</v>
      </c>
      <c r="L127" s="71"/>
      <c r="M127" s="58" t="s">
        <v>37</v>
      </c>
      <c r="N127" s="68" t="s">
        <v>42</v>
      </c>
      <c r="O127" s="68">
        <v>1</v>
      </c>
      <c r="P127" s="86">
        <v>12783.2</v>
      </c>
      <c r="Q127" s="70" t="s">
        <v>38</v>
      </c>
      <c r="R127" s="84">
        <f t="shared" si="70"/>
        <v>12783</v>
      </c>
      <c r="S127" s="89">
        <v>0</v>
      </c>
      <c r="T127" s="89">
        <v>0</v>
      </c>
      <c r="U127" s="89">
        <v>0</v>
      </c>
      <c r="V127" s="89">
        <v>0</v>
      </c>
      <c r="W127" s="89">
        <v>0</v>
      </c>
      <c r="X127" s="90">
        <v>0</v>
      </c>
      <c r="Y127" s="90">
        <v>0</v>
      </c>
      <c r="Z127" s="90">
        <v>0</v>
      </c>
      <c r="AA127" s="90">
        <v>0</v>
      </c>
      <c r="AB127" s="90">
        <v>0</v>
      </c>
      <c r="AC127" s="90">
        <v>0</v>
      </c>
      <c r="AD127" s="94">
        <v>12783</v>
      </c>
    </row>
    <row r="128" spans="1:43" s="78" customFormat="1" ht="29" x14ac:dyDescent="0.35">
      <c r="A128" s="66" t="s">
        <v>32</v>
      </c>
      <c r="B128" s="66" t="s">
        <v>254</v>
      </c>
      <c r="C128" s="66" t="s">
        <v>254</v>
      </c>
      <c r="D128" s="67" t="s">
        <v>34</v>
      </c>
      <c r="E128" s="66" t="s">
        <v>100</v>
      </c>
      <c r="F128" s="67" t="s">
        <v>266</v>
      </c>
      <c r="G128" s="66" t="s">
        <v>97</v>
      </c>
      <c r="H128" s="54">
        <v>37504</v>
      </c>
      <c r="I128" s="68" t="s">
        <v>288</v>
      </c>
      <c r="J128" s="68"/>
      <c r="K128" s="68" t="s">
        <v>289</v>
      </c>
      <c r="L128" s="71"/>
      <c r="M128" s="58" t="s">
        <v>37</v>
      </c>
      <c r="N128" s="68" t="s">
        <v>42</v>
      </c>
      <c r="O128" s="68">
        <v>2</v>
      </c>
      <c r="P128" s="86">
        <v>1008</v>
      </c>
      <c r="Q128" s="70" t="s">
        <v>38</v>
      </c>
      <c r="R128" s="84">
        <f t="shared" si="70"/>
        <v>2016</v>
      </c>
      <c r="S128" s="89">
        <v>0</v>
      </c>
      <c r="T128" s="89">
        <v>0</v>
      </c>
      <c r="U128" s="89">
        <v>0</v>
      </c>
      <c r="V128" s="89">
        <v>0</v>
      </c>
      <c r="W128" s="89">
        <v>0</v>
      </c>
      <c r="X128" s="90">
        <v>0</v>
      </c>
      <c r="Y128" s="90">
        <v>0</v>
      </c>
      <c r="Z128" s="90">
        <v>0</v>
      </c>
      <c r="AA128" s="90">
        <v>0</v>
      </c>
      <c r="AB128" s="90">
        <v>0</v>
      </c>
      <c r="AC128" s="90">
        <v>0</v>
      </c>
      <c r="AD128" s="94">
        <v>2016</v>
      </c>
    </row>
    <row r="129" spans="1:33" s="78" customFormat="1" ht="29" x14ac:dyDescent="0.35">
      <c r="A129" s="66" t="s">
        <v>32</v>
      </c>
      <c r="B129" s="66" t="s">
        <v>254</v>
      </c>
      <c r="C129" s="66" t="s">
        <v>254</v>
      </c>
      <c r="D129" s="67" t="s">
        <v>34</v>
      </c>
      <c r="E129" s="66" t="s">
        <v>35</v>
      </c>
      <c r="F129" s="67" t="s">
        <v>258</v>
      </c>
      <c r="G129" s="66" t="s">
        <v>98</v>
      </c>
      <c r="H129" s="54">
        <v>24801</v>
      </c>
      <c r="I129" s="68" t="s">
        <v>290</v>
      </c>
      <c r="J129" s="68" t="s">
        <v>291</v>
      </c>
      <c r="K129" s="68" t="s">
        <v>292</v>
      </c>
      <c r="L129" s="71"/>
      <c r="M129" s="58" t="s">
        <v>37</v>
      </c>
      <c r="N129" s="68" t="s">
        <v>39</v>
      </c>
      <c r="O129" s="68">
        <v>1</v>
      </c>
      <c r="P129" s="86">
        <v>37472.019999999997</v>
      </c>
      <c r="Q129" s="70" t="s">
        <v>38</v>
      </c>
      <c r="R129" s="84">
        <f t="shared" si="70"/>
        <v>37472</v>
      </c>
      <c r="S129" s="89">
        <v>0</v>
      </c>
      <c r="T129" s="89">
        <v>0</v>
      </c>
      <c r="U129" s="89">
        <v>0</v>
      </c>
      <c r="V129" s="89">
        <v>0</v>
      </c>
      <c r="W129" s="89">
        <v>0</v>
      </c>
      <c r="X129" s="90">
        <v>0</v>
      </c>
      <c r="Y129" s="90">
        <v>0</v>
      </c>
      <c r="Z129" s="90">
        <v>0</v>
      </c>
      <c r="AA129" s="90">
        <v>0</v>
      </c>
      <c r="AB129" s="90">
        <v>0</v>
      </c>
      <c r="AC129" s="90">
        <v>0</v>
      </c>
      <c r="AD129" s="94">
        <v>37472</v>
      </c>
    </row>
    <row r="130" spans="1:33" s="78" customFormat="1" ht="58" x14ac:dyDescent="0.35">
      <c r="A130" s="66" t="s">
        <v>32</v>
      </c>
      <c r="B130" s="66" t="s">
        <v>254</v>
      </c>
      <c r="C130" s="66" t="s">
        <v>254</v>
      </c>
      <c r="D130" s="67" t="s">
        <v>34</v>
      </c>
      <c r="E130" s="66" t="s">
        <v>35</v>
      </c>
      <c r="F130" s="67" t="s">
        <v>258</v>
      </c>
      <c r="G130" s="66" t="s">
        <v>36</v>
      </c>
      <c r="H130" s="54">
        <v>35201</v>
      </c>
      <c r="I130" s="68" t="s">
        <v>293</v>
      </c>
      <c r="J130" s="68"/>
      <c r="K130" s="68" t="s">
        <v>294</v>
      </c>
      <c r="L130" s="68"/>
      <c r="M130" s="58" t="s">
        <v>37</v>
      </c>
      <c r="N130" s="68" t="s">
        <v>42</v>
      </c>
      <c r="O130" s="68">
        <v>1</v>
      </c>
      <c r="P130" s="86">
        <v>7366</v>
      </c>
      <c r="Q130" s="70" t="s">
        <v>38</v>
      </c>
      <c r="R130" s="84">
        <f t="shared" si="70"/>
        <v>7366</v>
      </c>
      <c r="S130" s="89">
        <v>0</v>
      </c>
      <c r="T130" s="89">
        <v>0</v>
      </c>
      <c r="U130" s="89">
        <v>0</v>
      </c>
      <c r="V130" s="89">
        <v>0</v>
      </c>
      <c r="W130" s="89">
        <v>0</v>
      </c>
      <c r="X130" s="90">
        <v>0</v>
      </c>
      <c r="Y130" s="90">
        <v>0</v>
      </c>
      <c r="Z130" s="90">
        <v>0</v>
      </c>
      <c r="AA130" s="90">
        <v>0</v>
      </c>
      <c r="AB130" s="90">
        <v>0</v>
      </c>
      <c r="AC130" s="90">
        <v>0</v>
      </c>
      <c r="AD130" s="94">
        <v>7366</v>
      </c>
    </row>
    <row r="131" spans="1:33" s="78" customFormat="1" ht="43.5" x14ac:dyDescent="0.35">
      <c r="A131" s="66" t="s">
        <v>32</v>
      </c>
      <c r="B131" s="66" t="s">
        <v>254</v>
      </c>
      <c r="C131" s="66" t="s">
        <v>254</v>
      </c>
      <c r="D131" s="67" t="s">
        <v>34</v>
      </c>
      <c r="E131" s="66" t="s">
        <v>35</v>
      </c>
      <c r="F131" s="67" t="s">
        <v>258</v>
      </c>
      <c r="G131" s="66" t="s">
        <v>36</v>
      </c>
      <c r="H131" s="54">
        <v>32601</v>
      </c>
      <c r="I131" s="68" t="s">
        <v>295</v>
      </c>
      <c r="J131" s="68"/>
      <c r="K131" s="68" t="s">
        <v>296</v>
      </c>
      <c r="L131" s="68"/>
      <c r="M131" s="58" t="s">
        <v>37</v>
      </c>
      <c r="N131" s="68" t="s">
        <v>42</v>
      </c>
      <c r="O131" s="68">
        <v>1</v>
      </c>
      <c r="P131" s="86">
        <v>1736.87</v>
      </c>
      <c r="Q131" s="70" t="s">
        <v>38</v>
      </c>
      <c r="R131" s="84">
        <f t="shared" si="70"/>
        <v>1737</v>
      </c>
      <c r="S131" s="89">
        <v>0</v>
      </c>
      <c r="T131" s="89">
        <v>0</v>
      </c>
      <c r="U131" s="89">
        <v>0</v>
      </c>
      <c r="V131" s="89">
        <v>0</v>
      </c>
      <c r="W131" s="89">
        <v>0</v>
      </c>
      <c r="X131" s="90">
        <v>0</v>
      </c>
      <c r="Y131" s="90">
        <v>0</v>
      </c>
      <c r="Z131" s="90">
        <v>0</v>
      </c>
      <c r="AA131" s="90">
        <v>0</v>
      </c>
      <c r="AB131" s="90">
        <v>0</v>
      </c>
      <c r="AC131" s="90">
        <v>0</v>
      </c>
      <c r="AD131" s="94">
        <v>1737</v>
      </c>
    </row>
    <row r="132" spans="1:33" s="78" customFormat="1" ht="43.5" x14ac:dyDescent="0.35">
      <c r="A132" s="66" t="s">
        <v>32</v>
      </c>
      <c r="B132" s="66" t="s">
        <v>254</v>
      </c>
      <c r="C132" s="66" t="s">
        <v>254</v>
      </c>
      <c r="D132" s="67" t="s">
        <v>34</v>
      </c>
      <c r="E132" s="66" t="s">
        <v>35</v>
      </c>
      <c r="F132" s="67" t="s">
        <v>258</v>
      </c>
      <c r="G132" s="66" t="s">
        <v>36</v>
      </c>
      <c r="H132" s="54">
        <v>32601</v>
      </c>
      <c r="I132" s="68" t="s">
        <v>295</v>
      </c>
      <c r="J132" s="68"/>
      <c r="K132" s="68" t="s">
        <v>296</v>
      </c>
      <c r="L132" s="68"/>
      <c r="M132" s="58" t="s">
        <v>37</v>
      </c>
      <c r="N132" s="68" t="s">
        <v>42</v>
      </c>
      <c r="O132" s="68">
        <v>1</v>
      </c>
      <c r="P132" s="86">
        <v>2000</v>
      </c>
      <c r="Q132" s="70" t="s">
        <v>38</v>
      </c>
      <c r="R132" s="84">
        <f t="shared" si="70"/>
        <v>2000</v>
      </c>
      <c r="S132" s="89">
        <v>0</v>
      </c>
      <c r="T132" s="89">
        <v>0</v>
      </c>
      <c r="U132" s="89">
        <v>0</v>
      </c>
      <c r="V132" s="89">
        <v>0</v>
      </c>
      <c r="W132" s="89">
        <v>0</v>
      </c>
      <c r="X132" s="90">
        <v>0</v>
      </c>
      <c r="Y132" s="90">
        <v>0</v>
      </c>
      <c r="Z132" s="90">
        <v>0</v>
      </c>
      <c r="AA132" s="90">
        <v>0</v>
      </c>
      <c r="AB132" s="90">
        <v>0</v>
      </c>
      <c r="AC132" s="90">
        <v>0</v>
      </c>
      <c r="AD132" s="94">
        <v>2000</v>
      </c>
    </row>
    <row r="133" spans="1:33" s="78" customFormat="1" ht="29" x14ac:dyDescent="0.35">
      <c r="A133" s="66" t="s">
        <v>32</v>
      </c>
      <c r="B133" s="66" t="s">
        <v>254</v>
      </c>
      <c r="C133" s="66" t="s">
        <v>254</v>
      </c>
      <c r="D133" s="67" t="s">
        <v>34</v>
      </c>
      <c r="E133" s="66" t="s">
        <v>35</v>
      </c>
      <c r="F133" s="67" t="s">
        <v>258</v>
      </c>
      <c r="G133" s="66" t="s">
        <v>40</v>
      </c>
      <c r="H133" s="54">
        <v>31301</v>
      </c>
      <c r="I133" s="68" t="s">
        <v>297</v>
      </c>
      <c r="J133" s="71"/>
      <c r="K133" s="68" t="s">
        <v>298</v>
      </c>
      <c r="L133" s="71"/>
      <c r="M133" s="58" t="s">
        <v>37</v>
      </c>
      <c r="N133" s="68" t="s">
        <v>42</v>
      </c>
      <c r="O133" s="68">
        <v>1</v>
      </c>
      <c r="P133" s="86">
        <v>3321.54</v>
      </c>
      <c r="Q133" s="70" t="s">
        <v>38</v>
      </c>
      <c r="R133" s="84">
        <f t="shared" si="70"/>
        <v>3322</v>
      </c>
      <c r="S133" s="89">
        <v>0</v>
      </c>
      <c r="T133" s="89">
        <v>0</v>
      </c>
      <c r="U133" s="89">
        <v>0</v>
      </c>
      <c r="V133" s="89">
        <v>0</v>
      </c>
      <c r="W133" s="89">
        <v>0</v>
      </c>
      <c r="X133" s="90">
        <v>0</v>
      </c>
      <c r="Y133" s="90">
        <v>0</v>
      </c>
      <c r="Z133" s="90">
        <v>0</v>
      </c>
      <c r="AA133" s="90">
        <v>0</v>
      </c>
      <c r="AB133" s="90">
        <v>0</v>
      </c>
      <c r="AC133" s="90">
        <v>0</v>
      </c>
      <c r="AD133" s="94">
        <v>3322</v>
      </c>
      <c r="AG133" s="78" t="s">
        <v>299</v>
      </c>
    </row>
    <row r="134" spans="1:33" s="78" customFormat="1" ht="29" x14ac:dyDescent="0.35">
      <c r="A134" s="66" t="s">
        <v>32</v>
      </c>
      <c r="B134" s="66" t="s">
        <v>254</v>
      </c>
      <c r="C134" s="66" t="s">
        <v>254</v>
      </c>
      <c r="D134" s="67" t="s">
        <v>34</v>
      </c>
      <c r="E134" s="66" t="s">
        <v>35</v>
      </c>
      <c r="F134" s="67" t="s">
        <v>258</v>
      </c>
      <c r="G134" s="66" t="s">
        <v>40</v>
      </c>
      <c r="H134" s="54">
        <v>31301</v>
      </c>
      <c r="I134" s="68" t="s">
        <v>297</v>
      </c>
      <c r="J134" s="71"/>
      <c r="K134" s="68" t="s">
        <v>298</v>
      </c>
      <c r="L134" s="71"/>
      <c r="M134" s="58" t="s">
        <v>37</v>
      </c>
      <c r="N134" s="68" t="s">
        <v>42</v>
      </c>
      <c r="O134" s="68">
        <v>1</v>
      </c>
      <c r="P134" s="86">
        <v>10250.459999999999</v>
      </c>
      <c r="Q134" s="70" t="s">
        <v>38</v>
      </c>
      <c r="R134" s="84">
        <f t="shared" si="70"/>
        <v>10250</v>
      </c>
      <c r="S134" s="89">
        <v>0</v>
      </c>
      <c r="T134" s="89">
        <v>0</v>
      </c>
      <c r="U134" s="89">
        <v>0</v>
      </c>
      <c r="V134" s="89">
        <v>0</v>
      </c>
      <c r="W134" s="89">
        <v>0</v>
      </c>
      <c r="X134" s="90">
        <v>0</v>
      </c>
      <c r="Y134" s="90">
        <v>0</v>
      </c>
      <c r="Z134" s="90">
        <v>0</v>
      </c>
      <c r="AA134" s="90">
        <v>0</v>
      </c>
      <c r="AB134" s="90">
        <v>0</v>
      </c>
      <c r="AC134" s="90">
        <v>0</v>
      </c>
      <c r="AD134" s="94">
        <v>10250</v>
      </c>
    </row>
    <row r="135" spans="1:33" s="78" customFormat="1" ht="29" x14ac:dyDescent="0.35">
      <c r="A135" s="66" t="s">
        <v>32</v>
      </c>
      <c r="B135" s="66" t="s">
        <v>254</v>
      </c>
      <c r="C135" s="66" t="s">
        <v>254</v>
      </c>
      <c r="D135" s="67" t="s">
        <v>34</v>
      </c>
      <c r="E135" s="66" t="s">
        <v>35</v>
      </c>
      <c r="F135" s="67" t="s">
        <v>258</v>
      </c>
      <c r="G135" s="66" t="s">
        <v>36</v>
      </c>
      <c r="H135" s="54">
        <v>22104</v>
      </c>
      <c r="I135" s="68" t="s">
        <v>300</v>
      </c>
      <c r="J135" s="71" t="s">
        <v>301</v>
      </c>
      <c r="K135" s="68" t="s">
        <v>302</v>
      </c>
      <c r="L135" s="71"/>
      <c r="M135" s="58" t="s">
        <v>37</v>
      </c>
      <c r="N135" s="68" t="s">
        <v>42</v>
      </c>
      <c r="O135" s="68">
        <v>1</v>
      </c>
      <c r="P135" s="86">
        <v>1390</v>
      </c>
      <c r="Q135" s="70" t="s">
        <v>38</v>
      </c>
      <c r="R135" s="84">
        <f t="shared" si="70"/>
        <v>1390</v>
      </c>
      <c r="S135" s="89">
        <v>0</v>
      </c>
      <c r="T135" s="89">
        <v>0</v>
      </c>
      <c r="U135" s="89">
        <v>0</v>
      </c>
      <c r="V135" s="89">
        <v>0</v>
      </c>
      <c r="W135" s="89">
        <v>0</v>
      </c>
      <c r="X135" s="90">
        <v>0</v>
      </c>
      <c r="Y135" s="90">
        <v>0</v>
      </c>
      <c r="Z135" s="90">
        <v>0</v>
      </c>
      <c r="AA135" s="90">
        <v>0</v>
      </c>
      <c r="AB135" s="90">
        <v>0</v>
      </c>
      <c r="AC135" s="90">
        <v>0</v>
      </c>
      <c r="AD135" s="94">
        <v>1390</v>
      </c>
    </row>
    <row r="136" spans="1:33" s="78" customFormat="1" ht="29" x14ac:dyDescent="0.35">
      <c r="A136" s="66" t="s">
        <v>32</v>
      </c>
      <c r="B136" s="66" t="s">
        <v>254</v>
      </c>
      <c r="C136" s="66" t="s">
        <v>254</v>
      </c>
      <c r="D136" s="67" t="s">
        <v>34</v>
      </c>
      <c r="E136" s="66" t="s">
        <v>88</v>
      </c>
      <c r="F136" s="67" t="s">
        <v>303</v>
      </c>
      <c r="G136" s="66" t="s">
        <v>90</v>
      </c>
      <c r="H136" s="54">
        <v>21101</v>
      </c>
      <c r="I136" s="68" t="s">
        <v>304</v>
      </c>
      <c r="J136" s="71" t="s">
        <v>305</v>
      </c>
      <c r="K136" s="68" t="s">
        <v>306</v>
      </c>
      <c r="L136" s="71"/>
      <c r="M136" s="58" t="s">
        <v>37</v>
      </c>
      <c r="N136" s="68" t="s">
        <v>39</v>
      </c>
      <c r="O136" s="68">
        <v>1</v>
      </c>
      <c r="P136" s="86">
        <v>1056.76</v>
      </c>
      <c r="Q136" s="70" t="s">
        <v>38</v>
      </c>
      <c r="R136" s="84">
        <f t="shared" si="70"/>
        <v>1057</v>
      </c>
      <c r="S136" s="89">
        <v>0</v>
      </c>
      <c r="T136" s="89">
        <v>0</v>
      </c>
      <c r="U136" s="89">
        <v>0</v>
      </c>
      <c r="V136" s="89">
        <v>0</v>
      </c>
      <c r="W136" s="89">
        <v>0</v>
      </c>
      <c r="X136" s="90">
        <v>0</v>
      </c>
      <c r="Y136" s="90">
        <v>0</v>
      </c>
      <c r="Z136" s="90">
        <v>0</v>
      </c>
      <c r="AA136" s="90">
        <v>0</v>
      </c>
      <c r="AB136" s="90">
        <v>0</v>
      </c>
      <c r="AC136" s="90">
        <v>0</v>
      </c>
      <c r="AD136" s="94">
        <v>1057</v>
      </c>
    </row>
    <row r="137" spans="1:33" s="78" customFormat="1" ht="29" x14ac:dyDescent="0.35">
      <c r="A137" s="66" t="s">
        <v>32</v>
      </c>
      <c r="B137" s="66" t="s">
        <v>254</v>
      </c>
      <c r="C137" s="66" t="s">
        <v>254</v>
      </c>
      <c r="D137" s="67" t="s">
        <v>34</v>
      </c>
      <c r="E137" s="66" t="s">
        <v>88</v>
      </c>
      <c r="F137" s="67" t="s">
        <v>303</v>
      </c>
      <c r="G137" s="66" t="s">
        <v>105</v>
      </c>
      <c r="H137" s="54">
        <v>21101</v>
      </c>
      <c r="I137" s="68" t="s">
        <v>304</v>
      </c>
      <c r="J137" s="71" t="s">
        <v>307</v>
      </c>
      <c r="K137" s="68" t="s">
        <v>306</v>
      </c>
      <c r="L137" s="71"/>
      <c r="M137" s="58" t="s">
        <v>37</v>
      </c>
      <c r="N137" s="68" t="s">
        <v>39</v>
      </c>
      <c r="O137" s="68">
        <v>1</v>
      </c>
      <c r="P137" s="86">
        <v>1869.79</v>
      </c>
      <c r="Q137" s="70" t="s">
        <v>38</v>
      </c>
      <c r="R137" s="84">
        <f t="shared" si="70"/>
        <v>1870</v>
      </c>
      <c r="S137" s="89">
        <v>0</v>
      </c>
      <c r="T137" s="89">
        <v>0</v>
      </c>
      <c r="U137" s="89">
        <v>0</v>
      </c>
      <c r="V137" s="89">
        <v>0</v>
      </c>
      <c r="W137" s="89">
        <v>0</v>
      </c>
      <c r="X137" s="90">
        <v>0</v>
      </c>
      <c r="Y137" s="90">
        <v>0</v>
      </c>
      <c r="Z137" s="90">
        <v>0</v>
      </c>
      <c r="AA137" s="90">
        <v>0</v>
      </c>
      <c r="AB137" s="90">
        <v>0</v>
      </c>
      <c r="AC137" s="90">
        <v>0</v>
      </c>
      <c r="AD137" s="94">
        <v>1870</v>
      </c>
    </row>
    <row r="138" spans="1:33" s="78" customFormat="1" ht="29" x14ac:dyDescent="0.35">
      <c r="A138" s="66" t="s">
        <v>32</v>
      </c>
      <c r="B138" s="66" t="s">
        <v>254</v>
      </c>
      <c r="C138" s="66" t="s">
        <v>254</v>
      </c>
      <c r="D138" s="67" t="s">
        <v>34</v>
      </c>
      <c r="E138" s="66" t="s">
        <v>66</v>
      </c>
      <c r="F138" s="67" t="s">
        <v>308</v>
      </c>
      <c r="G138" s="66" t="s">
        <v>95</v>
      </c>
      <c r="H138" s="54">
        <v>21101</v>
      </c>
      <c r="I138" s="68" t="s">
        <v>304</v>
      </c>
      <c r="J138" s="71" t="s">
        <v>301</v>
      </c>
      <c r="K138" s="68" t="s">
        <v>306</v>
      </c>
      <c r="L138" s="71"/>
      <c r="M138" s="58" t="s">
        <v>37</v>
      </c>
      <c r="N138" s="68" t="s">
        <v>39</v>
      </c>
      <c r="O138" s="68">
        <v>1</v>
      </c>
      <c r="P138" s="86">
        <v>1131.32</v>
      </c>
      <c r="Q138" s="70" t="s">
        <v>38</v>
      </c>
      <c r="R138" s="84">
        <f t="shared" si="70"/>
        <v>1131</v>
      </c>
      <c r="S138" s="89">
        <v>0</v>
      </c>
      <c r="T138" s="89">
        <v>0</v>
      </c>
      <c r="U138" s="89">
        <v>0</v>
      </c>
      <c r="V138" s="89">
        <v>0</v>
      </c>
      <c r="W138" s="89">
        <v>0</v>
      </c>
      <c r="X138" s="90">
        <v>0</v>
      </c>
      <c r="Y138" s="90">
        <v>0</v>
      </c>
      <c r="Z138" s="90">
        <v>0</v>
      </c>
      <c r="AA138" s="90">
        <v>0</v>
      </c>
      <c r="AB138" s="90">
        <v>0</v>
      </c>
      <c r="AC138" s="90">
        <v>0</v>
      </c>
      <c r="AD138" s="94">
        <v>1131</v>
      </c>
    </row>
    <row r="139" spans="1:33" s="78" customFormat="1" ht="29" x14ac:dyDescent="0.35">
      <c r="A139" s="66" t="s">
        <v>32</v>
      </c>
      <c r="B139" s="66" t="s">
        <v>254</v>
      </c>
      <c r="C139" s="66" t="s">
        <v>254</v>
      </c>
      <c r="D139" s="67" t="s">
        <v>34</v>
      </c>
      <c r="E139" s="66" t="s">
        <v>66</v>
      </c>
      <c r="F139" s="67" t="s">
        <v>308</v>
      </c>
      <c r="G139" s="66" t="s">
        <v>95</v>
      </c>
      <c r="H139" s="54">
        <v>21101</v>
      </c>
      <c r="I139" s="68" t="s">
        <v>304</v>
      </c>
      <c r="J139" s="71" t="s">
        <v>309</v>
      </c>
      <c r="K139" s="68" t="s">
        <v>310</v>
      </c>
      <c r="L139" s="71"/>
      <c r="M139" s="58" t="s">
        <v>37</v>
      </c>
      <c r="N139" s="68" t="s">
        <v>39</v>
      </c>
      <c r="O139" s="68">
        <v>1</v>
      </c>
      <c r="P139" s="86">
        <v>393.88</v>
      </c>
      <c r="Q139" s="70" t="s">
        <v>38</v>
      </c>
      <c r="R139" s="84">
        <f t="shared" si="70"/>
        <v>394</v>
      </c>
      <c r="S139" s="89">
        <v>0</v>
      </c>
      <c r="T139" s="89">
        <v>0</v>
      </c>
      <c r="U139" s="89">
        <v>0</v>
      </c>
      <c r="V139" s="89">
        <v>0</v>
      </c>
      <c r="W139" s="89">
        <v>0</v>
      </c>
      <c r="X139" s="90">
        <v>0</v>
      </c>
      <c r="Y139" s="90">
        <v>0</v>
      </c>
      <c r="Z139" s="90">
        <v>0</v>
      </c>
      <c r="AA139" s="90">
        <v>0</v>
      </c>
      <c r="AB139" s="90">
        <v>0</v>
      </c>
      <c r="AC139" s="90">
        <v>0</v>
      </c>
      <c r="AD139" s="94">
        <v>394</v>
      </c>
    </row>
    <row r="140" spans="1:33" s="78" customFormat="1" ht="29" x14ac:dyDescent="0.35">
      <c r="A140" s="66" t="s">
        <v>32</v>
      </c>
      <c r="B140" s="66" t="s">
        <v>254</v>
      </c>
      <c r="C140" s="66" t="s">
        <v>254</v>
      </c>
      <c r="D140" s="67" t="s">
        <v>34</v>
      </c>
      <c r="E140" s="66" t="s">
        <v>66</v>
      </c>
      <c r="F140" s="67" t="s">
        <v>308</v>
      </c>
      <c r="G140" s="66" t="s">
        <v>95</v>
      </c>
      <c r="H140" s="54">
        <v>21601</v>
      </c>
      <c r="I140" s="68" t="s">
        <v>311</v>
      </c>
      <c r="J140" s="71" t="s">
        <v>312</v>
      </c>
      <c r="K140" s="68" t="s">
        <v>76</v>
      </c>
      <c r="L140" s="71"/>
      <c r="M140" s="58" t="s">
        <v>37</v>
      </c>
      <c r="N140" s="68" t="s">
        <v>39</v>
      </c>
      <c r="O140" s="68">
        <v>1</v>
      </c>
      <c r="P140" s="86">
        <v>1794.8</v>
      </c>
      <c r="Q140" s="70" t="s">
        <v>38</v>
      </c>
      <c r="R140" s="84">
        <f t="shared" si="70"/>
        <v>1795</v>
      </c>
      <c r="S140" s="89">
        <v>0</v>
      </c>
      <c r="T140" s="89">
        <v>0</v>
      </c>
      <c r="U140" s="89">
        <v>0</v>
      </c>
      <c r="V140" s="89">
        <v>0</v>
      </c>
      <c r="W140" s="89">
        <v>0</v>
      </c>
      <c r="X140" s="90">
        <v>0</v>
      </c>
      <c r="Y140" s="90">
        <v>0</v>
      </c>
      <c r="Z140" s="90">
        <v>0</v>
      </c>
      <c r="AA140" s="90">
        <v>0</v>
      </c>
      <c r="AB140" s="90">
        <v>0</v>
      </c>
      <c r="AC140" s="90">
        <v>0</v>
      </c>
      <c r="AD140" s="94">
        <v>1795</v>
      </c>
    </row>
    <row r="141" spans="1:33" s="78" customFormat="1" ht="29" x14ac:dyDescent="0.35">
      <c r="A141" s="66" t="s">
        <v>32</v>
      </c>
      <c r="B141" s="66" t="s">
        <v>254</v>
      </c>
      <c r="C141" s="66" t="s">
        <v>254</v>
      </c>
      <c r="D141" s="67" t="s">
        <v>34</v>
      </c>
      <c r="E141" s="66" t="s">
        <v>66</v>
      </c>
      <c r="F141" s="67" t="s">
        <v>308</v>
      </c>
      <c r="G141" s="66" t="s">
        <v>95</v>
      </c>
      <c r="H141" s="54">
        <v>22104</v>
      </c>
      <c r="I141" s="68" t="s">
        <v>300</v>
      </c>
      <c r="J141" s="71" t="s">
        <v>313</v>
      </c>
      <c r="K141" s="68" t="s">
        <v>314</v>
      </c>
      <c r="L141" s="71"/>
      <c r="M141" s="58" t="s">
        <v>37</v>
      </c>
      <c r="N141" s="68" t="s">
        <v>39</v>
      </c>
      <c r="O141" s="68">
        <v>1</v>
      </c>
      <c r="P141" s="86">
        <v>419</v>
      </c>
      <c r="Q141" s="70" t="s">
        <v>38</v>
      </c>
      <c r="R141" s="84">
        <f t="shared" si="70"/>
        <v>419</v>
      </c>
      <c r="S141" s="89">
        <v>0</v>
      </c>
      <c r="T141" s="89">
        <v>0</v>
      </c>
      <c r="U141" s="89">
        <v>0</v>
      </c>
      <c r="V141" s="89">
        <v>0</v>
      </c>
      <c r="W141" s="89">
        <v>0</v>
      </c>
      <c r="X141" s="90">
        <v>0</v>
      </c>
      <c r="Y141" s="90">
        <v>0</v>
      </c>
      <c r="Z141" s="90">
        <v>0</v>
      </c>
      <c r="AA141" s="90">
        <v>0</v>
      </c>
      <c r="AB141" s="90">
        <v>0</v>
      </c>
      <c r="AC141" s="90">
        <v>0</v>
      </c>
      <c r="AD141" s="94">
        <v>419</v>
      </c>
    </row>
    <row r="142" spans="1:33" s="78" customFormat="1" ht="29" x14ac:dyDescent="0.35">
      <c r="A142" s="66" t="s">
        <v>32</v>
      </c>
      <c r="B142" s="66" t="s">
        <v>254</v>
      </c>
      <c r="C142" s="66" t="s">
        <v>254</v>
      </c>
      <c r="D142" s="67" t="s">
        <v>34</v>
      </c>
      <c r="E142" s="66" t="s">
        <v>66</v>
      </c>
      <c r="F142" s="67" t="s">
        <v>308</v>
      </c>
      <c r="G142" s="66" t="s">
        <v>95</v>
      </c>
      <c r="H142" s="54">
        <v>21601</v>
      </c>
      <c r="I142" s="68" t="s">
        <v>311</v>
      </c>
      <c r="J142" s="71" t="s">
        <v>103</v>
      </c>
      <c r="K142" s="68" t="s">
        <v>315</v>
      </c>
      <c r="L142" s="71"/>
      <c r="M142" s="58" t="s">
        <v>37</v>
      </c>
      <c r="N142" s="68" t="s">
        <v>39</v>
      </c>
      <c r="O142" s="68">
        <v>1</v>
      </c>
      <c r="P142" s="86">
        <v>1056.7</v>
      </c>
      <c r="Q142" s="70" t="s">
        <v>38</v>
      </c>
      <c r="R142" s="84">
        <f t="shared" si="70"/>
        <v>1057</v>
      </c>
      <c r="S142" s="89">
        <v>0</v>
      </c>
      <c r="T142" s="89">
        <v>0</v>
      </c>
      <c r="U142" s="89">
        <v>0</v>
      </c>
      <c r="V142" s="89">
        <v>0</v>
      </c>
      <c r="W142" s="89">
        <v>0</v>
      </c>
      <c r="X142" s="90">
        <v>0</v>
      </c>
      <c r="Y142" s="90">
        <v>0</v>
      </c>
      <c r="Z142" s="90">
        <v>0</v>
      </c>
      <c r="AA142" s="90">
        <v>0</v>
      </c>
      <c r="AB142" s="90">
        <v>0</v>
      </c>
      <c r="AC142" s="90">
        <v>0</v>
      </c>
      <c r="AD142" s="94">
        <v>1057</v>
      </c>
    </row>
    <row r="143" spans="1:33" s="78" customFormat="1" ht="29" x14ac:dyDescent="0.35">
      <c r="A143" s="66" t="s">
        <v>32</v>
      </c>
      <c r="B143" s="66" t="s">
        <v>254</v>
      </c>
      <c r="C143" s="66" t="s">
        <v>254</v>
      </c>
      <c r="D143" s="67" t="s">
        <v>34</v>
      </c>
      <c r="E143" s="66" t="s">
        <v>100</v>
      </c>
      <c r="F143" s="67" t="s">
        <v>266</v>
      </c>
      <c r="G143" s="66" t="s">
        <v>267</v>
      </c>
      <c r="H143" s="54">
        <v>34701</v>
      </c>
      <c r="I143" s="68" t="s">
        <v>316</v>
      </c>
      <c r="J143" s="71"/>
      <c r="K143" s="68" t="s">
        <v>317</v>
      </c>
      <c r="L143" s="71"/>
      <c r="M143" s="58" t="s">
        <v>37</v>
      </c>
      <c r="N143" s="68" t="s">
        <v>42</v>
      </c>
      <c r="O143" s="68">
        <v>1</v>
      </c>
      <c r="P143" s="86">
        <v>20720</v>
      </c>
      <c r="Q143" s="70" t="s">
        <v>38</v>
      </c>
      <c r="R143" s="84">
        <f t="shared" si="70"/>
        <v>20720</v>
      </c>
      <c r="S143" s="89">
        <v>0</v>
      </c>
      <c r="T143" s="89">
        <v>0</v>
      </c>
      <c r="U143" s="89">
        <v>0</v>
      </c>
      <c r="V143" s="89">
        <v>0</v>
      </c>
      <c r="W143" s="89">
        <v>0</v>
      </c>
      <c r="X143" s="90">
        <v>0</v>
      </c>
      <c r="Y143" s="90">
        <v>0</v>
      </c>
      <c r="Z143" s="90">
        <v>0</v>
      </c>
      <c r="AA143" s="90">
        <v>0</v>
      </c>
      <c r="AB143" s="90">
        <v>0</v>
      </c>
      <c r="AC143" s="90">
        <v>0</v>
      </c>
      <c r="AD143" s="94">
        <v>20720</v>
      </c>
    </row>
    <row r="144" spans="1:33" s="78" customFormat="1" ht="29" x14ac:dyDescent="0.35">
      <c r="A144" s="66" t="s">
        <v>32</v>
      </c>
      <c r="B144" s="66" t="s">
        <v>254</v>
      </c>
      <c r="C144" s="66" t="s">
        <v>254</v>
      </c>
      <c r="D144" s="67" t="s">
        <v>34</v>
      </c>
      <c r="E144" s="66" t="s">
        <v>35</v>
      </c>
      <c r="F144" s="67" t="s">
        <v>258</v>
      </c>
      <c r="G144" s="66" t="s">
        <v>36</v>
      </c>
      <c r="H144" s="54">
        <v>29901</v>
      </c>
      <c r="I144" s="68" t="s">
        <v>318</v>
      </c>
      <c r="J144" s="71" t="s">
        <v>319</v>
      </c>
      <c r="K144" s="68" t="s">
        <v>320</v>
      </c>
      <c r="L144" s="71"/>
      <c r="M144" s="58" t="s">
        <v>37</v>
      </c>
      <c r="N144" s="68" t="s">
        <v>39</v>
      </c>
      <c r="O144" s="68">
        <v>1</v>
      </c>
      <c r="P144" s="86">
        <v>252</v>
      </c>
      <c r="Q144" s="70" t="s">
        <v>38</v>
      </c>
      <c r="R144" s="84">
        <f t="shared" si="70"/>
        <v>252</v>
      </c>
      <c r="S144" s="89">
        <v>0</v>
      </c>
      <c r="T144" s="89">
        <v>0</v>
      </c>
      <c r="U144" s="89">
        <v>0</v>
      </c>
      <c r="V144" s="89">
        <v>0</v>
      </c>
      <c r="W144" s="89">
        <v>0</v>
      </c>
      <c r="X144" s="90">
        <v>0</v>
      </c>
      <c r="Y144" s="90">
        <v>0</v>
      </c>
      <c r="Z144" s="90">
        <v>0</v>
      </c>
      <c r="AA144" s="90">
        <v>0</v>
      </c>
      <c r="AB144" s="90">
        <v>0</v>
      </c>
      <c r="AC144" s="90">
        <v>0</v>
      </c>
      <c r="AD144" s="94">
        <v>252</v>
      </c>
    </row>
    <row r="147" spans="1:30" x14ac:dyDescent="0.35">
      <c r="A147" s="96" t="s">
        <v>20</v>
      </c>
      <c r="B147" s="96"/>
      <c r="C147" s="96"/>
      <c r="D147" s="96"/>
      <c r="E147" s="96"/>
      <c r="F147" s="96"/>
      <c r="G147" s="96"/>
      <c r="H147" s="96"/>
      <c r="I147" s="96"/>
      <c r="J147" s="23"/>
      <c r="K147" s="2"/>
      <c r="L147" s="4"/>
      <c r="M147" s="4"/>
      <c r="N147" s="4"/>
      <c r="O147" s="5"/>
      <c r="P147" s="20"/>
      <c r="Q147" s="4"/>
      <c r="R147" s="6">
        <f>SUM(R11:R146)</f>
        <v>1416564</v>
      </c>
      <c r="S147" s="6">
        <f>SUM(S81:S144)</f>
        <v>0</v>
      </c>
      <c r="T147" s="6">
        <f>SUM(T81:T146)</f>
        <v>0</v>
      </c>
      <c r="U147" s="6">
        <f>SUM(U81:U146)</f>
        <v>0</v>
      </c>
      <c r="V147" s="6">
        <f>SUM(V81:V144)</f>
        <v>0</v>
      </c>
      <c r="W147" s="6">
        <f>SUM(W81:W146)</f>
        <v>0</v>
      </c>
      <c r="X147" s="6">
        <f>SUM(X81:X146)</f>
        <v>0</v>
      </c>
      <c r="Y147" s="6">
        <f>SUM(Y81:Y144)</f>
        <v>0</v>
      </c>
      <c r="Z147" s="6">
        <f>SUM(Z81:Z144)</f>
        <v>0</v>
      </c>
      <c r="AA147" s="6">
        <f>SUM(AA81:AA144)</f>
        <v>0</v>
      </c>
      <c r="AB147" s="6">
        <f>SUM(AB81:AB144)</f>
        <v>0</v>
      </c>
      <c r="AC147" s="6">
        <f>SUM(AC81:AC146)</f>
        <v>0</v>
      </c>
      <c r="AD147" s="6">
        <f>SUM(AD11:AD146)</f>
        <v>1416564</v>
      </c>
    </row>
    <row r="149" spans="1:30" x14ac:dyDescent="0.35">
      <c r="A149" s="97" t="s">
        <v>53</v>
      </c>
      <c r="B149" s="97"/>
      <c r="C149" s="97"/>
      <c r="D149" s="97"/>
      <c r="E149" s="97"/>
      <c r="F149" s="97"/>
      <c r="G149" s="97"/>
    </row>
  </sheetData>
  <mergeCells count="3">
    <mergeCell ref="A7:AC7"/>
    <mergeCell ref="A147:I147"/>
    <mergeCell ref="A149:G149"/>
  </mergeCells>
  <printOptions horizontalCentered="1"/>
  <pageMargins left="0.19685039370078741" right="0.59055118110236227" top="0.19685039370078741" bottom="0.19685039370078741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MODDICIEMBRE 2025</vt:lpstr>
      <vt:lpstr>'PAAASINE MODDICIEMBRE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cp:lastPrinted>2025-12-15T16:44:54Z</cp:lastPrinted>
  <dcterms:created xsi:type="dcterms:W3CDTF">2019-12-18T18:57:02Z</dcterms:created>
  <dcterms:modified xsi:type="dcterms:W3CDTF">2026-01-13T19:44:30Z</dcterms:modified>
  <cp:category/>
  <cp:contentStatus/>
</cp:coreProperties>
</file>