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Octubre/Campeche/"/>
    </mc:Choice>
  </mc:AlternateContent>
  <xr:revisionPtr revIDLastSave="2" documentId="8_{9E3EABEF-36D9-4AD3-AF0F-B8AF2A093D1C}" xr6:coauthVersionLast="47" xr6:coauthVersionMax="47" xr10:uidLastSave="{A9D4415E-7BF9-43FA-8AD5-59DCD577A4E1}"/>
  <bookViews>
    <workbookView xWindow="-110" yWindow="-110" windowWidth="19420" windowHeight="10300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(3)'!$4:$81</definedName>
    <definedName name="a" localSheetId="0">#REF!</definedName>
    <definedName name="a">#REF!</definedName>
    <definedName name="adquisicion">'[1]hoja oculta'!$C$2:$C$5</definedName>
    <definedName name="_xlnm.Print_Area" localSheetId="0">'OF (3)'!$A$1:$WNQ$81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5" i="5" l="1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AB139" i="5"/>
  <c r="R139" i="5"/>
  <c r="R138" i="5"/>
  <c r="AB137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08" i="5" l="1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AB80" i="5" l="1"/>
  <c r="R80" i="5" s="1"/>
  <c r="AB79" i="5"/>
  <c r="R79" i="5" s="1"/>
  <c r="AB78" i="5"/>
  <c r="R78" i="5" s="1"/>
  <c r="AB77" i="5"/>
  <c r="R77" i="5" s="1"/>
  <c r="AB76" i="5"/>
  <c r="R76" i="5" s="1"/>
  <c r="AB75" i="5"/>
  <c r="R75" i="5" s="1"/>
  <c r="AB74" i="5"/>
  <c r="R74" i="5" s="1"/>
  <c r="AB73" i="5"/>
  <c r="R73" i="5" s="1"/>
  <c r="AB72" i="5"/>
  <c r="R72" i="5" s="1"/>
  <c r="AB71" i="5"/>
  <c r="R71" i="5" s="1"/>
  <c r="AB70" i="5"/>
  <c r="R70" i="5" s="1"/>
  <c r="AB69" i="5"/>
  <c r="R69" i="5" s="1"/>
  <c r="AB68" i="5"/>
  <c r="R68" i="5" s="1"/>
  <c r="AB67" i="5"/>
  <c r="R67" i="5" s="1"/>
  <c r="AB66" i="5"/>
  <c r="R66" i="5" s="1"/>
  <c r="AB65" i="5"/>
  <c r="R65" i="5" s="1"/>
  <c r="AB64" i="5"/>
  <c r="R64" i="5" s="1"/>
  <c r="AB63" i="5"/>
  <c r="R63" i="5" s="1"/>
  <c r="AB62" i="5"/>
  <c r="R62" i="5" s="1"/>
  <c r="AB61" i="5"/>
  <c r="R61" i="5" s="1"/>
  <c r="AB60" i="5"/>
  <c r="R60" i="5" s="1"/>
  <c r="AB59" i="5"/>
  <c r="R59" i="5" s="1"/>
  <c r="AB58" i="5"/>
  <c r="R58" i="5" s="1"/>
  <c r="AB57" i="5"/>
  <c r="R57" i="5" s="1"/>
  <c r="AB56" i="5"/>
  <c r="R56" i="5" s="1"/>
  <c r="AB55" i="5"/>
  <c r="R55" i="5" s="1"/>
  <c r="AB54" i="5"/>
  <c r="R54" i="5" s="1"/>
  <c r="AB53" i="5"/>
  <c r="R53" i="5" s="1"/>
  <c r="AB52" i="5"/>
  <c r="R52" i="5" s="1"/>
  <c r="AB51" i="5"/>
  <c r="R51" i="5" s="1"/>
  <c r="AB50" i="5"/>
  <c r="R50" i="5" s="1"/>
  <c r="AB49" i="5"/>
  <c r="R49" i="5" s="1"/>
  <c r="AB48" i="5"/>
  <c r="R48" i="5" s="1"/>
  <c r="AB47" i="5"/>
  <c r="R47" i="5" s="1"/>
  <c r="AB46" i="5"/>
  <c r="R46" i="5" s="1"/>
  <c r="AB45" i="5"/>
  <c r="R45" i="5" s="1"/>
  <c r="AB44" i="5"/>
  <c r="R44" i="5" s="1"/>
  <c r="AB43" i="5"/>
  <c r="R43" i="5" s="1"/>
  <c r="AB42" i="5"/>
  <c r="AB41" i="5"/>
  <c r="AB40" i="5"/>
  <c r="AB39" i="5"/>
  <c r="R39" i="5" s="1"/>
  <c r="AB38" i="5"/>
  <c r="R38" i="5" s="1"/>
  <c r="AB37" i="5"/>
  <c r="R37" i="5" s="1"/>
  <c r="AB36" i="5"/>
  <c r="R36" i="5" s="1"/>
  <c r="AB35" i="5"/>
  <c r="R35" i="5" s="1"/>
  <c r="AB34" i="5"/>
  <c r="R34" i="5" s="1"/>
  <c r="AB33" i="5"/>
  <c r="R33" i="5" s="1"/>
  <c r="AB32" i="5"/>
  <c r="R32" i="5" s="1"/>
  <c r="AB31" i="5"/>
  <c r="R31" i="5" s="1"/>
  <c r="AB30" i="5"/>
  <c r="R30" i="5" s="1"/>
  <c r="AB29" i="5"/>
  <c r="R29" i="5" s="1"/>
  <c r="AB28" i="5"/>
  <c r="R28" i="5" s="1"/>
  <c r="AB27" i="5"/>
  <c r="R27" i="5" s="1"/>
  <c r="AB26" i="5"/>
  <c r="R26" i="5" s="1"/>
  <c r="AB25" i="5"/>
  <c r="R25" i="5" s="1"/>
  <c r="AB24" i="5"/>
  <c r="R24" i="5" s="1"/>
  <c r="AB23" i="5"/>
  <c r="R23" i="5" s="1"/>
  <c r="AB22" i="5"/>
  <c r="R22" i="5" s="1"/>
  <c r="AB21" i="5"/>
  <c r="R21" i="5" s="1"/>
  <c r="AB20" i="5"/>
  <c r="R20" i="5" s="1"/>
  <c r="AB19" i="5"/>
  <c r="R19" i="5" s="1"/>
  <c r="AB18" i="5"/>
  <c r="R18" i="5" s="1"/>
  <c r="AB17" i="5"/>
  <c r="R17" i="5" s="1"/>
  <c r="AB16" i="5"/>
  <c r="R16" i="5" s="1"/>
  <c r="AB15" i="5"/>
  <c r="R15" i="5" s="1"/>
  <c r="AB14" i="5"/>
  <c r="R14" i="5" s="1"/>
  <c r="AB13" i="5"/>
  <c r="R13" i="5" s="1"/>
  <c r="AB12" i="5"/>
  <c r="R12" i="5" s="1"/>
  <c r="AB11" i="5"/>
  <c r="R11" i="5" s="1"/>
  <c r="AB10" i="5"/>
  <c r="R10" i="5" s="1"/>
  <c r="AB9" i="5"/>
  <c r="R9" i="5" s="1"/>
  <c r="AB8" i="5"/>
  <c r="R8" i="5" s="1"/>
  <c r="AB7" i="5"/>
  <c r="AB6" i="5"/>
  <c r="AB5" i="5"/>
  <c r="R41" i="5" l="1"/>
  <c r="R42" i="5"/>
  <c r="R40" i="5"/>
  <c r="R7" i="5"/>
  <c r="R6" i="5"/>
  <c r="R5" i="5"/>
</calcChain>
</file>

<file path=xl/sharedStrings.xml><?xml version="1.0" encoding="utf-8"?>
<sst xmlns="http://schemas.openxmlformats.org/spreadsheetml/2006/main" count="2434" uniqueCount="387">
  <si>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</si>
  <si>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</si>
  <si>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</si>
  <si>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</si>
  <si>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</si>
  <si>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</si>
  <si>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</si>
  <si>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</si>
  <si>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</si>
  <si>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</si>
  <si>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</si>
  <si>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</si>
  <si>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</si>
  <si>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</si>
  <si>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</si>
  <si>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</si>
  <si>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</si>
  <si>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</si>
  <si>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</si>
  <si>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</si>
  <si>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</si>
  <si>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</si>
  <si>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</si>
  <si>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</si>
  <si>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</si>
  <si>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</si>
  <si>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</si>
  <si>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</si>
  <si>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</si>
  <si>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</si>
  <si>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</si>
  <si>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</si>
  <si>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</si>
  <si>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</si>
  <si>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</si>
  <si>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</si>
  <si>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</si>
  <si>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</si>
  <si>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Pieza</t>
  </si>
  <si>
    <t>PRODUCTOS ALIMENTICIOS PARA EL PERSONAL EN LAS INSTALACIONES DE LAS UNIDADES RESPONSABLES</t>
  </si>
  <si>
    <t>MATERIALES Y ÚTILES PARA EL PROCESAMIENTO EN EQUIPOS Y BIENES INFORMATICOS</t>
  </si>
  <si>
    <t>PAQUETE</t>
  </si>
  <si>
    <t>22104001-0074</t>
  </si>
  <si>
    <t>GALLETA SURTUDO ESPECIAL</t>
  </si>
  <si>
    <t>CAFE MOLIDO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</si>
  <si>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</si>
  <si>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</si>
  <si>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</si>
  <si>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</si>
  <si>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</si>
  <si>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</si>
  <si>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</si>
  <si>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</si>
  <si>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</si>
  <si>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</si>
  <si>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</si>
  <si>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</si>
  <si>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</si>
  <si>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</si>
  <si>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</si>
  <si>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</si>
  <si>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ARRENDAMIENTO EDIFICIO JLE</t>
  </si>
  <si>
    <t>ARRENDAMIENTO EDIFICIO VRFE</t>
  </si>
  <si>
    <t>MATERIAL DE LIMPIEZA</t>
  </si>
  <si>
    <t>21601001-0018</t>
  </si>
  <si>
    <t>PAPEL TOALLA  EN ROLLO</t>
  </si>
  <si>
    <t>KILOGRAMO</t>
  </si>
  <si>
    <t>SUBCONTRATACIÓN DE SERVICIOS CON TERCEROS</t>
  </si>
  <si>
    <t>COMISION</t>
  </si>
  <si>
    <t>21100017-0002</t>
  </si>
  <si>
    <t>CAJA DE ARCHIVO MUERTO T/CARTA</t>
  </si>
  <si>
    <t>21100087-0015</t>
  </si>
  <si>
    <t>PAPEL BOND T/CARTA C/5000 hjs.</t>
  </si>
  <si>
    <t>21600008-0003</t>
  </si>
  <si>
    <t>AROMATIZANTE DE AMBIENTE EN SPRAY GLADE</t>
  </si>
  <si>
    <t>21600010-0005</t>
  </si>
  <si>
    <t>LIMPIADOR LIQUIDO</t>
  </si>
  <si>
    <t>21600010-0001</t>
  </si>
  <si>
    <t>AJAX AMONIA</t>
  </si>
  <si>
    <t>22104001-0114</t>
  </si>
  <si>
    <t>REFRESCO DE LATA</t>
  </si>
  <si>
    <t>22104001-0088</t>
  </si>
  <si>
    <t>AGUA PURIFICADA 300 ML.</t>
  </si>
  <si>
    <t>22104001-0094</t>
  </si>
  <si>
    <t>SUSTITUTO DE AZUCAR</t>
  </si>
  <si>
    <t>22104001-0150</t>
  </si>
  <si>
    <t>TE SURTIDO</t>
  </si>
  <si>
    <t>COMBUSTIBLES, LUBRICANTES Y ADITIVOS PARA VEHICULOS TERRESTRES, AÉREOS, MARÍTIMOS, LACUSTRES Y FLUVIALES ASIGNADOS A SERVIDORES PÚBLICOS</t>
  </si>
  <si>
    <t>26104001-0004</t>
  </si>
  <si>
    <t>VALE DE GASOLINA DE $100 PESOS - SERVIDORES PUBLICOS</t>
  </si>
  <si>
    <t>B16AM01</t>
  </si>
  <si>
    <t>21600022-0011</t>
  </si>
  <si>
    <t>JABON P/MANOS  ( SHAMPOO )</t>
  </si>
  <si>
    <t>SERVICIO DE VIGILANCIA JUNTA LOCAL EJECUTIVA</t>
  </si>
  <si>
    <t>SERVICIO DE VIGILANCIA UNIDAD TECNICA DE FISCALIZACION</t>
  </si>
  <si>
    <t>SERVICIO DE LIMPIEZA UNIDAD TECNICA DE FISCALIZACION</t>
  </si>
  <si>
    <t>21100022-0015</t>
  </si>
  <si>
    <t>CARPETA CON PALANCA T/CARTA</t>
  </si>
  <si>
    <t>21600006-0022</t>
  </si>
  <si>
    <t>BOLSA DE PLASTICO P/BASURA 90X1.20</t>
  </si>
  <si>
    <t>22104001-0068</t>
  </si>
  <si>
    <t>SUMINISTRO DE AGUA EMBOTELLADA ( GARRAFON )</t>
  </si>
  <si>
    <t>22104001-0093</t>
  </si>
  <si>
    <t>AZUCAR EN SOBRE</t>
  </si>
  <si>
    <t>R005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</si>
  <si>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</si>
  <si>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</si>
  <si>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</si>
  <si>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045</t>
  </si>
  <si>
    <t>088</t>
  </si>
  <si>
    <t>SERVICIO TELEFONICO CONVENCIONAL</t>
  </si>
  <si>
    <t>ARRENDAMIENTO EDIFICIO DE FISCALIZACION</t>
  </si>
  <si>
    <t>21101001-0444</t>
  </si>
  <si>
    <t>FOLDER DE PLASTICO TRANSPARENTE T/C CON COSTILLA</t>
  </si>
  <si>
    <t>21100013-0033</t>
  </si>
  <si>
    <t>PLUMA UNIBALL ONIX MICRO V/COL.</t>
  </si>
  <si>
    <t>21100022-0022</t>
  </si>
  <si>
    <t>CARPETA DE VINIL T/CARTA S/LOGO</t>
  </si>
  <si>
    <t>21100087-0022</t>
  </si>
  <si>
    <t>PAPEL BOND T/OFICIO  C/5000 hjs.</t>
  </si>
  <si>
    <t>21100022-0008</t>
  </si>
  <si>
    <t>CARPETA ACOGRIP T/OFICIO  C/BROCHE PRESIO</t>
  </si>
  <si>
    <t>21100033-0006</t>
  </si>
  <si>
    <t>CINTA CANELA 48 X 50</t>
  </si>
  <si>
    <t>21100013-0002</t>
  </si>
  <si>
    <t>BOLIGRAFO (VARIOS)</t>
  </si>
  <si>
    <t>21401001-0570</t>
  </si>
  <si>
    <t>TONER HP NEGRO Q7553X</t>
  </si>
  <si>
    <t>21401001-0517</t>
  </si>
  <si>
    <t>TONER P/IMPRESORA HP M452DW PARTE CF410A (NEGRO)</t>
  </si>
  <si>
    <t>21400013-0368</t>
  </si>
  <si>
    <t>TONER PARA IMPRESORA H.P. Q7553A</t>
  </si>
  <si>
    <t>21401001-0833</t>
  </si>
  <si>
    <t>CARTUCHO TONER ORIGINAL HP LASERJET 213A CIAN</t>
  </si>
  <si>
    <t>21401001-0832</t>
  </si>
  <si>
    <t>CARTUCHO TONER HP HPW2130A HP 213A NEGRO</t>
  </si>
  <si>
    <t>21601001-0122</t>
  </si>
  <si>
    <t>BOLSA DE PLASTICO P/BASURA 60 X 90 CM.</t>
  </si>
  <si>
    <t>21600008-0002</t>
  </si>
  <si>
    <t>AROMATIZANTE (VARIOS)</t>
  </si>
  <si>
    <t>21600007-0002</t>
  </si>
  <si>
    <t>CLORO 1 LITRO</t>
  </si>
  <si>
    <t>21601001-0026</t>
  </si>
  <si>
    <t>TOALLA DE MICROFIBRA</t>
  </si>
  <si>
    <t>21600006-0017</t>
  </si>
  <si>
    <t>BOLSA MEDIANA PARA BASURA</t>
  </si>
  <si>
    <t>21600024-0006</t>
  </si>
  <si>
    <t>LIMPIADOR SARRICIDA 1 LITRO</t>
  </si>
  <si>
    <t>ROLLO</t>
  </si>
  <si>
    <t>24601001-0346</t>
  </si>
  <si>
    <t>PILA ALCALINA AAA PAQUETE C/4 PZAS</t>
  </si>
  <si>
    <t>24601001-0172</t>
  </si>
  <si>
    <t>MULTI-CONTACTO</t>
  </si>
  <si>
    <t>REFACCIONES Y ACCESORIOS PARA EQUIPO DE CÓMPUTO Y TELECOMUNICACIONES</t>
  </si>
  <si>
    <t>29400014-0009</t>
  </si>
  <si>
    <t>MONITOR PARA EQUIPO DE COMPUTO</t>
  </si>
  <si>
    <t>22104001-0097</t>
  </si>
  <si>
    <t>22104001-0101</t>
  </si>
  <si>
    <t>CREMA EN  POLVO</t>
  </si>
  <si>
    <t>B00PE01</t>
  </si>
  <si>
    <t>MATERIALES Y UTILES PARA EL PROCESAMIENTO EN EQUIPOS Y BINES INFORMATICOS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</si>
  <si>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</si>
  <si>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</si>
  <si>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</si>
  <si>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</si>
  <si>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</si>
  <si>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</si>
  <si>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21401001-0013</t>
  </si>
  <si>
    <t>TONER HP</t>
  </si>
  <si>
    <t>SERVICIO TELEFONICO OCTUBRE JLE</t>
  </si>
  <si>
    <t>SERVICIO DE FOTOCOPIADO JUNTA LOCAL EJECUTIVA</t>
  </si>
  <si>
    <t>SERVICIO DE FOTOCOPIADO VOCALIA DEL RFE</t>
  </si>
  <si>
    <t>BOLETO DE AVION</t>
  </si>
  <si>
    <t>COMISION BOLETO DE AVION</t>
  </si>
  <si>
    <t>JLE</t>
  </si>
  <si>
    <t>MANTENIMIENTO Y CONSERVACIÓN DE INMUEBLES</t>
  </si>
  <si>
    <t>SERVICIO DE LAVADO DE TINACOS Y LIMPIEZA DE TUBERÍA SANITARIA PRINCIPAL</t>
  </si>
  <si>
    <t>MANTENIMIENTO Y CONSERVACIÓN DE MAQUINARIA Y EQUIPO</t>
  </si>
  <si>
    <t>MANTENIMIENTO AIRES ACONDICIONADOS JLE</t>
  </si>
  <si>
    <t>RECARGA Y MANTENIMIENTO A EXTINTORES JUNTA LOCAL EJECUTIVA</t>
  </si>
  <si>
    <t>RECARGA DE EXTINTORES VOCALIA DEL RFE</t>
  </si>
  <si>
    <t>O</t>
  </si>
  <si>
    <t>PASAJES AÉREOS NACIONALES PARA SERVIDORES PÚBLICOS DE MANDO EN EL DESEMPEÑO DE COMISIONES Y FUNCIONES OFICIALES</t>
  </si>
  <si>
    <t>INE</t>
  </si>
  <si>
    <t>CC01</t>
  </si>
  <si>
    <t>MATERIAL DE PAPELERIA Y OFICINA</t>
  </si>
  <si>
    <t>21100033-0007</t>
  </si>
  <si>
    <t xml:space="preserve">CINTA CANELA TRANSPARENTE </t>
  </si>
  <si>
    <t>PIEZA</t>
  </si>
  <si>
    <t>COMPRA MENOR</t>
  </si>
  <si>
    <t>21100036-0005</t>
  </si>
  <si>
    <t>CLIP MARIPOSA #2</t>
  </si>
  <si>
    <t>21101001-0256</t>
  </si>
  <si>
    <t>BOLIGRAFO PUNTO MEDIANO</t>
  </si>
  <si>
    <t>21100065-0001</t>
  </si>
  <si>
    <t>GRAPA ESTANDAR</t>
  </si>
  <si>
    <t>21100040-0005</t>
  </si>
  <si>
    <t>CORRECTOR LIQUIDO T/LAPIZ</t>
  </si>
  <si>
    <t>21101001-0086</t>
  </si>
  <si>
    <t>FOLDER T/C</t>
  </si>
  <si>
    <t>21100087-0013</t>
  </si>
  <si>
    <t>PAPEL BOND T/CARTA 500 HJS</t>
  </si>
  <si>
    <t>21101001-0082</t>
  </si>
  <si>
    <t>PAPEL OPALINA T/C</t>
  </si>
  <si>
    <t>21100036-0002</t>
  </si>
  <si>
    <t>CLIP ESTANDAR #2</t>
  </si>
  <si>
    <t>21100087-0021</t>
  </si>
  <si>
    <t>PAPEL BOND T/OFICIO C/500 HJS</t>
  </si>
  <si>
    <t xml:space="preserve">CINTA CANELA 48X50 </t>
  </si>
  <si>
    <t>211010001-0176</t>
  </si>
  <si>
    <t>LAPIZ</t>
  </si>
  <si>
    <t>211010001-0363</t>
  </si>
  <si>
    <t>BICOLOR C/10 PZS</t>
  </si>
  <si>
    <t>21600008-0009</t>
  </si>
  <si>
    <t>PASTILLA DESODORANTE</t>
  </si>
  <si>
    <t>21600019-0001</t>
  </si>
  <si>
    <t>GUANTES DE HUELE P/LIMPIEZA</t>
  </si>
  <si>
    <t>21601001-0008</t>
  </si>
  <si>
    <t>ABRILLANTADOR Y QUITA POLVO PARA MUEBLES</t>
  </si>
  <si>
    <t>21600006-0016</t>
  </si>
  <si>
    <t>BOLSA CHICA PARA BASURA</t>
  </si>
  <si>
    <t>JABON P/MANOS (SHAMPOO)</t>
  </si>
  <si>
    <t>21600015-0001</t>
  </si>
  <si>
    <t>ACIDO MURIATICO DE 1 LT</t>
  </si>
  <si>
    <t>21601001-0016</t>
  </si>
  <si>
    <t>PAPEL HIGIENICO</t>
  </si>
  <si>
    <t>216001001-0018</t>
  </si>
  <si>
    <t xml:space="preserve">PAPEL TOALLA EN ROLLO </t>
  </si>
  <si>
    <t>21601001-0024</t>
  </si>
  <si>
    <t>FABULOSO LIMPIADOR LIQUIDO</t>
  </si>
  <si>
    <t>21600006-0019</t>
  </si>
  <si>
    <t>BOLSA JUMBO PARA BASURA</t>
  </si>
  <si>
    <t>COMBUSTIBLES, LUBRICANTES Y ADITIVOS PARA VEHÍCULOS TERRESTRES, AÉREOS, MARÍTIMOS, LACUSTRES Y FLUVIALES DESTINADOS A SERVICIOS GENERALES</t>
  </si>
  <si>
    <t>B00MO02</t>
  </si>
  <si>
    <t>COMBUSTIBLES, LUBRICANTES Y ADITIVOS PARA VEHÍCULOS TERRESTRES, AÉREOS, MARÍTIMOS, LACUSTRES Y FLUVIALES DESTINADOS A SERVICIOS PUBLICOS</t>
  </si>
  <si>
    <t>22104001-54</t>
  </si>
  <si>
    <t>GARRAFON DE AGUA 20 LTS</t>
  </si>
  <si>
    <t>SERVICIO DE FOTOCOPIADO DE LA 01 JDE</t>
  </si>
  <si>
    <t>VIATICOS NACIONALES PARA LABORES DE CAMPO Y SUPERVISION</t>
  </si>
  <si>
    <t>VIATICOS DEL PERSONAL DEL MAC ITINERANTE 040151</t>
  </si>
  <si>
    <t>MANTENIMIENTO Y CONSERVACION DE MOBILIARIO Y EQUIPO DE ADMINISTRACION</t>
  </si>
  <si>
    <t>SERVICIO DE MANTENIMIENTO DE MINISPLIT DE LAS DIVERSAS AREAS DE LA 01 JDE</t>
  </si>
  <si>
    <t>SERVICIO DE JARDINERIA Y FUMIGACION</t>
  </si>
  <si>
    <t>SERVICIO DE JARDINERIA Y LIMPIEZA DE TECHO DE LA 01 JDE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</si>
  <si>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</si>
  <si>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</si>
  <si>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</si>
  <si>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</si>
  <si>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</si>
  <si>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</si>
  <si>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</si>
  <si>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</si>
  <si>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</si>
  <si>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</si>
  <si>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</si>
  <si>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</si>
  <si>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</si>
  <si>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</si>
  <si>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</si>
  <si>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</si>
  <si>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</si>
  <si>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</si>
  <si>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</si>
  <si>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</si>
  <si>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</si>
  <si>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</si>
  <si>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</si>
  <si>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</si>
  <si>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</si>
  <si>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</si>
  <si>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</si>
  <si>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</si>
  <si>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</si>
  <si>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</si>
  <si>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</si>
  <si>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</si>
  <si>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</si>
  <si>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</si>
  <si>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</si>
  <si>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</si>
  <si>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</si>
  <si>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</si>
  <si>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</si>
  <si>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</si>
  <si>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</si>
  <si>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</si>
  <si>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</si>
  <si>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</si>
  <si>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</si>
  <si>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</si>
  <si>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</si>
  <si>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</si>
  <si>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</si>
  <si>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R002</t>
  </si>
  <si>
    <t>043</t>
  </si>
  <si>
    <t>21100041-0050</t>
  </si>
  <si>
    <t>LIBRETA PROFESIONAL DE RAYA 200 hjs.</t>
  </si>
  <si>
    <t>21101001-0023</t>
  </si>
  <si>
    <t>GUILLOTINA - GASTO</t>
  </si>
  <si>
    <t>R003</t>
  </si>
  <si>
    <t>044</t>
  </si>
  <si>
    <t xml:space="preserve">FOLDER T/CARTA </t>
  </si>
  <si>
    <t>21101001-0087</t>
  </si>
  <si>
    <t xml:space="preserve">FOLDER T/OFICIO 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</si>
  <si>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</si>
  <si>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</si>
  <si>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</si>
  <si>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</si>
  <si>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</si>
  <si>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21401001-0531</t>
  </si>
  <si>
    <t>CARTUCHO DE TONER PARA MULTIFUNCIONAL KYOCERA MOD. ECOSYS M4125 idn N/P TK-6117</t>
  </si>
  <si>
    <t>21600018-0003</t>
  </si>
  <si>
    <t>TOALLA PARA USO RUDO</t>
  </si>
  <si>
    <t>GALON</t>
  </si>
  <si>
    <t>ACIDO MURIATICO DE 1 LT.</t>
  </si>
  <si>
    <t>LITROS</t>
  </si>
  <si>
    <t>21601001-0017</t>
  </si>
  <si>
    <t>TOALLA INTERDOBLADA</t>
  </si>
  <si>
    <t xml:space="preserve"> CAJA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</si>
  <si>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</si>
  <si>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</si>
  <si>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</si>
  <si>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</si>
  <si>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</si>
  <si>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</si>
  <si>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21601001-0023</t>
  </si>
  <si>
    <t>21600018-0005</t>
  </si>
  <si>
    <t>FRANELA</t>
  </si>
  <si>
    <t>METRO</t>
  </si>
  <si>
    <t>21601001-0013</t>
  </si>
  <si>
    <t xml:space="preserve">PRODUCTOS ALIMENTICIOS PARA EL PERSONAL EN LAS INSTALACIONES DE LAS UNIDADES RESPONSABLES </t>
  </si>
  <si>
    <t>SUMINISTRO DE AGUA EMBOTELLADA (GARRAFON )</t>
  </si>
  <si>
    <t>22104001-0075</t>
  </si>
  <si>
    <t>ALIMENTOS</t>
  </si>
  <si>
    <t>MATERIAL ELECTRICO</t>
  </si>
  <si>
    <t>24600029-0021</t>
  </si>
  <si>
    <t>LAMPARA TUBO CUARZO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</si>
  <si>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</si>
  <si>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</si>
  <si>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</si>
  <si>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</si>
  <si>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</si>
  <si>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</si>
  <si>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</si>
  <si>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</si>
  <si>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</si>
  <si>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</si>
  <si>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</si>
  <si>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</si>
  <si>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</si>
  <si>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</si>
  <si>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</si>
  <si>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</si>
  <si>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</si>
  <si>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</si>
  <si>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</si>
  <si>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</si>
  <si>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</si>
  <si>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</si>
  <si>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</si>
  <si>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</si>
  <si>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</si>
  <si>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</si>
  <si>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</si>
  <si>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</si>
  <si>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</si>
  <si>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</si>
  <si>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</si>
  <si>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</si>
  <si>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</si>
  <si>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</si>
  <si>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</si>
  <si>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</si>
  <si>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</si>
  <si>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</si>
  <si>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</si>
  <si>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</si>
  <si>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</si>
  <si>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</si>
  <si>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</si>
  <si>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SERVICIO DE TELEFONÍA CELULAR</t>
  </si>
  <si>
    <t>26102001-0001</t>
  </si>
  <si>
    <t>OTROS IMPUESTOS Y DERECHOS</t>
  </si>
  <si>
    <t xml:space="preserve">PEAJES </t>
  </si>
  <si>
    <t>B00CA01</t>
  </si>
  <si>
    <t>B00PE02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</si>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</sst>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4" fontId="7" fillId="0" borderId="3" xfId="6" applyFont="1" applyFill="1" applyBorder="1" applyAlignment="1">
      <alignment vertical="center" wrapText="1"/>
    </xf>
    <xf numFmtId="44" fontId="0" fillId="0" borderId="3" xfId="6" applyFont="1" applyFill="1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0" fontId="0" fillId="0" borderId="1" xfId="0" applyBorder="1"/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left" vertical="top"/>
    </xf>
    <xf numFmtId="0" fontId="11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 vertical="top"/>
    </xf>
    <xf numFmtId="1" fontId="7" fillId="3" borderId="1" xfId="2" applyNumberFormat="1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3" borderId="4" xfId="0" applyFont="1" applyFill="1" applyBorder="1" applyAlignment="1">
      <alignment vertical="top" wrapText="1"/>
    </xf>
    <xf numFmtId="0" fontId="11" fillId="3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/>
    </xf>
    <xf numFmtId="0" fontId="7" fillId="3" borderId="3" xfId="6" applyNumberFormat="1" applyFont="1" applyFill="1" applyBorder="1" applyAlignment="1">
      <alignment vertical="center" wrapText="1"/>
    </xf>
    <xf numFmtId="0" fontId="12" fillId="4" borderId="4" xfId="0" applyFont="1" applyFill="1" applyBorder="1" applyAlignment="1">
      <alignment vertical="top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left" wrapText="1"/>
    </xf>
    <xf numFmtId="1" fontId="7" fillId="3" borderId="1" xfId="2" applyNumberFormat="1" applyFont="1" applyFill="1" applyBorder="1" applyAlignment="1">
      <alignment horizontal="left" vertical="top"/>
    </xf>
    <xf numFmtId="0" fontId="8" fillId="3" borderId="1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top"/>
    </xf>
    <xf numFmtId="0" fontId="13" fillId="4" borderId="0" xfId="0" applyFont="1" applyFill="1" applyAlignment="1">
      <alignment vertical="top" wrapText="1"/>
    </xf>
    <xf numFmtId="0" fontId="13" fillId="3" borderId="1" xfId="0" applyFont="1" applyFill="1" applyBorder="1" applyAlignment="1">
      <alignment horizontal="left" vertical="top"/>
    </xf>
    <xf numFmtId="0" fontId="8" fillId="3" borderId="1" xfId="2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164" fontId="0" fillId="3" borderId="1" xfId="0" applyNumberForma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/>
    </xf>
    <xf numFmtId="0" fontId="13" fillId="4" borderId="7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05"/>
  <sheetViews>
    <sheetView tabSelected="1" zoomScale="70" zoomScaleNormal="7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9" t="s">
        <v>386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1" t="s">
        <v>112</v>
      </c>
      <c r="K5" s="31" t="s">
        <v>113</v>
      </c>
      <c r="L5" s="11"/>
      <c r="M5" s="12"/>
      <c r="N5" s="28" t="s">
        <v>38</v>
      </c>
      <c r="O5" s="28">
        <v>50</v>
      </c>
      <c r="P5" s="28">
        <v>30</v>
      </c>
      <c r="Q5" s="11" t="s">
        <v>37</v>
      </c>
      <c r="R5" s="11">
        <f t="shared" ref="R5" si="0">SUM(S5:AD5)</f>
        <v>1500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f>O5*P5</f>
        <v>1500</v>
      </c>
      <c r="AC5" s="24">
        <v>0</v>
      </c>
      <c r="AD5" s="24">
        <v>0</v>
      </c>
    </row>
    <row r="6" spans="1:30" s="13" customFormat="1" ht="64" customHeight="1" x14ac:dyDescent="0.3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1" t="s">
        <v>114</v>
      </c>
      <c r="K6" s="31" t="s">
        <v>115</v>
      </c>
      <c r="L6" s="11"/>
      <c r="M6" s="12"/>
      <c r="N6" s="28" t="s">
        <v>38</v>
      </c>
      <c r="O6" s="28">
        <v>10</v>
      </c>
      <c r="P6" s="28">
        <v>122</v>
      </c>
      <c r="Q6" s="11" t="s">
        <v>37</v>
      </c>
      <c r="R6" s="11">
        <f t="shared" ref="R6:R7" si="1">SUM(S6:AD6)</f>
        <v>1220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f t="shared" ref="AB6:AB46" si="2">O6*P6</f>
        <v>1220</v>
      </c>
      <c r="AC6" s="24">
        <v>0</v>
      </c>
      <c r="AD6" s="24">
        <v>0</v>
      </c>
    </row>
    <row r="7" spans="1:30" s="13" customFormat="1" ht="64" customHeight="1" x14ac:dyDescent="0.3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1" t="s">
        <v>116</v>
      </c>
      <c r="K7" s="31" t="s">
        <v>117</v>
      </c>
      <c r="L7" s="11"/>
      <c r="M7" s="12"/>
      <c r="N7" s="28" t="s">
        <v>38</v>
      </c>
      <c r="O7" s="28">
        <v>6</v>
      </c>
      <c r="P7" s="28">
        <v>371</v>
      </c>
      <c r="Q7" s="11" t="s">
        <v>37</v>
      </c>
      <c r="R7" s="11">
        <f t="shared" si="1"/>
        <v>2226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f t="shared" si="2"/>
        <v>2226</v>
      </c>
      <c r="AC7" s="24">
        <v>0</v>
      </c>
      <c r="AD7" s="24">
        <v>0</v>
      </c>
    </row>
    <row r="8" spans="1:30" s="13" customFormat="1" ht="64" customHeight="1" x14ac:dyDescent="0.3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1" t="s">
        <v>69</v>
      </c>
      <c r="K8" s="31" t="s">
        <v>70</v>
      </c>
      <c r="L8" s="11"/>
      <c r="M8" s="12"/>
      <c r="N8" s="28" t="s">
        <v>38</v>
      </c>
      <c r="O8" s="28">
        <v>25</v>
      </c>
      <c r="P8" s="28">
        <v>110</v>
      </c>
      <c r="Q8" s="11" t="s">
        <v>37</v>
      </c>
      <c r="R8" s="11">
        <f t="shared" ref="R8:R15" si="3">SUM(S8:AD8)</f>
        <v>2750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f t="shared" si="2"/>
        <v>2750</v>
      </c>
      <c r="AC8" s="24">
        <v>0</v>
      </c>
      <c r="AD8" s="24">
        <v>0</v>
      </c>
    </row>
    <row r="9" spans="1:30" s="13" customFormat="1" ht="64" customHeight="1" x14ac:dyDescent="0.3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1" t="s">
        <v>96</v>
      </c>
      <c r="K9" s="31" t="s">
        <v>97</v>
      </c>
      <c r="L9" s="11"/>
      <c r="M9" s="12"/>
      <c r="N9" s="28" t="s">
        <v>38</v>
      </c>
      <c r="O9" s="28">
        <v>20</v>
      </c>
      <c r="P9" s="28">
        <v>35</v>
      </c>
      <c r="Q9" s="11" t="s">
        <v>37</v>
      </c>
      <c r="R9" s="11">
        <f t="shared" si="3"/>
        <v>700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f t="shared" si="2"/>
        <v>700</v>
      </c>
      <c r="AC9" s="24">
        <v>0</v>
      </c>
      <c r="AD9" s="24">
        <v>0</v>
      </c>
    </row>
    <row r="10" spans="1:30" s="13" customFormat="1" ht="64" customHeight="1" x14ac:dyDescent="0.3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31" t="s">
        <v>118</v>
      </c>
      <c r="K10" s="31" t="s">
        <v>119</v>
      </c>
      <c r="L10" s="11"/>
      <c r="M10" s="12"/>
      <c r="N10" s="28" t="s">
        <v>32</v>
      </c>
      <c r="O10" s="28">
        <v>1</v>
      </c>
      <c r="P10" s="28">
        <v>1247</v>
      </c>
      <c r="Q10" s="11" t="s">
        <v>37</v>
      </c>
      <c r="R10" s="11">
        <f t="shared" si="3"/>
        <v>1247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f t="shared" si="2"/>
        <v>1247</v>
      </c>
      <c r="AC10" s="24">
        <v>0</v>
      </c>
      <c r="AD10" s="24">
        <v>0</v>
      </c>
    </row>
    <row r="11" spans="1:30" s="13" customFormat="1" ht="64" customHeight="1" x14ac:dyDescent="0.3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31" t="s">
        <v>69</v>
      </c>
      <c r="K11" s="31" t="s">
        <v>70</v>
      </c>
      <c r="L11" s="11"/>
      <c r="M11" s="12"/>
      <c r="N11" s="28" t="s">
        <v>38</v>
      </c>
      <c r="O11" s="28">
        <v>25</v>
      </c>
      <c r="P11" s="28">
        <v>110</v>
      </c>
      <c r="Q11" s="11" t="s">
        <v>37</v>
      </c>
      <c r="R11" s="11">
        <f t="shared" si="3"/>
        <v>2750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f t="shared" si="2"/>
        <v>2750</v>
      </c>
      <c r="AC11" s="24">
        <v>0</v>
      </c>
      <c r="AD11" s="24">
        <v>0</v>
      </c>
    </row>
    <row r="12" spans="1:30" s="13" customFormat="1" ht="64" customHeight="1" x14ac:dyDescent="0.3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31" t="s">
        <v>120</v>
      </c>
      <c r="K12" s="31" t="s">
        <v>121</v>
      </c>
      <c r="L12" s="11"/>
      <c r="M12" s="12"/>
      <c r="N12" s="28" t="s">
        <v>38</v>
      </c>
      <c r="O12" s="28">
        <v>50</v>
      </c>
      <c r="P12" s="28">
        <v>38</v>
      </c>
      <c r="Q12" s="11" t="s">
        <v>37</v>
      </c>
      <c r="R12" s="11">
        <f t="shared" si="3"/>
        <v>1900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f t="shared" si="2"/>
        <v>1900</v>
      </c>
      <c r="AC12" s="24">
        <v>0</v>
      </c>
      <c r="AD12" s="24">
        <v>0</v>
      </c>
    </row>
    <row r="13" spans="1:30" s="13" customFormat="1" ht="64" customHeight="1" x14ac:dyDescent="0.3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21101</v>
      </c>
      <c r="I13" s="10" t="s">
        <v>31</v>
      </c>
      <c r="J13" s="31" t="s">
        <v>71</v>
      </c>
      <c r="K13" s="31" t="s">
        <v>72</v>
      </c>
      <c r="L13" s="11"/>
      <c r="M13" s="12"/>
      <c r="N13" s="28" t="s">
        <v>32</v>
      </c>
      <c r="O13" s="28">
        <v>4</v>
      </c>
      <c r="P13" s="28">
        <v>1133</v>
      </c>
      <c r="Q13" s="11" t="s">
        <v>37</v>
      </c>
      <c r="R13" s="11">
        <f t="shared" si="3"/>
        <v>4532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f t="shared" si="2"/>
        <v>4532</v>
      </c>
      <c r="AC13" s="24">
        <v>0</v>
      </c>
      <c r="AD13" s="24">
        <v>0</v>
      </c>
    </row>
    <row r="14" spans="1:30" s="13" customFormat="1" ht="64" customHeight="1" x14ac:dyDescent="0.3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21101</v>
      </c>
      <c r="I14" s="10" t="s">
        <v>31</v>
      </c>
      <c r="J14" s="31" t="s">
        <v>122</v>
      </c>
      <c r="K14" s="31" t="s">
        <v>123</v>
      </c>
      <c r="L14" s="11"/>
      <c r="M14" s="12"/>
      <c r="N14" s="28" t="s">
        <v>38</v>
      </c>
      <c r="O14" s="28">
        <v>15</v>
      </c>
      <c r="P14" s="28">
        <v>45</v>
      </c>
      <c r="Q14" s="11" t="s">
        <v>37</v>
      </c>
      <c r="R14" s="11">
        <f t="shared" si="3"/>
        <v>675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f t="shared" si="2"/>
        <v>675</v>
      </c>
      <c r="AC14" s="24">
        <v>0</v>
      </c>
      <c r="AD14" s="24">
        <v>0</v>
      </c>
    </row>
    <row r="15" spans="1:30" s="13" customFormat="1" ht="64" customHeight="1" x14ac:dyDescent="0.3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21101</v>
      </c>
      <c r="I15" s="10" t="s">
        <v>31</v>
      </c>
      <c r="J15" s="31" t="s">
        <v>124</v>
      </c>
      <c r="K15" s="31" t="s">
        <v>125</v>
      </c>
      <c r="L15" s="11"/>
      <c r="M15" s="12"/>
      <c r="N15" s="28" t="s">
        <v>38</v>
      </c>
      <c r="O15" s="28">
        <v>100</v>
      </c>
      <c r="P15" s="28">
        <v>16</v>
      </c>
      <c r="Q15" s="11" t="s">
        <v>37</v>
      </c>
      <c r="R15" s="11">
        <f t="shared" si="3"/>
        <v>1600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f t="shared" si="2"/>
        <v>1600</v>
      </c>
      <c r="AC15" s="24">
        <v>0</v>
      </c>
      <c r="AD15" s="24">
        <v>0</v>
      </c>
    </row>
    <row r="16" spans="1:30" s="13" customFormat="1" ht="64" customHeight="1" x14ac:dyDescent="0.3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21401</v>
      </c>
      <c r="I16" s="10" t="s">
        <v>40</v>
      </c>
      <c r="J16" s="31" t="s">
        <v>126</v>
      </c>
      <c r="K16" s="31" t="s">
        <v>127</v>
      </c>
      <c r="L16" s="11"/>
      <c r="M16" s="12"/>
      <c r="N16" s="28" t="s">
        <v>38</v>
      </c>
      <c r="O16" s="28">
        <v>1</v>
      </c>
      <c r="P16" s="28">
        <v>6612</v>
      </c>
      <c r="Q16" s="11" t="s">
        <v>37</v>
      </c>
      <c r="R16" s="11">
        <f t="shared" ref="R16" si="4">SUM(S16:AD16)</f>
        <v>6612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f t="shared" si="2"/>
        <v>6612</v>
      </c>
      <c r="AC16" s="24">
        <v>0</v>
      </c>
      <c r="AD16" s="24">
        <v>0</v>
      </c>
    </row>
    <row r="17" spans="1:30" s="13" customFormat="1" ht="64" customHeight="1" x14ac:dyDescent="0.3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21401</v>
      </c>
      <c r="I17" s="10" t="s">
        <v>40</v>
      </c>
      <c r="J17" s="31" t="s">
        <v>128</v>
      </c>
      <c r="K17" s="31" t="s">
        <v>129</v>
      </c>
      <c r="L17" s="11"/>
      <c r="M17" s="12"/>
      <c r="N17" s="28" t="s">
        <v>38</v>
      </c>
      <c r="O17" s="28">
        <v>1</v>
      </c>
      <c r="P17" s="28">
        <v>2813</v>
      </c>
      <c r="Q17" s="11" t="s">
        <v>37</v>
      </c>
      <c r="R17" s="11">
        <f t="shared" ref="R17:R18" si="5">SUM(S17:AD17)</f>
        <v>2813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f t="shared" si="2"/>
        <v>2813</v>
      </c>
      <c r="AC17" s="24">
        <v>0</v>
      </c>
      <c r="AD17" s="24">
        <v>0</v>
      </c>
    </row>
    <row r="18" spans="1:30" s="13" customFormat="1" ht="64" customHeight="1" x14ac:dyDescent="0.3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21401</v>
      </c>
      <c r="I18" s="10" t="s">
        <v>40</v>
      </c>
      <c r="J18" s="31" t="s">
        <v>130</v>
      </c>
      <c r="K18" s="31" t="s">
        <v>131</v>
      </c>
      <c r="L18" s="11"/>
      <c r="M18" s="12"/>
      <c r="N18" s="28" t="s">
        <v>38</v>
      </c>
      <c r="O18" s="28">
        <v>1</v>
      </c>
      <c r="P18" s="28">
        <v>4521</v>
      </c>
      <c r="Q18" s="11" t="s">
        <v>37</v>
      </c>
      <c r="R18" s="11">
        <f t="shared" si="5"/>
        <v>4521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f t="shared" si="2"/>
        <v>4521</v>
      </c>
      <c r="AC18" s="24">
        <v>0</v>
      </c>
      <c r="AD18" s="24">
        <v>0</v>
      </c>
    </row>
    <row r="19" spans="1:30" s="13" customFormat="1" ht="64" customHeight="1" x14ac:dyDescent="0.3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21401</v>
      </c>
      <c r="I19" s="10" t="s">
        <v>40</v>
      </c>
      <c r="J19" s="31" t="s">
        <v>132</v>
      </c>
      <c r="K19" s="31" t="s">
        <v>133</v>
      </c>
      <c r="L19" s="11"/>
      <c r="M19" s="12"/>
      <c r="N19" s="28" t="s">
        <v>38</v>
      </c>
      <c r="O19" s="28">
        <v>1</v>
      </c>
      <c r="P19" s="28">
        <v>5098</v>
      </c>
      <c r="Q19" s="11" t="s">
        <v>37</v>
      </c>
      <c r="R19" s="11">
        <f t="shared" ref="R19:R20" si="6">SUM(S19:AD19)</f>
        <v>5098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f t="shared" si="2"/>
        <v>5098</v>
      </c>
      <c r="AC19" s="24">
        <v>0</v>
      </c>
      <c r="AD19" s="24">
        <v>0</v>
      </c>
    </row>
    <row r="20" spans="1:30" s="13" customFormat="1" ht="64" customHeight="1" x14ac:dyDescent="0.3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21401</v>
      </c>
      <c r="I20" s="10" t="s">
        <v>40</v>
      </c>
      <c r="J20" s="31" t="s">
        <v>134</v>
      </c>
      <c r="K20" s="31" t="s">
        <v>135</v>
      </c>
      <c r="L20" s="11"/>
      <c r="M20" s="12"/>
      <c r="N20" s="28" t="s">
        <v>38</v>
      </c>
      <c r="O20" s="28">
        <v>1</v>
      </c>
      <c r="P20" s="28">
        <v>3595</v>
      </c>
      <c r="Q20" s="11" t="s">
        <v>37</v>
      </c>
      <c r="R20" s="11">
        <f t="shared" si="6"/>
        <v>3595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f t="shared" si="2"/>
        <v>3595</v>
      </c>
      <c r="AC20" s="24">
        <v>0</v>
      </c>
      <c r="AD20" s="24">
        <v>0</v>
      </c>
    </row>
    <row r="21" spans="1:30" s="13" customFormat="1" ht="64" customHeight="1" x14ac:dyDescent="0.3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63</v>
      </c>
      <c r="J21" s="31" t="s">
        <v>136</v>
      </c>
      <c r="K21" s="31" t="s">
        <v>137</v>
      </c>
      <c r="L21" s="11"/>
      <c r="M21" s="12"/>
      <c r="N21" s="31" t="s">
        <v>66</v>
      </c>
      <c r="O21" s="31">
        <v>25</v>
      </c>
      <c r="P21" s="28">
        <v>67</v>
      </c>
      <c r="Q21" s="11" t="s">
        <v>37</v>
      </c>
      <c r="R21" s="11">
        <f t="shared" ref="R21:R34" si="7">SUM(S21:AD21)</f>
        <v>1675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f t="shared" si="2"/>
        <v>1675</v>
      </c>
      <c r="AC21" s="24">
        <v>0</v>
      </c>
      <c r="AD21" s="24">
        <v>0</v>
      </c>
    </row>
    <row r="22" spans="1:30" s="13" customFormat="1" ht="64" customHeight="1" x14ac:dyDescent="0.3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63</v>
      </c>
      <c r="J22" s="31" t="s">
        <v>138</v>
      </c>
      <c r="K22" s="31" t="s">
        <v>139</v>
      </c>
      <c r="L22" s="11"/>
      <c r="M22" s="12"/>
      <c r="N22" s="31" t="s">
        <v>38</v>
      </c>
      <c r="O22" s="31">
        <v>18</v>
      </c>
      <c r="P22" s="28">
        <v>87</v>
      </c>
      <c r="Q22" s="11" t="s">
        <v>37</v>
      </c>
      <c r="R22" s="11">
        <f t="shared" si="7"/>
        <v>1566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f t="shared" si="2"/>
        <v>1566</v>
      </c>
      <c r="AC22" s="24">
        <v>0</v>
      </c>
      <c r="AD22" s="24">
        <v>0</v>
      </c>
    </row>
    <row r="23" spans="1:30" s="13" customFormat="1" ht="64" customHeight="1" x14ac:dyDescent="0.3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63</v>
      </c>
      <c r="J23" s="31" t="s">
        <v>140</v>
      </c>
      <c r="K23" s="31" t="s">
        <v>141</v>
      </c>
      <c r="L23" s="11"/>
      <c r="M23" s="12"/>
      <c r="N23" s="31" t="s">
        <v>38</v>
      </c>
      <c r="O23" s="31">
        <v>30</v>
      </c>
      <c r="P23" s="28">
        <v>22</v>
      </c>
      <c r="Q23" s="11" t="s">
        <v>37</v>
      </c>
      <c r="R23" s="11">
        <f t="shared" si="7"/>
        <v>660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f t="shared" si="2"/>
        <v>660</v>
      </c>
      <c r="AC23" s="24">
        <v>0</v>
      </c>
      <c r="AD23" s="24">
        <v>0</v>
      </c>
    </row>
    <row r="24" spans="1:30" s="13" customFormat="1" ht="64" customHeight="1" x14ac:dyDescent="0.3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63</v>
      </c>
      <c r="J24" s="31" t="s">
        <v>142</v>
      </c>
      <c r="K24" s="31" t="s">
        <v>143</v>
      </c>
      <c r="L24" s="11"/>
      <c r="M24" s="12"/>
      <c r="N24" s="31" t="s">
        <v>38</v>
      </c>
      <c r="O24" s="31">
        <v>35</v>
      </c>
      <c r="P24" s="28">
        <v>32</v>
      </c>
      <c r="Q24" s="11" t="s">
        <v>37</v>
      </c>
      <c r="R24" s="11">
        <f t="shared" si="7"/>
        <v>1120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f t="shared" si="2"/>
        <v>1120</v>
      </c>
      <c r="AC24" s="24">
        <v>0</v>
      </c>
      <c r="AD24" s="24">
        <v>0</v>
      </c>
    </row>
    <row r="25" spans="1:30" s="13" customFormat="1" ht="64" customHeight="1" x14ac:dyDescent="0.3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63</v>
      </c>
      <c r="J25" s="31" t="s">
        <v>75</v>
      </c>
      <c r="K25" s="31" t="s">
        <v>76</v>
      </c>
      <c r="L25" s="11"/>
      <c r="M25" s="12"/>
      <c r="N25" s="31" t="s">
        <v>38</v>
      </c>
      <c r="O25" s="31">
        <v>75</v>
      </c>
      <c r="P25" s="28">
        <v>38</v>
      </c>
      <c r="Q25" s="11" t="s">
        <v>37</v>
      </c>
      <c r="R25" s="11">
        <f t="shared" si="7"/>
        <v>2850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f t="shared" si="2"/>
        <v>2850</v>
      </c>
      <c r="AC25" s="24">
        <v>0</v>
      </c>
      <c r="AD25" s="24">
        <v>0</v>
      </c>
    </row>
    <row r="26" spans="1:30" s="13" customFormat="1" ht="64" customHeight="1" x14ac:dyDescent="0.3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63</v>
      </c>
      <c r="J26" s="31" t="s">
        <v>77</v>
      </c>
      <c r="K26" s="31" t="s">
        <v>78</v>
      </c>
      <c r="L26" s="11"/>
      <c r="M26" s="12"/>
      <c r="N26" s="31" t="s">
        <v>38</v>
      </c>
      <c r="O26" s="31">
        <v>9</v>
      </c>
      <c r="P26" s="28">
        <v>53</v>
      </c>
      <c r="Q26" s="11" t="s">
        <v>37</v>
      </c>
      <c r="R26" s="11">
        <f t="shared" si="7"/>
        <v>477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f t="shared" si="2"/>
        <v>477</v>
      </c>
      <c r="AC26" s="24">
        <v>0</v>
      </c>
      <c r="AD26" s="24">
        <v>0</v>
      </c>
    </row>
    <row r="27" spans="1:30" s="13" customFormat="1" ht="64" customHeight="1" x14ac:dyDescent="0.3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63</v>
      </c>
      <c r="J27" s="31" t="s">
        <v>77</v>
      </c>
      <c r="K27" s="31" t="s">
        <v>78</v>
      </c>
      <c r="L27" s="11"/>
      <c r="M27" s="12"/>
      <c r="N27" s="31" t="s">
        <v>38</v>
      </c>
      <c r="O27" s="31">
        <v>1</v>
      </c>
      <c r="P27" s="28">
        <v>77</v>
      </c>
      <c r="Q27" s="11" t="s">
        <v>37</v>
      </c>
      <c r="R27" s="11">
        <f t="shared" si="7"/>
        <v>77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f t="shared" si="2"/>
        <v>77</v>
      </c>
      <c r="AC27" s="24">
        <v>0</v>
      </c>
      <c r="AD27" s="24">
        <v>0</v>
      </c>
    </row>
    <row r="28" spans="1:30" s="13" customFormat="1" ht="64" customHeight="1" x14ac:dyDescent="0.3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63</v>
      </c>
      <c r="J28" s="31" t="s">
        <v>91</v>
      </c>
      <c r="K28" s="31" t="s">
        <v>92</v>
      </c>
      <c r="L28" s="11"/>
      <c r="M28" s="12"/>
      <c r="N28" s="31" t="s">
        <v>38</v>
      </c>
      <c r="O28" s="31">
        <v>14</v>
      </c>
      <c r="P28" s="28">
        <v>91</v>
      </c>
      <c r="Q28" s="11" t="s">
        <v>37</v>
      </c>
      <c r="R28" s="11">
        <f t="shared" si="7"/>
        <v>1274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f t="shared" si="2"/>
        <v>1274</v>
      </c>
      <c r="AC28" s="24">
        <v>0</v>
      </c>
      <c r="AD28" s="24">
        <v>0</v>
      </c>
    </row>
    <row r="29" spans="1:30" s="13" customFormat="1" ht="64" customHeight="1" x14ac:dyDescent="0.3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63</v>
      </c>
      <c r="J29" s="31" t="s">
        <v>91</v>
      </c>
      <c r="K29" s="31" t="s">
        <v>92</v>
      </c>
      <c r="L29" s="11"/>
      <c r="M29" s="12"/>
      <c r="N29" s="31" t="s">
        <v>38</v>
      </c>
      <c r="O29" s="31">
        <v>1</v>
      </c>
      <c r="P29" s="28">
        <v>204</v>
      </c>
      <c r="Q29" s="11" t="s">
        <v>37</v>
      </c>
      <c r="R29" s="11">
        <f t="shared" si="7"/>
        <v>204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f t="shared" si="2"/>
        <v>204</v>
      </c>
      <c r="AC29" s="24">
        <v>0</v>
      </c>
      <c r="AD29" s="24">
        <v>0</v>
      </c>
    </row>
    <row r="30" spans="1:30" s="13" customFormat="1" ht="64" customHeight="1" x14ac:dyDescent="0.3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63</v>
      </c>
      <c r="J30" s="31" t="s">
        <v>98</v>
      </c>
      <c r="K30" s="31" t="s">
        <v>99</v>
      </c>
      <c r="L30" s="11"/>
      <c r="M30" s="12"/>
      <c r="N30" s="31" t="s">
        <v>66</v>
      </c>
      <c r="O30" s="31">
        <v>24</v>
      </c>
      <c r="P30" s="28">
        <v>59</v>
      </c>
      <c r="Q30" s="11" t="s">
        <v>37</v>
      </c>
      <c r="R30" s="11">
        <f t="shared" si="7"/>
        <v>1416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f t="shared" si="2"/>
        <v>1416</v>
      </c>
      <c r="AC30" s="24">
        <v>0</v>
      </c>
      <c r="AD30" s="24">
        <v>0</v>
      </c>
    </row>
    <row r="31" spans="1:30" s="13" customFormat="1" ht="64" customHeight="1" x14ac:dyDescent="0.3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63</v>
      </c>
      <c r="J31" s="31" t="s">
        <v>98</v>
      </c>
      <c r="K31" s="31" t="s">
        <v>99</v>
      </c>
      <c r="L31" s="11"/>
      <c r="M31" s="12"/>
      <c r="N31" s="31" t="s">
        <v>66</v>
      </c>
      <c r="O31" s="31">
        <v>1</v>
      </c>
      <c r="P31" s="28">
        <v>227</v>
      </c>
      <c r="Q31" s="11" t="s">
        <v>37</v>
      </c>
      <c r="R31" s="11">
        <f t="shared" si="7"/>
        <v>227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f t="shared" si="2"/>
        <v>227</v>
      </c>
      <c r="AC31" s="24">
        <v>0</v>
      </c>
      <c r="AD31" s="24">
        <v>0</v>
      </c>
    </row>
    <row r="32" spans="1:30" s="13" customFormat="1" ht="64" customHeight="1" x14ac:dyDescent="0.3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63</v>
      </c>
      <c r="J32" s="31" t="s">
        <v>73</v>
      </c>
      <c r="K32" s="31" t="s">
        <v>74</v>
      </c>
      <c r="L32" s="11"/>
      <c r="M32" s="12"/>
      <c r="N32" s="31" t="s">
        <v>38</v>
      </c>
      <c r="O32" s="31">
        <v>9</v>
      </c>
      <c r="P32" s="28">
        <v>94</v>
      </c>
      <c r="Q32" s="11" t="s">
        <v>37</v>
      </c>
      <c r="R32" s="11">
        <f t="shared" si="7"/>
        <v>846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f t="shared" si="2"/>
        <v>846</v>
      </c>
      <c r="AC32" s="24">
        <v>0</v>
      </c>
      <c r="AD32" s="24">
        <v>0</v>
      </c>
    </row>
    <row r="33" spans="1:30" s="13" customFormat="1" ht="64" customHeight="1" x14ac:dyDescent="0.3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21601</v>
      </c>
      <c r="I33" s="10" t="s">
        <v>63</v>
      </c>
      <c r="J33" s="31" t="s">
        <v>73</v>
      </c>
      <c r="K33" s="31" t="s">
        <v>74</v>
      </c>
      <c r="L33" s="11"/>
      <c r="M33" s="12"/>
      <c r="N33" s="31" t="s">
        <v>38</v>
      </c>
      <c r="O33" s="31">
        <v>1</v>
      </c>
      <c r="P33" s="28">
        <v>136</v>
      </c>
      <c r="Q33" s="11" t="s">
        <v>37</v>
      </c>
      <c r="R33" s="11">
        <f t="shared" si="7"/>
        <v>136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f t="shared" si="2"/>
        <v>136</v>
      </c>
      <c r="AC33" s="24">
        <v>0</v>
      </c>
      <c r="AD33" s="24">
        <v>0</v>
      </c>
    </row>
    <row r="34" spans="1:30" s="13" customFormat="1" ht="64" customHeight="1" x14ac:dyDescent="0.3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21601</v>
      </c>
      <c r="I34" s="10" t="s">
        <v>63</v>
      </c>
      <c r="J34" s="31" t="s">
        <v>144</v>
      </c>
      <c r="K34" s="31" t="s">
        <v>145</v>
      </c>
      <c r="L34" s="11"/>
      <c r="M34" s="12"/>
      <c r="N34" s="31" t="s">
        <v>148</v>
      </c>
      <c r="O34" s="31">
        <v>7</v>
      </c>
      <c r="P34" s="28">
        <v>79</v>
      </c>
      <c r="Q34" s="11" t="s">
        <v>37</v>
      </c>
      <c r="R34" s="11">
        <f t="shared" si="7"/>
        <v>553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f t="shared" si="2"/>
        <v>553</v>
      </c>
      <c r="AC34" s="24">
        <v>0</v>
      </c>
      <c r="AD34" s="24">
        <v>0</v>
      </c>
    </row>
    <row r="35" spans="1:30" s="13" customFormat="1" ht="64" customHeight="1" x14ac:dyDescent="0.3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21601</v>
      </c>
      <c r="I35" s="10" t="s">
        <v>63</v>
      </c>
      <c r="J35" s="31" t="s">
        <v>144</v>
      </c>
      <c r="K35" s="31" t="s">
        <v>145</v>
      </c>
      <c r="L35" s="11"/>
      <c r="M35" s="12"/>
      <c r="N35" s="31" t="s">
        <v>148</v>
      </c>
      <c r="O35" s="31">
        <v>1</v>
      </c>
      <c r="P35" s="28">
        <v>88</v>
      </c>
      <c r="Q35" s="11" t="s">
        <v>37</v>
      </c>
      <c r="R35" s="11">
        <f t="shared" ref="R35" si="8">SUM(S35:AD35)</f>
        <v>88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f t="shared" si="2"/>
        <v>88</v>
      </c>
      <c r="AC35" s="24">
        <v>0</v>
      </c>
      <c r="AD35" s="24">
        <v>0</v>
      </c>
    </row>
    <row r="36" spans="1:30" s="13" customFormat="1" ht="64" customHeight="1" x14ac:dyDescent="0.3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21601</v>
      </c>
      <c r="I36" s="10" t="s">
        <v>63</v>
      </c>
      <c r="J36" s="31" t="s">
        <v>64</v>
      </c>
      <c r="K36" s="31" t="s">
        <v>65</v>
      </c>
      <c r="L36" s="11"/>
      <c r="M36" s="12"/>
      <c r="N36" s="31" t="s">
        <v>38</v>
      </c>
      <c r="O36" s="31">
        <v>3</v>
      </c>
      <c r="P36" s="28">
        <v>447</v>
      </c>
      <c r="Q36" s="11" t="s">
        <v>37</v>
      </c>
      <c r="R36" s="11">
        <f t="shared" ref="R36:R39" si="9">SUM(S36:AD36)</f>
        <v>1341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f t="shared" si="2"/>
        <v>1341</v>
      </c>
      <c r="AC36" s="24">
        <v>0</v>
      </c>
      <c r="AD36" s="24">
        <v>0</v>
      </c>
    </row>
    <row r="37" spans="1:30" s="13" customFormat="1" ht="64" customHeight="1" x14ac:dyDescent="0.3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21601</v>
      </c>
      <c r="I37" s="10" t="s">
        <v>63</v>
      </c>
      <c r="J37" s="31" t="s">
        <v>64</v>
      </c>
      <c r="K37" s="31" t="s">
        <v>65</v>
      </c>
      <c r="L37" s="11"/>
      <c r="M37" s="12"/>
      <c r="N37" s="31" t="s">
        <v>38</v>
      </c>
      <c r="O37" s="31">
        <v>1</v>
      </c>
      <c r="P37" s="28">
        <v>214</v>
      </c>
      <c r="Q37" s="11" t="s">
        <v>37</v>
      </c>
      <c r="R37" s="11">
        <f t="shared" si="9"/>
        <v>214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f t="shared" si="2"/>
        <v>214</v>
      </c>
      <c r="AC37" s="24">
        <v>0</v>
      </c>
      <c r="AD37" s="24">
        <v>0</v>
      </c>
    </row>
    <row r="38" spans="1:30" s="13" customFormat="1" ht="64" customHeight="1" x14ac:dyDescent="0.3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21601</v>
      </c>
      <c r="I38" s="10" t="s">
        <v>63</v>
      </c>
      <c r="J38" s="31" t="s">
        <v>146</v>
      </c>
      <c r="K38" s="31" t="s">
        <v>147</v>
      </c>
      <c r="L38" s="11"/>
      <c r="M38" s="12"/>
      <c r="N38" s="31" t="s">
        <v>38</v>
      </c>
      <c r="O38" s="31">
        <v>39</v>
      </c>
      <c r="P38" s="28">
        <v>27</v>
      </c>
      <c r="Q38" s="11" t="s">
        <v>37</v>
      </c>
      <c r="R38" s="11">
        <f t="shared" si="9"/>
        <v>1053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f t="shared" si="2"/>
        <v>1053</v>
      </c>
      <c r="AC38" s="24">
        <v>0</v>
      </c>
      <c r="AD38" s="24">
        <v>0</v>
      </c>
    </row>
    <row r="39" spans="1:30" s="13" customFormat="1" ht="64" customHeight="1" x14ac:dyDescent="0.3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21601</v>
      </c>
      <c r="I39" s="10" t="s">
        <v>63</v>
      </c>
      <c r="J39" s="31" t="s">
        <v>146</v>
      </c>
      <c r="K39" s="31" t="s">
        <v>147</v>
      </c>
      <c r="L39" s="11"/>
      <c r="M39" s="12"/>
      <c r="N39" s="31" t="s">
        <v>38</v>
      </c>
      <c r="O39" s="31">
        <v>1</v>
      </c>
      <c r="P39" s="28">
        <v>166</v>
      </c>
      <c r="Q39" s="11" t="s">
        <v>37</v>
      </c>
      <c r="R39" s="11">
        <f t="shared" si="9"/>
        <v>166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f t="shared" si="2"/>
        <v>166</v>
      </c>
      <c r="AC39" s="24">
        <v>0</v>
      </c>
      <c r="AD39" s="24">
        <v>0</v>
      </c>
    </row>
    <row r="40" spans="1:30" s="13" customFormat="1" ht="64" customHeight="1" x14ac:dyDescent="0.3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22104</v>
      </c>
      <c r="I40" s="10" t="s">
        <v>39</v>
      </c>
      <c r="J40" s="31" t="s">
        <v>100</v>
      </c>
      <c r="K40" s="31" t="s">
        <v>101</v>
      </c>
      <c r="L40" s="11"/>
      <c r="M40" s="12"/>
      <c r="N40" s="28" t="s">
        <v>38</v>
      </c>
      <c r="O40" s="28">
        <v>10</v>
      </c>
      <c r="P40" s="28">
        <v>36</v>
      </c>
      <c r="Q40" s="11" t="s">
        <v>37</v>
      </c>
      <c r="R40" s="11">
        <f t="shared" ref="R40" si="10">SUM(S40:AD40)</f>
        <v>360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f t="shared" si="2"/>
        <v>360</v>
      </c>
      <c r="AC40" s="24">
        <v>0</v>
      </c>
      <c r="AD40" s="24">
        <v>0</v>
      </c>
    </row>
    <row r="41" spans="1:30" s="13" customFormat="1" ht="64" customHeight="1" x14ac:dyDescent="0.3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24601</v>
      </c>
      <c r="I41" s="10" t="s">
        <v>45</v>
      </c>
      <c r="J41" s="31" t="s">
        <v>46</v>
      </c>
      <c r="K41" s="31" t="s">
        <v>47</v>
      </c>
      <c r="L41" s="11"/>
      <c r="M41" s="12"/>
      <c r="N41" s="28" t="s">
        <v>38</v>
      </c>
      <c r="O41" s="28">
        <v>19</v>
      </c>
      <c r="P41" s="28">
        <v>237</v>
      </c>
      <c r="Q41" s="11" t="s">
        <v>37</v>
      </c>
      <c r="R41" s="11">
        <f t="shared" ref="R41" si="11">SUM(S41:AD41)</f>
        <v>4503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f t="shared" si="2"/>
        <v>4503</v>
      </c>
      <c r="AC41" s="24">
        <v>0</v>
      </c>
      <c r="AD41" s="24">
        <v>0</v>
      </c>
    </row>
    <row r="42" spans="1:30" s="13" customFormat="1" ht="64" customHeight="1" x14ac:dyDescent="0.3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24601</v>
      </c>
      <c r="I42" s="10" t="s">
        <v>45</v>
      </c>
      <c r="J42" s="31" t="s">
        <v>46</v>
      </c>
      <c r="K42" s="31" t="s">
        <v>47</v>
      </c>
      <c r="L42" s="11"/>
      <c r="M42" s="12"/>
      <c r="N42" s="28" t="s">
        <v>38</v>
      </c>
      <c r="O42" s="28">
        <v>1</v>
      </c>
      <c r="P42" s="28">
        <v>721</v>
      </c>
      <c r="Q42" s="11" t="s">
        <v>37</v>
      </c>
      <c r="R42" s="11">
        <f t="shared" ref="R42" si="12">SUM(S42:AD42)</f>
        <v>721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f t="shared" si="2"/>
        <v>721</v>
      </c>
      <c r="AC42" s="24">
        <v>0</v>
      </c>
      <c r="AD42" s="24">
        <v>0</v>
      </c>
    </row>
    <row r="43" spans="1:30" s="13" customFormat="1" ht="64" customHeight="1" x14ac:dyDescent="0.3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24601</v>
      </c>
      <c r="I43" s="10" t="s">
        <v>45</v>
      </c>
      <c r="J43" s="31" t="s">
        <v>149</v>
      </c>
      <c r="K43" s="31" t="s">
        <v>150</v>
      </c>
      <c r="L43" s="11"/>
      <c r="M43" s="12"/>
      <c r="N43" s="28" t="s">
        <v>41</v>
      </c>
      <c r="O43" s="28">
        <v>11</v>
      </c>
      <c r="P43" s="28">
        <v>125</v>
      </c>
      <c r="Q43" s="11" t="s">
        <v>37</v>
      </c>
      <c r="R43" s="11">
        <f t="shared" ref="R43:R46" si="13">SUM(S43:AD43)</f>
        <v>1375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f t="shared" si="2"/>
        <v>1375</v>
      </c>
      <c r="AC43" s="24">
        <v>0</v>
      </c>
      <c r="AD43" s="24">
        <v>0</v>
      </c>
    </row>
    <row r="44" spans="1:30" s="13" customFormat="1" ht="64" customHeight="1" x14ac:dyDescent="0.3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24601</v>
      </c>
      <c r="I44" s="10" t="s">
        <v>45</v>
      </c>
      <c r="J44" s="31" t="s">
        <v>149</v>
      </c>
      <c r="K44" s="31" t="s">
        <v>150</v>
      </c>
      <c r="L44" s="11"/>
      <c r="M44" s="12"/>
      <c r="N44" s="28" t="s">
        <v>41</v>
      </c>
      <c r="O44" s="28">
        <v>1</v>
      </c>
      <c r="P44" s="28">
        <v>221</v>
      </c>
      <c r="Q44" s="11" t="s">
        <v>37</v>
      </c>
      <c r="R44" s="11">
        <f t="shared" si="13"/>
        <v>221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f t="shared" si="2"/>
        <v>221</v>
      </c>
      <c r="AC44" s="24">
        <v>0</v>
      </c>
      <c r="AD44" s="24">
        <v>0</v>
      </c>
    </row>
    <row r="45" spans="1:30" s="13" customFormat="1" ht="64" customHeight="1" x14ac:dyDescent="0.3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24601</v>
      </c>
      <c r="I45" s="10" t="s">
        <v>45</v>
      </c>
      <c r="J45" s="31" t="s">
        <v>151</v>
      </c>
      <c r="K45" s="31" t="s">
        <v>152</v>
      </c>
      <c r="L45" s="11"/>
      <c r="M45" s="12"/>
      <c r="N45" s="28" t="s">
        <v>38</v>
      </c>
      <c r="O45" s="28">
        <v>6</v>
      </c>
      <c r="P45" s="28">
        <v>168</v>
      </c>
      <c r="Q45" s="11" t="s">
        <v>37</v>
      </c>
      <c r="R45" s="11">
        <f t="shared" si="13"/>
        <v>1008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f t="shared" si="2"/>
        <v>1008</v>
      </c>
      <c r="AC45" s="24">
        <v>0</v>
      </c>
      <c r="AD45" s="24">
        <v>0</v>
      </c>
    </row>
    <row r="46" spans="1:30" s="13" customFormat="1" ht="64" customHeight="1" x14ac:dyDescent="0.3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24601</v>
      </c>
      <c r="I46" s="10" t="s">
        <v>45</v>
      </c>
      <c r="J46" s="31" t="s">
        <v>151</v>
      </c>
      <c r="K46" s="31" t="s">
        <v>152</v>
      </c>
      <c r="L46" s="11"/>
      <c r="M46" s="12"/>
      <c r="N46" s="28" t="s">
        <v>38</v>
      </c>
      <c r="O46" s="28">
        <v>1</v>
      </c>
      <c r="P46" s="28">
        <v>161</v>
      </c>
      <c r="Q46" s="11" t="s">
        <v>37</v>
      </c>
      <c r="R46" s="11">
        <f t="shared" si="13"/>
        <v>161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f t="shared" si="2"/>
        <v>161</v>
      </c>
      <c r="AC46" s="24">
        <v>0</v>
      </c>
      <c r="AD46" s="24">
        <v>0</v>
      </c>
    </row>
    <row r="47" spans="1:30" s="13" customFormat="1" ht="64" customHeight="1" x14ac:dyDescent="0.3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29401</v>
      </c>
      <c r="I47" s="10" t="s">
        <v>153</v>
      </c>
      <c r="J47" s="31" t="s">
        <v>154</v>
      </c>
      <c r="K47" s="31" t="s">
        <v>155</v>
      </c>
      <c r="L47" s="11"/>
      <c r="M47" s="12"/>
      <c r="N47" s="28" t="s">
        <v>38</v>
      </c>
      <c r="O47" s="28">
        <v>1</v>
      </c>
      <c r="P47" s="28">
        <v>3886</v>
      </c>
      <c r="Q47" s="11" t="s">
        <v>37</v>
      </c>
      <c r="R47" s="11">
        <f t="shared" ref="R47" si="14">SUM(S47:AD47)</f>
        <v>3886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f t="shared" ref="AB47:AB59" si="15">O47*P47</f>
        <v>3886</v>
      </c>
      <c r="AC47" s="24">
        <v>0</v>
      </c>
      <c r="AD47" s="24">
        <v>0</v>
      </c>
    </row>
    <row r="48" spans="1:30" s="13" customFormat="1" ht="64" customHeight="1" x14ac:dyDescent="0.3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36</v>
      </c>
      <c r="F48" s="14" t="s">
        <v>34</v>
      </c>
      <c r="G48" s="8" t="s">
        <v>90</v>
      </c>
      <c r="H48" s="9">
        <v>22104</v>
      </c>
      <c r="I48" s="10" t="s">
        <v>39</v>
      </c>
      <c r="J48" s="28" t="s">
        <v>79</v>
      </c>
      <c r="K48" s="28" t="s">
        <v>80</v>
      </c>
      <c r="L48" s="11"/>
      <c r="M48" s="12"/>
      <c r="N48" s="28" t="s">
        <v>41</v>
      </c>
      <c r="O48" s="28">
        <v>10</v>
      </c>
      <c r="P48" s="28">
        <v>458</v>
      </c>
      <c r="Q48" s="11" t="s">
        <v>37</v>
      </c>
      <c r="R48" s="11">
        <f t="shared" ref="R48:R55" si="16">SUM(S48:AD48)</f>
        <v>4580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f t="shared" si="15"/>
        <v>4580</v>
      </c>
      <c r="AC48" s="24">
        <v>0</v>
      </c>
      <c r="AD48" s="24">
        <v>0</v>
      </c>
    </row>
    <row r="49" spans="1:30" s="13" customFormat="1" ht="64" customHeight="1" x14ac:dyDescent="0.3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36</v>
      </c>
      <c r="F49" s="14" t="s">
        <v>34</v>
      </c>
      <c r="G49" s="8" t="s">
        <v>90</v>
      </c>
      <c r="H49" s="9">
        <v>22104</v>
      </c>
      <c r="I49" s="10" t="s">
        <v>39</v>
      </c>
      <c r="J49" s="28" t="s">
        <v>81</v>
      </c>
      <c r="K49" s="28" t="s">
        <v>82</v>
      </c>
      <c r="L49" s="11"/>
      <c r="M49" s="12"/>
      <c r="N49" s="28" t="s">
        <v>32</v>
      </c>
      <c r="O49" s="28">
        <v>10</v>
      </c>
      <c r="P49" s="28">
        <v>145</v>
      </c>
      <c r="Q49" s="11" t="s">
        <v>37</v>
      </c>
      <c r="R49" s="11">
        <f t="shared" si="16"/>
        <v>1450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f t="shared" si="15"/>
        <v>1450</v>
      </c>
      <c r="AC49" s="24">
        <v>0</v>
      </c>
      <c r="AD49" s="24">
        <v>0</v>
      </c>
    </row>
    <row r="50" spans="1:30" s="13" customFormat="1" ht="64" customHeight="1" x14ac:dyDescent="0.3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90</v>
      </c>
      <c r="H50" s="9">
        <v>22104</v>
      </c>
      <c r="I50" s="10" t="s">
        <v>39</v>
      </c>
      <c r="J50" s="28" t="s">
        <v>42</v>
      </c>
      <c r="K50" s="28" t="s">
        <v>43</v>
      </c>
      <c r="L50" s="11"/>
      <c r="M50" s="12"/>
      <c r="N50" s="28" t="s">
        <v>32</v>
      </c>
      <c r="O50" s="28">
        <v>6</v>
      </c>
      <c r="P50" s="28">
        <v>374</v>
      </c>
      <c r="Q50" s="11" t="s">
        <v>37</v>
      </c>
      <c r="R50" s="11">
        <f t="shared" si="16"/>
        <v>2244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f t="shared" si="15"/>
        <v>2244</v>
      </c>
      <c r="AC50" s="24">
        <v>0</v>
      </c>
      <c r="AD50" s="24">
        <v>0</v>
      </c>
    </row>
    <row r="51" spans="1:30" s="13" customFormat="1" ht="64" customHeight="1" x14ac:dyDescent="0.3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90</v>
      </c>
      <c r="H51" s="9">
        <v>22104</v>
      </c>
      <c r="I51" s="10" t="s">
        <v>39</v>
      </c>
      <c r="J51" s="28" t="s">
        <v>42</v>
      </c>
      <c r="K51" s="28" t="s">
        <v>43</v>
      </c>
      <c r="L51" s="11"/>
      <c r="M51" s="12"/>
      <c r="N51" s="28" t="s">
        <v>32</v>
      </c>
      <c r="O51" s="28">
        <v>6</v>
      </c>
      <c r="P51" s="28">
        <v>261</v>
      </c>
      <c r="Q51" s="11" t="s">
        <v>37</v>
      </c>
      <c r="R51" s="11">
        <f t="shared" si="16"/>
        <v>1566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f t="shared" si="15"/>
        <v>1566</v>
      </c>
      <c r="AC51" s="24">
        <v>0</v>
      </c>
      <c r="AD51" s="24">
        <v>0</v>
      </c>
    </row>
    <row r="52" spans="1:30" s="13" customFormat="1" ht="64" customHeight="1" x14ac:dyDescent="0.3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90</v>
      </c>
      <c r="H52" s="9">
        <v>22104</v>
      </c>
      <c r="I52" s="10" t="s">
        <v>39</v>
      </c>
      <c r="J52" s="28" t="s">
        <v>85</v>
      </c>
      <c r="K52" s="28" t="s">
        <v>86</v>
      </c>
      <c r="L52" s="11"/>
      <c r="M52" s="12"/>
      <c r="N52" s="28" t="s">
        <v>32</v>
      </c>
      <c r="O52" s="28">
        <v>3</v>
      </c>
      <c r="P52" s="28">
        <v>307</v>
      </c>
      <c r="Q52" s="11" t="s">
        <v>37</v>
      </c>
      <c r="R52" s="11">
        <f t="shared" si="16"/>
        <v>921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f t="shared" si="15"/>
        <v>921</v>
      </c>
      <c r="AC52" s="24">
        <v>0</v>
      </c>
      <c r="AD52" s="24">
        <v>0</v>
      </c>
    </row>
    <row r="53" spans="1:30" s="13" customFormat="1" ht="64" customHeight="1" x14ac:dyDescent="0.3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36</v>
      </c>
      <c r="F53" s="14" t="s">
        <v>34</v>
      </c>
      <c r="G53" s="8" t="s">
        <v>90</v>
      </c>
      <c r="H53" s="9">
        <v>22104</v>
      </c>
      <c r="I53" s="10" t="s">
        <v>39</v>
      </c>
      <c r="J53" s="28" t="s">
        <v>156</v>
      </c>
      <c r="K53" s="28" t="s">
        <v>44</v>
      </c>
      <c r="L53" s="11"/>
      <c r="M53" s="12"/>
      <c r="N53" s="28" t="s">
        <v>66</v>
      </c>
      <c r="O53" s="28">
        <v>8</v>
      </c>
      <c r="P53" s="28">
        <v>307</v>
      </c>
      <c r="Q53" s="11" t="s">
        <v>37</v>
      </c>
      <c r="R53" s="11">
        <f t="shared" si="16"/>
        <v>2456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f t="shared" si="15"/>
        <v>2456</v>
      </c>
      <c r="AC53" s="24">
        <v>0</v>
      </c>
      <c r="AD53" s="24">
        <v>0</v>
      </c>
    </row>
    <row r="54" spans="1:30" s="13" customFormat="1" ht="64" customHeight="1" x14ac:dyDescent="0.3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36</v>
      </c>
      <c r="F54" s="14" t="s">
        <v>34</v>
      </c>
      <c r="G54" s="8" t="s">
        <v>90</v>
      </c>
      <c r="H54" s="9">
        <v>22104</v>
      </c>
      <c r="I54" s="10" t="s">
        <v>39</v>
      </c>
      <c r="J54" s="28" t="s">
        <v>157</v>
      </c>
      <c r="K54" s="28" t="s">
        <v>158</v>
      </c>
      <c r="L54" s="11"/>
      <c r="M54" s="12"/>
      <c r="N54" s="28" t="s">
        <v>32</v>
      </c>
      <c r="O54" s="28">
        <v>3</v>
      </c>
      <c r="P54" s="28">
        <v>245</v>
      </c>
      <c r="Q54" s="11" t="s">
        <v>37</v>
      </c>
      <c r="R54" s="11">
        <f t="shared" si="16"/>
        <v>735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f t="shared" si="15"/>
        <v>735</v>
      </c>
      <c r="AC54" s="24">
        <v>0</v>
      </c>
      <c r="AD54" s="24">
        <v>0</v>
      </c>
    </row>
    <row r="55" spans="1:30" s="13" customFormat="1" ht="64" customHeight="1" x14ac:dyDescent="0.3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90</v>
      </c>
      <c r="H55" s="9">
        <v>22104</v>
      </c>
      <c r="I55" s="10" t="s">
        <v>39</v>
      </c>
      <c r="J55" s="28" t="s">
        <v>83</v>
      </c>
      <c r="K55" s="28" t="s">
        <v>84</v>
      </c>
      <c r="L55" s="11"/>
      <c r="M55" s="12"/>
      <c r="N55" s="28" t="s">
        <v>32</v>
      </c>
      <c r="O55" s="28">
        <v>3</v>
      </c>
      <c r="P55" s="28">
        <v>400</v>
      </c>
      <c r="Q55" s="11" t="s">
        <v>37</v>
      </c>
      <c r="R55" s="11">
        <f t="shared" si="16"/>
        <v>1200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f t="shared" si="15"/>
        <v>1200</v>
      </c>
      <c r="AC55" s="24">
        <v>0</v>
      </c>
      <c r="AD55" s="24">
        <v>0</v>
      </c>
    </row>
    <row r="56" spans="1:30" s="13" customFormat="1" ht="64" customHeight="1" x14ac:dyDescent="0.3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90</v>
      </c>
      <c r="H56" s="9">
        <v>22104</v>
      </c>
      <c r="I56" s="10" t="s">
        <v>39</v>
      </c>
      <c r="J56" s="28" t="s">
        <v>102</v>
      </c>
      <c r="K56" s="28" t="s">
        <v>103</v>
      </c>
      <c r="L56" s="11"/>
      <c r="M56" s="12"/>
      <c r="N56" s="28" t="s">
        <v>32</v>
      </c>
      <c r="O56" s="28">
        <v>2</v>
      </c>
      <c r="P56" s="28">
        <v>309</v>
      </c>
      <c r="Q56" s="11" t="s">
        <v>37</v>
      </c>
      <c r="R56" s="11">
        <f t="shared" ref="R56" si="17">SUM(S56:AD56)</f>
        <v>618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f t="shared" si="15"/>
        <v>618</v>
      </c>
      <c r="AC56" s="24">
        <v>0</v>
      </c>
      <c r="AD56" s="24">
        <v>0</v>
      </c>
    </row>
    <row r="57" spans="1:30" s="13" customFormat="1" ht="64" customHeight="1" x14ac:dyDescent="0.3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36</v>
      </c>
      <c r="F57" s="14" t="s">
        <v>34</v>
      </c>
      <c r="G57" s="8" t="s">
        <v>90</v>
      </c>
      <c r="H57" s="9">
        <v>26103</v>
      </c>
      <c r="I57" s="10" t="s">
        <v>58</v>
      </c>
      <c r="J57" s="31" t="s">
        <v>59</v>
      </c>
      <c r="K57" s="31" t="s">
        <v>60</v>
      </c>
      <c r="L57" s="11"/>
      <c r="M57" s="12"/>
      <c r="N57" s="28" t="s">
        <v>38</v>
      </c>
      <c r="O57" s="28">
        <v>220</v>
      </c>
      <c r="P57" s="28">
        <v>100</v>
      </c>
      <c r="Q57" s="11" t="s">
        <v>37</v>
      </c>
      <c r="R57" s="11">
        <f t="shared" ref="R57" si="18">SUM(S57:AD57)</f>
        <v>22000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f t="shared" si="15"/>
        <v>22000</v>
      </c>
      <c r="AC57" s="24">
        <v>0</v>
      </c>
      <c r="AD57" s="24">
        <v>0</v>
      </c>
    </row>
    <row r="58" spans="1:30" s="13" customFormat="1" ht="64" customHeight="1" x14ac:dyDescent="0.3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36</v>
      </c>
      <c r="F58" s="14" t="s">
        <v>34</v>
      </c>
      <c r="G58" s="8" t="s">
        <v>90</v>
      </c>
      <c r="H58" s="9">
        <v>26104</v>
      </c>
      <c r="I58" s="10" t="s">
        <v>87</v>
      </c>
      <c r="J58" s="31" t="s">
        <v>88</v>
      </c>
      <c r="K58" s="31" t="s">
        <v>89</v>
      </c>
      <c r="L58" s="11"/>
      <c r="M58" s="12"/>
      <c r="N58" s="28" t="s">
        <v>38</v>
      </c>
      <c r="O58" s="28">
        <v>36</v>
      </c>
      <c r="P58" s="28">
        <v>100</v>
      </c>
      <c r="Q58" s="11" t="s">
        <v>37</v>
      </c>
      <c r="R58" s="11">
        <f t="shared" ref="R58" si="19">SUM(S58:AD58)</f>
        <v>3600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f t="shared" si="15"/>
        <v>3600</v>
      </c>
      <c r="AC58" s="24">
        <v>0</v>
      </c>
      <c r="AD58" s="24">
        <v>0</v>
      </c>
    </row>
    <row r="59" spans="1:30" s="13" customFormat="1" ht="64" customHeight="1" x14ac:dyDescent="0.3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104</v>
      </c>
      <c r="F59" s="14" t="s">
        <v>108</v>
      </c>
      <c r="G59" s="8" t="s">
        <v>90</v>
      </c>
      <c r="H59" s="9">
        <v>26102</v>
      </c>
      <c r="I59" s="10" t="s">
        <v>105</v>
      </c>
      <c r="J59" s="31" t="s">
        <v>106</v>
      </c>
      <c r="K59" s="31" t="s">
        <v>107</v>
      </c>
      <c r="L59" s="11"/>
      <c r="M59" s="12"/>
      <c r="N59" s="28" t="s">
        <v>38</v>
      </c>
      <c r="O59" s="28">
        <v>36</v>
      </c>
      <c r="P59" s="28">
        <v>100</v>
      </c>
      <c r="Q59" s="11" t="s">
        <v>37</v>
      </c>
      <c r="R59" s="11">
        <f t="shared" ref="R59" si="20">SUM(S59:AD59)</f>
        <v>3600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f t="shared" si="15"/>
        <v>3600</v>
      </c>
      <c r="AC59" s="24">
        <v>0</v>
      </c>
      <c r="AD59" s="24">
        <v>0</v>
      </c>
    </row>
    <row r="60" spans="1:30" s="13" customFormat="1" ht="64" customHeight="1" x14ac:dyDescent="0.3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104</v>
      </c>
      <c r="F60" s="14" t="s">
        <v>109</v>
      </c>
      <c r="G60" s="8" t="s">
        <v>159</v>
      </c>
      <c r="H60" s="9">
        <v>21401</v>
      </c>
      <c r="I60" s="10" t="s">
        <v>160</v>
      </c>
      <c r="J60" s="28" t="s">
        <v>161</v>
      </c>
      <c r="K60" s="28" t="s">
        <v>162</v>
      </c>
      <c r="L60" s="11"/>
      <c r="M60" s="12"/>
      <c r="N60" s="28" t="s">
        <v>38</v>
      </c>
      <c r="O60" s="28">
        <v>1</v>
      </c>
      <c r="P60" s="28">
        <v>3079</v>
      </c>
      <c r="Q60" s="11" t="s">
        <v>37</v>
      </c>
      <c r="R60" s="11">
        <f t="shared" ref="R60:R63" si="21">SUM(S60:AD60)</f>
        <v>3079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f t="shared" ref="AB60:AB72" si="22">O60*P60</f>
        <v>3079</v>
      </c>
      <c r="AC60" s="24">
        <v>0</v>
      </c>
      <c r="AD60" s="24">
        <v>0</v>
      </c>
    </row>
    <row r="61" spans="1:30" s="13" customFormat="1" ht="64" customHeight="1" x14ac:dyDescent="0.3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104</v>
      </c>
      <c r="F61" s="14" t="s">
        <v>109</v>
      </c>
      <c r="G61" s="8" t="s">
        <v>159</v>
      </c>
      <c r="H61" s="9">
        <v>21401</v>
      </c>
      <c r="I61" s="10" t="s">
        <v>160</v>
      </c>
      <c r="J61" s="28" t="s">
        <v>163</v>
      </c>
      <c r="K61" s="28" t="s">
        <v>164</v>
      </c>
      <c r="L61" s="11"/>
      <c r="M61" s="12"/>
      <c r="N61" s="28" t="s">
        <v>38</v>
      </c>
      <c r="O61" s="28">
        <v>1</v>
      </c>
      <c r="P61" s="28">
        <v>3079</v>
      </c>
      <c r="Q61" s="11" t="s">
        <v>37</v>
      </c>
      <c r="R61" s="11">
        <f t="shared" si="21"/>
        <v>3079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f t="shared" si="22"/>
        <v>3079</v>
      </c>
      <c r="AC61" s="24">
        <v>0</v>
      </c>
      <c r="AD61" s="24">
        <v>0</v>
      </c>
    </row>
    <row r="62" spans="1:30" s="13" customFormat="1" ht="64" customHeight="1" x14ac:dyDescent="0.3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104</v>
      </c>
      <c r="F62" s="14" t="s">
        <v>109</v>
      </c>
      <c r="G62" s="8" t="s">
        <v>159</v>
      </c>
      <c r="H62" s="9">
        <v>21401</v>
      </c>
      <c r="I62" s="10" t="s">
        <v>160</v>
      </c>
      <c r="J62" s="28" t="s">
        <v>165</v>
      </c>
      <c r="K62" s="28" t="s">
        <v>166</v>
      </c>
      <c r="L62" s="11"/>
      <c r="M62" s="12"/>
      <c r="N62" s="28" t="s">
        <v>38</v>
      </c>
      <c r="O62" s="28">
        <v>1</v>
      </c>
      <c r="P62" s="28">
        <v>3079</v>
      </c>
      <c r="Q62" s="11" t="s">
        <v>37</v>
      </c>
      <c r="R62" s="11">
        <f t="shared" si="21"/>
        <v>3079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f t="shared" si="22"/>
        <v>3079</v>
      </c>
      <c r="AC62" s="24">
        <v>0</v>
      </c>
      <c r="AD62" s="24">
        <v>0</v>
      </c>
    </row>
    <row r="63" spans="1:30" s="13" customFormat="1" ht="64" customHeight="1" x14ac:dyDescent="0.35">
      <c r="A63" s="30" t="s">
        <v>30</v>
      </c>
      <c r="B63" s="30" t="s">
        <v>33</v>
      </c>
      <c r="C63" s="30" t="s">
        <v>33</v>
      </c>
      <c r="D63" s="14" t="s">
        <v>34</v>
      </c>
      <c r="E63" s="8" t="s">
        <v>104</v>
      </c>
      <c r="F63" s="14" t="s">
        <v>109</v>
      </c>
      <c r="G63" s="8" t="s">
        <v>159</v>
      </c>
      <c r="H63" s="9">
        <v>21401</v>
      </c>
      <c r="I63" s="10" t="s">
        <v>160</v>
      </c>
      <c r="J63" s="28" t="s">
        <v>167</v>
      </c>
      <c r="K63" s="28" t="s">
        <v>168</v>
      </c>
      <c r="L63" s="11"/>
      <c r="M63" s="12"/>
      <c r="N63" s="28" t="s">
        <v>38</v>
      </c>
      <c r="O63" s="28">
        <v>1</v>
      </c>
      <c r="P63" s="28">
        <v>2204</v>
      </c>
      <c r="Q63" s="11" t="s">
        <v>37</v>
      </c>
      <c r="R63" s="11">
        <f t="shared" si="21"/>
        <v>2204</v>
      </c>
      <c r="S63" s="29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f t="shared" si="22"/>
        <v>2204</v>
      </c>
      <c r="AC63" s="24">
        <v>0</v>
      </c>
      <c r="AD63" s="24">
        <v>0</v>
      </c>
    </row>
    <row r="64" spans="1:30" s="13" customFormat="1" ht="64" customHeight="1" x14ac:dyDescent="0.35">
      <c r="A64" s="30" t="s">
        <v>30</v>
      </c>
      <c r="B64" s="30" t="s">
        <v>33</v>
      </c>
      <c r="C64" s="30" t="s">
        <v>33</v>
      </c>
      <c r="D64" s="14" t="s">
        <v>34</v>
      </c>
      <c r="E64" s="8" t="s">
        <v>36</v>
      </c>
      <c r="F64" s="14" t="s">
        <v>34</v>
      </c>
      <c r="G64" s="8" t="s">
        <v>52</v>
      </c>
      <c r="H64" s="9">
        <v>31401</v>
      </c>
      <c r="I64" s="10" t="s">
        <v>110</v>
      </c>
      <c r="J64" s="28"/>
      <c r="K64" s="31" t="s">
        <v>169</v>
      </c>
      <c r="L64" s="11"/>
      <c r="M64" s="12"/>
      <c r="N64" s="28" t="s">
        <v>50</v>
      </c>
      <c r="O64" s="28">
        <v>1</v>
      </c>
      <c r="P64" s="28">
        <v>5000</v>
      </c>
      <c r="Q64" s="11" t="s">
        <v>37</v>
      </c>
      <c r="R64" s="11">
        <f t="shared" ref="R64" si="23">SUM(S64:AD64)</f>
        <v>5000</v>
      </c>
      <c r="S64" s="29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f t="shared" si="22"/>
        <v>5000</v>
      </c>
      <c r="AC64" s="24">
        <v>0</v>
      </c>
      <c r="AD64" s="24">
        <v>0</v>
      </c>
    </row>
    <row r="65" spans="1:30" s="13" customFormat="1" ht="64" customHeight="1" x14ac:dyDescent="0.35">
      <c r="A65" s="30" t="s">
        <v>30</v>
      </c>
      <c r="B65" s="30" t="s">
        <v>33</v>
      </c>
      <c r="C65" s="30" t="s">
        <v>33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33602</v>
      </c>
      <c r="I65" s="28" t="s">
        <v>51</v>
      </c>
      <c r="J65" s="31"/>
      <c r="K65" s="31" t="s">
        <v>170</v>
      </c>
      <c r="L65" s="11"/>
      <c r="M65" s="12"/>
      <c r="N65" s="28" t="s">
        <v>50</v>
      </c>
      <c r="O65" s="28">
        <v>1</v>
      </c>
      <c r="P65" s="28">
        <v>972</v>
      </c>
      <c r="Q65" s="11" t="s">
        <v>37</v>
      </c>
      <c r="R65" s="11">
        <f t="shared" ref="R65:R66" si="24">SUM(S65:AD65)</f>
        <v>972</v>
      </c>
      <c r="S65" s="29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f t="shared" si="22"/>
        <v>972</v>
      </c>
      <c r="AC65" s="24">
        <v>0</v>
      </c>
      <c r="AD65" s="24">
        <v>0</v>
      </c>
    </row>
    <row r="66" spans="1:30" s="13" customFormat="1" ht="64" customHeight="1" x14ac:dyDescent="0.35">
      <c r="A66" s="30" t="s">
        <v>30</v>
      </c>
      <c r="B66" s="30" t="s">
        <v>33</v>
      </c>
      <c r="C66" s="30" t="s">
        <v>33</v>
      </c>
      <c r="D66" s="14" t="s">
        <v>34</v>
      </c>
      <c r="E66" s="8" t="s">
        <v>36</v>
      </c>
      <c r="F66" s="14" t="s">
        <v>34</v>
      </c>
      <c r="G66" s="8" t="s">
        <v>35</v>
      </c>
      <c r="H66" s="9">
        <v>33602</v>
      </c>
      <c r="I66" s="28" t="s">
        <v>51</v>
      </c>
      <c r="J66" s="31"/>
      <c r="K66" s="31" t="s">
        <v>171</v>
      </c>
      <c r="L66" s="11"/>
      <c r="M66" s="12"/>
      <c r="N66" s="28" t="s">
        <v>50</v>
      </c>
      <c r="O66" s="28">
        <v>1</v>
      </c>
      <c r="P66" s="28">
        <v>1523</v>
      </c>
      <c r="Q66" s="11" t="s">
        <v>37</v>
      </c>
      <c r="R66" s="11">
        <f t="shared" si="24"/>
        <v>1523</v>
      </c>
      <c r="S66" s="29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f t="shared" si="22"/>
        <v>1523</v>
      </c>
      <c r="AC66" s="24">
        <v>0</v>
      </c>
      <c r="AD66" s="24">
        <v>0</v>
      </c>
    </row>
    <row r="67" spans="1:30" s="13" customFormat="1" ht="64" customHeight="1" x14ac:dyDescent="0.35">
      <c r="A67" s="30" t="s">
        <v>30</v>
      </c>
      <c r="B67" s="30" t="s">
        <v>33</v>
      </c>
      <c r="C67" s="30" t="s">
        <v>33</v>
      </c>
      <c r="D67" s="14" t="s">
        <v>34</v>
      </c>
      <c r="E67" s="8" t="s">
        <v>36</v>
      </c>
      <c r="F67" s="14" t="s">
        <v>34</v>
      </c>
      <c r="G67" s="8" t="s">
        <v>52</v>
      </c>
      <c r="H67" s="9">
        <v>32201</v>
      </c>
      <c r="I67" s="10" t="s">
        <v>56</v>
      </c>
      <c r="J67" s="31"/>
      <c r="K67" s="28" t="s">
        <v>61</v>
      </c>
      <c r="L67" s="11"/>
      <c r="M67" s="12"/>
      <c r="N67" s="28" t="s">
        <v>50</v>
      </c>
      <c r="O67" s="28">
        <v>1</v>
      </c>
      <c r="P67" s="28">
        <v>129863</v>
      </c>
      <c r="Q67" s="11" t="s">
        <v>55</v>
      </c>
      <c r="R67" s="11">
        <f t="shared" ref="R67" si="25">SUM(S67:AD67)</f>
        <v>129863</v>
      </c>
      <c r="S67" s="29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f t="shared" si="22"/>
        <v>129863</v>
      </c>
      <c r="AC67" s="24">
        <v>0</v>
      </c>
      <c r="AD67" s="24">
        <v>0</v>
      </c>
    </row>
    <row r="68" spans="1:30" s="13" customFormat="1" ht="64" customHeight="1" x14ac:dyDescent="0.35">
      <c r="A68" s="30" t="s">
        <v>30</v>
      </c>
      <c r="B68" s="30" t="s">
        <v>33</v>
      </c>
      <c r="C68" s="30" t="s">
        <v>33</v>
      </c>
      <c r="D68" s="14" t="s">
        <v>34</v>
      </c>
      <c r="E68" s="8" t="s">
        <v>36</v>
      </c>
      <c r="F68" s="14" t="s">
        <v>34</v>
      </c>
      <c r="G68" s="8" t="s">
        <v>52</v>
      </c>
      <c r="H68" s="9">
        <v>32201</v>
      </c>
      <c r="I68" s="10" t="s">
        <v>56</v>
      </c>
      <c r="J68" s="31"/>
      <c r="K68" s="28" t="s">
        <v>62</v>
      </c>
      <c r="L68" s="11"/>
      <c r="M68" s="12"/>
      <c r="N68" s="28" t="s">
        <v>50</v>
      </c>
      <c r="O68" s="28">
        <v>1</v>
      </c>
      <c r="P68" s="28">
        <v>60904</v>
      </c>
      <c r="Q68" s="11" t="s">
        <v>55</v>
      </c>
      <c r="R68" s="11">
        <f t="shared" ref="R68:R69" si="26">SUM(S68:AD68)</f>
        <v>60904</v>
      </c>
      <c r="S68" s="29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f t="shared" si="22"/>
        <v>60904</v>
      </c>
      <c r="AC68" s="24">
        <v>0</v>
      </c>
      <c r="AD68" s="24">
        <v>0</v>
      </c>
    </row>
    <row r="69" spans="1:30" s="13" customFormat="1" ht="64" customHeight="1" x14ac:dyDescent="0.35">
      <c r="A69" s="30" t="s">
        <v>30</v>
      </c>
      <c r="B69" s="30" t="s">
        <v>33</v>
      </c>
      <c r="C69" s="30" t="s">
        <v>33</v>
      </c>
      <c r="D69" s="14" t="s">
        <v>34</v>
      </c>
      <c r="E69" s="8" t="s">
        <v>36</v>
      </c>
      <c r="F69" s="14" t="s">
        <v>34</v>
      </c>
      <c r="G69" s="8" t="s">
        <v>52</v>
      </c>
      <c r="H69" s="9">
        <v>32201</v>
      </c>
      <c r="I69" s="10" t="s">
        <v>56</v>
      </c>
      <c r="J69" s="31"/>
      <c r="K69" s="31" t="s">
        <v>111</v>
      </c>
      <c r="L69" s="11"/>
      <c r="M69" s="12"/>
      <c r="N69" s="28" t="s">
        <v>50</v>
      </c>
      <c r="O69" s="28">
        <v>1</v>
      </c>
      <c r="P69" s="28">
        <v>38793</v>
      </c>
      <c r="Q69" s="11" t="s">
        <v>55</v>
      </c>
      <c r="R69" s="11">
        <f t="shared" si="26"/>
        <v>38793</v>
      </c>
      <c r="S69" s="29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f t="shared" si="22"/>
        <v>38793</v>
      </c>
      <c r="AC69" s="24">
        <v>0</v>
      </c>
      <c r="AD69" s="24">
        <v>0</v>
      </c>
    </row>
    <row r="70" spans="1:30" s="13" customFormat="1" ht="64" customHeight="1" x14ac:dyDescent="0.35">
      <c r="A70" s="30" t="s">
        <v>30</v>
      </c>
      <c r="B70" s="30" t="s">
        <v>33</v>
      </c>
      <c r="C70" s="30" t="s">
        <v>33</v>
      </c>
      <c r="D70" s="14" t="s">
        <v>34</v>
      </c>
      <c r="E70" s="8" t="s">
        <v>36</v>
      </c>
      <c r="F70" s="14" t="s">
        <v>34</v>
      </c>
      <c r="G70" s="8" t="s">
        <v>52</v>
      </c>
      <c r="H70" s="9">
        <v>33801</v>
      </c>
      <c r="I70" s="10" t="s">
        <v>53</v>
      </c>
      <c r="J70" s="31"/>
      <c r="K70" s="31" t="s">
        <v>93</v>
      </c>
      <c r="L70" s="11"/>
      <c r="M70" s="12"/>
      <c r="N70" s="28" t="s">
        <v>50</v>
      </c>
      <c r="O70" s="28">
        <v>1</v>
      </c>
      <c r="P70" s="28">
        <v>35983</v>
      </c>
      <c r="Q70" s="11" t="s">
        <v>55</v>
      </c>
      <c r="R70" s="11">
        <f t="shared" ref="R70" si="27">SUM(S70:AD70)</f>
        <v>35983</v>
      </c>
      <c r="S70" s="29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f t="shared" si="22"/>
        <v>35983</v>
      </c>
      <c r="AC70" s="24">
        <v>0</v>
      </c>
      <c r="AD70" s="24">
        <v>0</v>
      </c>
    </row>
    <row r="71" spans="1:30" s="13" customFormat="1" ht="64" customHeight="1" x14ac:dyDescent="0.35">
      <c r="A71" s="30" t="s">
        <v>30</v>
      </c>
      <c r="B71" s="30" t="s">
        <v>33</v>
      </c>
      <c r="C71" s="30" t="s">
        <v>33</v>
      </c>
      <c r="D71" s="14" t="s">
        <v>34</v>
      </c>
      <c r="E71" s="8" t="s">
        <v>48</v>
      </c>
      <c r="F71" s="14" t="s">
        <v>34</v>
      </c>
      <c r="G71" s="8" t="s">
        <v>49</v>
      </c>
      <c r="H71" s="9">
        <v>33801</v>
      </c>
      <c r="I71" s="28" t="s">
        <v>53</v>
      </c>
      <c r="J71" s="31"/>
      <c r="K71" s="31" t="s">
        <v>94</v>
      </c>
      <c r="L71" s="11"/>
      <c r="M71" s="12"/>
      <c r="N71" s="28" t="s">
        <v>50</v>
      </c>
      <c r="O71" s="28">
        <v>1</v>
      </c>
      <c r="P71" s="28">
        <v>35983</v>
      </c>
      <c r="Q71" s="11" t="s">
        <v>55</v>
      </c>
      <c r="R71" s="11">
        <f t="shared" ref="R71" si="28">SUM(S71:AD71)</f>
        <v>35983</v>
      </c>
      <c r="S71" s="29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f t="shared" si="22"/>
        <v>35983</v>
      </c>
      <c r="AC71" s="24">
        <v>0</v>
      </c>
      <c r="AD71" s="24">
        <v>0</v>
      </c>
    </row>
    <row r="72" spans="1:30" s="13" customFormat="1" ht="64" customHeight="1" x14ac:dyDescent="0.35">
      <c r="A72" s="30" t="s">
        <v>30</v>
      </c>
      <c r="B72" s="30" t="s">
        <v>33</v>
      </c>
      <c r="C72" s="30" t="s">
        <v>33</v>
      </c>
      <c r="D72" s="14" t="s">
        <v>34</v>
      </c>
      <c r="E72" s="8" t="s">
        <v>36</v>
      </c>
      <c r="F72" s="14" t="s">
        <v>34</v>
      </c>
      <c r="G72" s="8" t="s">
        <v>90</v>
      </c>
      <c r="H72" s="9">
        <v>33901</v>
      </c>
      <c r="I72" s="31" t="s">
        <v>67</v>
      </c>
      <c r="J72" s="31"/>
      <c r="K72" s="28" t="s">
        <v>173</v>
      </c>
      <c r="L72" s="11"/>
      <c r="M72" s="12"/>
      <c r="N72" s="28" t="s">
        <v>50</v>
      </c>
      <c r="O72" s="28">
        <v>1</v>
      </c>
      <c r="P72" s="32">
        <v>1200</v>
      </c>
      <c r="Q72" s="11" t="s">
        <v>37</v>
      </c>
      <c r="R72" s="11">
        <f t="shared" ref="R72" si="29">SUM(S72:AD72)</f>
        <v>1200</v>
      </c>
      <c r="S72" s="29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f t="shared" si="22"/>
        <v>1200</v>
      </c>
      <c r="AC72" s="24">
        <v>0</v>
      </c>
      <c r="AD72" s="24">
        <v>0</v>
      </c>
    </row>
    <row r="73" spans="1:30" s="13" customFormat="1" ht="64" customHeight="1" x14ac:dyDescent="0.35">
      <c r="A73" s="30" t="s">
        <v>174</v>
      </c>
      <c r="B73" s="30" t="s">
        <v>33</v>
      </c>
      <c r="C73" s="30" t="s">
        <v>33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33901</v>
      </c>
      <c r="I73" s="31" t="s">
        <v>67</v>
      </c>
      <c r="J73" s="31"/>
      <c r="K73" s="28" t="s">
        <v>68</v>
      </c>
      <c r="L73" s="11"/>
      <c r="M73" s="12"/>
      <c r="N73" s="28" t="s">
        <v>50</v>
      </c>
      <c r="O73" s="28">
        <v>1</v>
      </c>
      <c r="P73" s="32">
        <v>584</v>
      </c>
      <c r="Q73" s="11" t="s">
        <v>37</v>
      </c>
      <c r="R73" s="11">
        <f t="shared" ref="R73" si="30">SUM(S73:AD73)</f>
        <v>584</v>
      </c>
      <c r="S73" s="29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f t="shared" ref="AB73" si="31">O73*P73</f>
        <v>584</v>
      </c>
      <c r="AC73" s="24">
        <v>0</v>
      </c>
      <c r="AD73" s="24">
        <v>0</v>
      </c>
    </row>
    <row r="74" spans="1:30" s="13" customFormat="1" ht="64" customHeight="1" x14ac:dyDescent="0.35">
      <c r="A74" s="30" t="s">
        <v>174</v>
      </c>
      <c r="B74" s="30" t="s">
        <v>33</v>
      </c>
      <c r="C74" s="30" t="s">
        <v>33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35101</v>
      </c>
      <c r="I74" s="31" t="s">
        <v>175</v>
      </c>
      <c r="J74" s="31"/>
      <c r="K74" s="31" t="s">
        <v>176</v>
      </c>
      <c r="L74" s="11"/>
      <c r="M74" s="12"/>
      <c r="N74" s="28" t="s">
        <v>50</v>
      </c>
      <c r="O74" s="28">
        <v>1</v>
      </c>
      <c r="P74" s="28">
        <v>7772</v>
      </c>
      <c r="Q74" s="11" t="s">
        <v>37</v>
      </c>
      <c r="R74" s="11">
        <f t="shared" ref="R74" si="32">SUM(S74:AD74)</f>
        <v>7772</v>
      </c>
      <c r="S74" s="29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f t="shared" ref="AB74:AB75" si="33">O74*P74</f>
        <v>7772</v>
      </c>
      <c r="AC74" s="24">
        <v>0</v>
      </c>
      <c r="AD74" s="24">
        <v>0</v>
      </c>
    </row>
    <row r="75" spans="1:30" s="13" customFormat="1" ht="64" customHeight="1" x14ac:dyDescent="0.35">
      <c r="A75" s="30" t="s">
        <v>30</v>
      </c>
      <c r="B75" s="30" t="s">
        <v>33</v>
      </c>
      <c r="C75" s="30" t="s">
        <v>33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35701</v>
      </c>
      <c r="I75" s="31" t="s">
        <v>177</v>
      </c>
      <c r="J75" s="31"/>
      <c r="K75" s="31" t="s">
        <v>178</v>
      </c>
      <c r="L75" s="11"/>
      <c r="M75" s="12"/>
      <c r="N75" s="28" t="s">
        <v>50</v>
      </c>
      <c r="O75" s="28">
        <v>1</v>
      </c>
      <c r="P75" s="28">
        <v>11020</v>
      </c>
      <c r="Q75" s="11" t="s">
        <v>37</v>
      </c>
      <c r="R75" s="11">
        <f t="shared" ref="R75" si="34">SUM(S75:AD75)</f>
        <v>11020</v>
      </c>
      <c r="S75" s="29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f t="shared" si="33"/>
        <v>11020</v>
      </c>
      <c r="AC75" s="24">
        <v>0</v>
      </c>
      <c r="AD75" s="24">
        <v>0</v>
      </c>
    </row>
    <row r="76" spans="1:30" s="13" customFormat="1" ht="64" customHeight="1" x14ac:dyDescent="0.35">
      <c r="A76" s="30" t="s">
        <v>30</v>
      </c>
      <c r="B76" s="30" t="s">
        <v>33</v>
      </c>
      <c r="C76" s="30" t="s">
        <v>33</v>
      </c>
      <c r="D76" s="14" t="s">
        <v>34</v>
      </c>
      <c r="E76" s="8" t="s">
        <v>36</v>
      </c>
      <c r="F76" s="14" t="s">
        <v>34</v>
      </c>
      <c r="G76" s="8" t="s">
        <v>90</v>
      </c>
      <c r="H76" s="9">
        <v>35701</v>
      </c>
      <c r="I76" s="31" t="s">
        <v>177</v>
      </c>
      <c r="J76" s="31"/>
      <c r="K76" s="31" t="s">
        <v>179</v>
      </c>
      <c r="L76" s="11"/>
      <c r="M76" s="12"/>
      <c r="N76" s="28" t="s">
        <v>50</v>
      </c>
      <c r="O76" s="28">
        <v>1</v>
      </c>
      <c r="P76" s="28">
        <v>12950</v>
      </c>
      <c r="Q76" s="11" t="s">
        <v>37</v>
      </c>
      <c r="R76" s="11">
        <f t="shared" ref="R76:R77" si="35">SUM(S76:AD76)</f>
        <v>12950</v>
      </c>
      <c r="S76" s="29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f t="shared" ref="AB76:AB79" si="36">O76*P76</f>
        <v>12950</v>
      </c>
      <c r="AC76" s="24">
        <v>0</v>
      </c>
      <c r="AD76" s="24">
        <v>0</v>
      </c>
    </row>
    <row r="77" spans="1:30" s="13" customFormat="1" ht="64" customHeight="1" x14ac:dyDescent="0.35">
      <c r="A77" s="30" t="s">
        <v>30</v>
      </c>
      <c r="B77" s="30" t="s">
        <v>33</v>
      </c>
      <c r="C77" s="30" t="s">
        <v>33</v>
      </c>
      <c r="D77" s="14" t="s">
        <v>34</v>
      </c>
      <c r="E77" s="8" t="s">
        <v>36</v>
      </c>
      <c r="F77" s="14" t="s">
        <v>34</v>
      </c>
      <c r="G77" s="8" t="s">
        <v>90</v>
      </c>
      <c r="H77" s="9">
        <v>35701</v>
      </c>
      <c r="I77" s="31" t="s">
        <v>177</v>
      </c>
      <c r="J77" s="31"/>
      <c r="K77" s="31" t="s">
        <v>180</v>
      </c>
      <c r="L77" s="11"/>
      <c r="M77" s="12"/>
      <c r="N77" s="28" t="s">
        <v>50</v>
      </c>
      <c r="O77" s="28">
        <v>1</v>
      </c>
      <c r="P77" s="28">
        <v>5725</v>
      </c>
      <c r="Q77" s="11" t="s">
        <v>37</v>
      </c>
      <c r="R77" s="11">
        <f t="shared" si="35"/>
        <v>5725</v>
      </c>
      <c r="S77" s="29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f t="shared" si="36"/>
        <v>5725</v>
      </c>
      <c r="AC77" s="24">
        <v>0</v>
      </c>
      <c r="AD77" s="24">
        <v>0</v>
      </c>
    </row>
    <row r="78" spans="1:30" s="13" customFormat="1" ht="64" customHeight="1" x14ac:dyDescent="0.35">
      <c r="A78" s="30" t="s">
        <v>30</v>
      </c>
      <c r="B78" s="30" t="s">
        <v>33</v>
      </c>
      <c r="C78" s="30" t="s">
        <v>33</v>
      </c>
      <c r="D78" s="14" t="s">
        <v>34</v>
      </c>
      <c r="E78" s="8" t="s">
        <v>36</v>
      </c>
      <c r="F78" s="14" t="s">
        <v>34</v>
      </c>
      <c r="G78" s="8" t="s">
        <v>52</v>
      </c>
      <c r="H78" s="9">
        <v>35801</v>
      </c>
      <c r="I78" s="31" t="s">
        <v>57</v>
      </c>
      <c r="J78" s="31"/>
      <c r="K78" s="31" t="s">
        <v>54</v>
      </c>
      <c r="L78" s="11"/>
      <c r="M78" s="12"/>
      <c r="N78" s="28" t="s">
        <v>50</v>
      </c>
      <c r="O78" s="28">
        <v>1</v>
      </c>
      <c r="P78" s="28">
        <v>15138</v>
      </c>
      <c r="Q78" s="11" t="s">
        <v>55</v>
      </c>
      <c r="R78" s="11">
        <f t="shared" ref="R78" si="37">SUM(S78:AD78)</f>
        <v>15138</v>
      </c>
      <c r="S78" s="29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f t="shared" si="36"/>
        <v>15138</v>
      </c>
      <c r="AC78" s="24">
        <v>0</v>
      </c>
      <c r="AD78" s="24">
        <v>0</v>
      </c>
    </row>
    <row r="79" spans="1:30" s="13" customFormat="1" ht="64" customHeight="1" x14ac:dyDescent="0.35">
      <c r="A79" s="30" t="s">
        <v>30</v>
      </c>
      <c r="B79" s="30" t="s">
        <v>33</v>
      </c>
      <c r="C79" s="30" t="s">
        <v>33</v>
      </c>
      <c r="D79" s="14" t="s">
        <v>34</v>
      </c>
      <c r="E79" s="8" t="s">
        <v>48</v>
      </c>
      <c r="F79" s="14" t="s">
        <v>34</v>
      </c>
      <c r="G79" s="8" t="s">
        <v>49</v>
      </c>
      <c r="H79" s="9">
        <v>35801</v>
      </c>
      <c r="I79" s="31" t="s">
        <v>57</v>
      </c>
      <c r="J79" s="31"/>
      <c r="K79" s="31" t="s">
        <v>95</v>
      </c>
      <c r="L79" s="11"/>
      <c r="M79" s="12"/>
      <c r="N79" s="28" t="s">
        <v>50</v>
      </c>
      <c r="O79" s="28">
        <v>1</v>
      </c>
      <c r="P79" s="28">
        <v>15138</v>
      </c>
      <c r="Q79" s="11" t="s">
        <v>55</v>
      </c>
      <c r="R79" s="11">
        <f t="shared" ref="R79" si="38">SUM(S79:AD79)</f>
        <v>15138</v>
      </c>
      <c r="S79" s="29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 t="s">
        <v>181</v>
      </c>
      <c r="AB79" s="24">
        <f t="shared" si="36"/>
        <v>15138</v>
      </c>
      <c r="AC79" s="24">
        <v>0</v>
      </c>
      <c r="AD79" s="24">
        <v>0</v>
      </c>
    </row>
    <row r="80" spans="1:30" s="13" customFormat="1" ht="64" customHeight="1" x14ac:dyDescent="0.35">
      <c r="A80" s="30" t="s">
        <v>30</v>
      </c>
      <c r="B80" s="30" t="s">
        <v>33</v>
      </c>
      <c r="C80" s="30" t="s">
        <v>33</v>
      </c>
      <c r="D80" s="14" t="s">
        <v>34</v>
      </c>
      <c r="E80" s="8" t="s">
        <v>36</v>
      </c>
      <c r="F80" s="14" t="s">
        <v>34</v>
      </c>
      <c r="G80" s="8" t="s">
        <v>90</v>
      </c>
      <c r="H80" s="9">
        <v>37104</v>
      </c>
      <c r="I80" s="31" t="s">
        <v>182</v>
      </c>
      <c r="J80" s="31"/>
      <c r="K80" s="28" t="s">
        <v>172</v>
      </c>
      <c r="L80" s="11"/>
      <c r="M80" s="12"/>
      <c r="N80" s="28" t="s">
        <v>50</v>
      </c>
      <c r="O80" s="28">
        <v>1</v>
      </c>
      <c r="P80" s="28">
        <v>5734</v>
      </c>
      <c r="Q80" s="11" t="s">
        <v>37</v>
      </c>
      <c r="R80" s="11">
        <f t="shared" ref="R80" si="39">SUM(S80:AD80)</f>
        <v>5734</v>
      </c>
      <c r="S80" s="29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 t="s">
        <v>181</v>
      </c>
      <c r="AB80" s="24">
        <f t="shared" ref="AB80" si="40">O80*P80</f>
        <v>5734</v>
      </c>
      <c r="AC80" s="24">
        <v>0</v>
      </c>
      <c r="AD80" s="24">
        <v>0</v>
      </c>
    </row>
    <row r="81" spans="1:30" s="13" customFormat="1" ht="30" customHeight="1" x14ac:dyDescent="0.35">
      <c r="A81" s="33" t="s">
        <v>183</v>
      </c>
      <c r="B81" s="33" t="s">
        <v>184</v>
      </c>
      <c r="C81" s="33" t="s">
        <v>184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21101</v>
      </c>
      <c r="I81" s="10" t="s">
        <v>185</v>
      </c>
      <c r="J81" s="34" t="s">
        <v>186</v>
      </c>
      <c r="K81" s="35" t="s">
        <v>187</v>
      </c>
      <c r="L81" s="11"/>
      <c r="M81" s="12"/>
      <c r="N81" s="36" t="s">
        <v>188</v>
      </c>
      <c r="O81" s="37">
        <v>5</v>
      </c>
      <c r="P81" s="38">
        <v>37</v>
      </c>
      <c r="Q81" s="39" t="s">
        <v>189</v>
      </c>
      <c r="R81" s="40">
        <f>O81*P81</f>
        <v>185</v>
      </c>
      <c r="S81" s="41"/>
      <c r="T81" s="40"/>
      <c r="U81" s="40"/>
      <c r="V81" s="42"/>
      <c r="W81" s="39"/>
      <c r="X81" s="39"/>
      <c r="Y81" s="38"/>
      <c r="Z81" s="43"/>
      <c r="AA81" s="38"/>
      <c r="AB81" s="43">
        <v>185</v>
      </c>
      <c r="AC81" s="39"/>
      <c r="AD81" s="39"/>
    </row>
    <row r="82" spans="1:30" s="13" customFormat="1" ht="29.25" customHeight="1" x14ac:dyDescent="0.35">
      <c r="A82" s="33" t="s">
        <v>183</v>
      </c>
      <c r="B82" s="33" t="s">
        <v>184</v>
      </c>
      <c r="C82" s="33" t="s">
        <v>184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21101</v>
      </c>
      <c r="I82" s="10" t="s">
        <v>185</v>
      </c>
      <c r="J82" s="34" t="s">
        <v>190</v>
      </c>
      <c r="K82" s="35" t="s">
        <v>191</v>
      </c>
      <c r="L82" s="11"/>
      <c r="M82" s="12"/>
      <c r="N82" s="36" t="s">
        <v>41</v>
      </c>
      <c r="O82" s="37">
        <v>6</v>
      </c>
      <c r="P82" s="38">
        <v>75</v>
      </c>
      <c r="Q82" s="39" t="s">
        <v>189</v>
      </c>
      <c r="R82" s="40">
        <f t="shared" ref="R82:R99" si="41">O82*P82</f>
        <v>450</v>
      </c>
      <c r="S82" s="41"/>
      <c r="T82" s="40"/>
      <c r="U82" s="40"/>
      <c r="V82" s="42"/>
      <c r="W82" s="39"/>
      <c r="X82" s="39"/>
      <c r="Y82" s="38"/>
      <c r="Z82" s="43"/>
      <c r="AA82" s="38"/>
      <c r="AB82" s="43">
        <v>450</v>
      </c>
      <c r="AC82" s="39"/>
      <c r="AD82" s="39"/>
    </row>
    <row r="83" spans="1:30" s="13" customFormat="1" ht="29.25" customHeight="1" x14ac:dyDescent="0.35">
      <c r="A83" s="33" t="s">
        <v>183</v>
      </c>
      <c r="B83" s="33" t="s">
        <v>184</v>
      </c>
      <c r="C83" s="33" t="s">
        <v>184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21101</v>
      </c>
      <c r="I83" s="10" t="s">
        <v>185</v>
      </c>
      <c r="J83" s="34" t="s">
        <v>192</v>
      </c>
      <c r="K83" s="35" t="s">
        <v>193</v>
      </c>
      <c r="L83" s="11"/>
      <c r="M83" s="12"/>
      <c r="N83" s="36" t="s">
        <v>32</v>
      </c>
      <c r="O83" s="37">
        <v>45</v>
      </c>
      <c r="P83" s="38">
        <v>130</v>
      </c>
      <c r="Q83" s="39" t="s">
        <v>189</v>
      </c>
      <c r="R83" s="40">
        <f t="shared" si="41"/>
        <v>5850</v>
      </c>
      <c r="S83" s="41"/>
      <c r="T83" s="40"/>
      <c r="U83" s="40"/>
      <c r="V83" s="42"/>
      <c r="W83" s="39"/>
      <c r="X83" s="39"/>
      <c r="Y83" s="38"/>
      <c r="Z83" s="43"/>
      <c r="AA83" s="38"/>
      <c r="AB83" s="43">
        <v>5850</v>
      </c>
      <c r="AC83" s="39"/>
      <c r="AD83" s="39"/>
    </row>
    <row r="84" spans="1:30" s="13" customFormat="1" ht="29.25" customHeight="1" x14ac:dyDescent="0.35">
      <c r="A84" s="33" t="s">
        <v>183</v>
      </c>
      <c r="B84" s="33" t="s">
        <v>184</v>
      </c>
      <c r="C84" s="33" t="s">
        <v>184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21101</v>
      </c>
      <c r="I84" s="10" t="s">
        <v>185</v>
      </c>
      <c r="J84" s="34" t="s">
        <v>194</v>
      </c>
      <c r="K84" s="35" t="s">
        <v>195</v>
      </c>
      <c r="L84" s="11"/>
      <c r="M84" s="12"/>
      <c r="N84" s="36" t="s">
        <v>32</v>
      </c>
      <c r="O84" s="37">
        <v>10</v>
      </c>
      <c r="P84" s="38">
        <v>66</v>
      </c>
      <c r="Q84" s="39" t="s">
        <v>189</v>
      </c>
      <c r="R84" s="40">
        <f t="shared" si="41"/>
        <v>660</v>
      </c>
      <c r="S84" s="41"/>
      <c r="T84" s="40"/>
      <c r="U84" s="40"/>
      <c r="V84" s="42"/>
      <c r="W84" s="39"/>
      <c r="X84" s="39"/>
      <c r="Y84" s="38"/>
      <c r="Z84" s="43"/>
      <c r="AA84" s="38"/>
      <c r="AB84" s="43">
        <v>660</v>
      </c>
      <c r="AC84" s="39"/>
      <c r="AD84" s="39"/>
    </row>
    <row r="85" spans="1:30" s="13" customFormat="1" ht="29.25" customHeight="1" x14ac:dyDescent="0.35">
      <c r="A85" s="33" t="s">
        <v>183</v>
      </c>
      <c r="B85" s="33" t="s">
        <v>184</v>
      </c>
      <c r="C85" s="33" t="s">
        <v>184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21101</v>
      </c>
      <c r="I85" s="10" t="s">
        <v>185</v>
      </c>
      <c r="J85" s="34" t="s">
        <v>196</v>
      </c>
      <c r="K85" s="35" t="s">
        <v>197</v>
      </c>
      <c r="L85" s="11"/>
      <c r="M85" s="12"/>
      <c r="N85" s="36" t="s">
        <v>188</v>
      </c>
      <c r="O85" s="37">
        <v>15</v>
      </c>
      <c r="P85" s="38">
        <v>130</v>
      </c>
      <c r="Q85" s="39" t="s">
        <v>189</v>
      </c>
      <c r="R85" s="40">
        <f t="shared" si="41"/>
        <v>1950</v>
      </c>
      <c r="S85" s="41"/>
      <c r="T85" s="40"/>
      <c r="U85" s="40"/>
      <c r="V85" s="42"/>
      <c r="W85" s="39"/>
      <c r="X85" s="39"/>
      <c r="Y85" s="38"/>
      <c r="Z85" s="43"/>
      <c r="AA85" s="38"/>
      <c r="AB85" s="43">
        <v>1950</v>
      </c>
      <c r="AC85" s="39"/>
      <c r="AD85" s="39"/>
    </row>
    <row r="86" spans="1:30" s="13" customFormat="1" ht="29.25" customHeight="1" x14ac:dyDescent="0.35">
      <c r="A86" s="33" t="s">
        <v>183</v>
      </c>
      <c r="B86" s="33" t="s">
        <v>184</v>
      </c>
      <c r="C86" s="33" t="s">
        <v>184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21101</v>
      </c>
      <c r="I86" s="10" t="s">
        <v>185</v>
      </c>
      <c r="J86" s="34" t="s">
        <v>198</v>
      </c>
      <c r="K86" s="35" t="s">
        <v>199</v>
      </c>
      <c r="L86" s="11"/>
      <c r="M86" s="12"/>
      <c r="N86" s="36" t="s">
        <v>41</v>
      </c>
      <c r="O86" s="37">
        <v>5</v>
      </c>
      <c r="P86" s="38">
        <v>125</v>
      </c>
      <c r="Q86" s="39" t="s">
        <v>189</v>
      </c>
      <c r="R86" s="40">
        <f t="shared" si="41"/>
        <v>625</v>
      </c>
      <c r="S86" s="41"/>
      <c r="T86" s="40"/>
      <c r="U86" s="40"/>
      <c r="V86" s="42"/>
      <c r="W86" s="39"/>
      <c r="X86" s="39"/>
      <c r="Y86" s="38"/>
      <c r="Z86" s="43"/>
      <c r="AA86" s="38"/>
      <c r="AB86" s="43">
        <v>625</v>
      </c>
      <c r="AC86" s="39"/>
      <c r="AD86" s="39"/>
    </row>
    <row r="87" spans="1:30" s="13" customFormat="1" ht="29.25" customHeight="1" x14ac:dyDescent="0.35">
      <c r="A87" s="33" t="s">
        <v>183</v>
      </c>
      <c r="B87" s="33" t="s">
        <v>184</v>
      </c>
      <c r="C87" s="33" t="s">
        <v>184</v>
      </c>
      <c r="D87" s="14" t="s">
        <v>34</v>
      </c>
      <c r="E87" s="8" t="s">
        <v>36</v>
      </c>
      <c r="F87" s="14" t="s">
        <v>34</v>
      </c>
      <c r="G87" s="8" t="s">
        <v>35</v>
      </c>
      <c r="H87" s="9">
        <v>21101</v>
      </c>
      <c r="I87" s="10" t="s">
        <v>185</v>
      </c>
      <c r="J87" s="34" t="s">
        <v>200</v>
      </c>
      <c r="K87" s="35" t="s">
        <v>201</v>
      </c>
      <c r="L87" s="11"/>
      <c r="M87" s="12"/>
      <c r="N87" s="36" t="s">
        <v>41</v>
      </c>
      <c r="O87" s="37">
        <v>3</v>
      </c>
      <c r="P87" s="38">
        <v>185</v>
      </c>
      <c r="Q87" s="39" t="s">
        <v>189</v>
      </c>
      <c r="R87" s="40">
        <f t="shared" si="41"/>
        <v>555</v>
      </c>
      <c r="S87" s="41"/>
      <c r="T87" s="40"/>
      <c r="U87" s="40"/>
      <c r="V87" s="42"/>
      <c r="W87" s="39"/>
      <c r="X87" s="39"/>
      <c r="Y87" s="38"/>
      <c r="Z87" s="43"/>
      <c r="AA87" s="38"/>
      <c r="AB87" s="43">
        <v>555</v>
      </c>
      <c r="AC87" s="39"/>
      <c r="AD87" s="39"/>
    </row>
    <row r="88" spans="1:30" s="13" customFormat="1" ht="29.25" customHeight="1" x14ac:dyDescent="0.35">
      <c r="A88" s="33" t="s">
        <v>183</v>
      </c>
      <c r="B88" s="33" t="s">
        <v>184</v>
      </c>
      <c r="C88" s="33" t="s">
        <v>184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21101</v>
      </c>
      <c r="I88" s="10" t="s">
        <v>185</v>
      </c>
      <c r="J88" s="34" t="s">
        <v>202</v>
      </c>
      <c r="K88" s="35" t="s">
        <v>203</v>
      </c>
      <c r="L88" s="11"/>
      <c r="M88" s="12"/>
      <c r="N88" s="36" t="s">
        <v>41</v>
      </c>
      <c r="O88" s="37">
        <v>5</v>
      </c>
      <c r="P88" s="38">
        <v>185</v>
      </c>
      <c r="Q88" s="39" t="s">
        <v>189</v>
      </c>
      <c r="R88" s="40">
        <f t="shared" si="41"/>
        <v>925</v>
      </c>
      <c r="S88" s="41"/>
      <c r="T88" s="40"/>
      <c r="U88" s="40"/>
      <c r="V88" s="42"/>
      <c r="W88" s="39"/>
      <c r="X88" s="39"/>
      <c r="Y88" s="38"/>
      <c r="Z88" s="43"/>
      <c r="AA88" s="38"/>
      <c r="AB88" s="43">
        <v>925</v>
      </c>
      <c r="AC88" s="39"/>
      <c r="AD88" s="39"/>
    </row>
    <row r="89" spans="1:30" s="13" customFormat="1" ht="29.25" customHeight="1" x14ac:dyDescent="0.35">
      <c r="A89" s="33" t="s">
        <v>183</v>
      </c>
      <c r="B89" s="33" t="s">
        <v>184</v>
      </c>
      <c r="C89" s="33" t="s">
        <v>184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21101</v>
      </c>
      <c r="I89" s="10" t="s">
        <v>185</v>
      </c>
      <c r="J89" s="34" t="s">
        <v>204</v>
      </c>
      <c r="K89" s="35" t="s">
        <v>205</v>
      </c>
      <c r="L89" s="11"/>
      <c r="M89" s="12"/>
      <c r="N89" s="36" t="s">
        <v>188</v>
      </c>
      <c r="O89" s="37">
        <v>10</v>
      </c>
      <c r="P89" s="38">
        <v>55</v>
      </c>
      <c r="Q89" s="39" t="s">
        <v>189</v>
      </c>
      <c r="R89" s="40">
        <f t="shared" si="41"/>
        <v>550</v>
      </c>
      <c r="S89" s="41"/>
      <c r="T89" s="40"/>
      <c r="U89" s="40"/>
      <c r="V89" s="42"/>
      <c r="W89" s="39"/>
      <c r="X89" s="39"/>
      <c r="Y89" s="38"/>
      <c r="Z89" s="43"/>
      <c r="AA89" s="38"/>
      <c r="AB89" s="43">
        <v>550</v>
      </c>
      <c r="AC89" s="39"/>
      <c r="AD89" s="39"/>
    </row>
    <row r="90" spans="1:30" s="13" customFormat="1" ht="29.25" customHeight="1" x14ac:dyDescent="0.35">
      <c r="A90" s="33" t="s">
        <v>183</v>
      </c>
      <c r="B90" s="33" t="s">
        <v>184</v>
      </c>
      <c r="C90" s="33" t="s">
        <v>184</v>
      </c>
      <c r="D90" s="14" t="s">
        <v>34</v>
      </c>
      <c r="E90" s="8" t="s">
        <v>36</v>
      </c>
      <c r="F90" s="14" t="s">
        <v>34</v>
      </c>
      <c r="G90" s="8" t="s">
        <v>35</v>
      </c>
      <c r="H90" s="9">
        <v>21101</v>
      </c>
      <c r="I90" s="10" t="s">
        <v>185</v>
      </c>
      <c r="J90" s="34" t="s">
        <v>206</v>
      </c>
      <c r="K90" s="35" t="s">
        <v>207</v>
      </c>
      <c r="L90" s="11"/>
      <c r="M90" s="12"/>
      <c r="N90" s="36" t="s">
        <v>41</v>
      </c>
      <c r="O90" s="37">
        <v>3</v>
      </c>
      <c r="P90" s="38">
        <v>190</v>
      </c>
      <c r="Q90" s="39" t="s">
        <v>189</v>
      </c>
      <c r="R90" s="40">
        <f t="shared" si="41"/>
        <v>570</v>
      </c>
      <c r="S90" s="41"/>
      <c r="T90" s="40"/>
      <c r="U90" s="40"/>
      <c r="V90" s="42"/>
      <c r="W90" s="39"/>
      <c r="X90" s="39"/>
      <c r="Y90" s="38"/>
      <c r="Z90" s="43"/>
      <c r="AA90" s="38"/>
      <c r="AB90" s="43">
        <v>570</v>
      </c>
      <c r="AC90" s="39"/>
      <c r="AD90" s="39"/>
    </row>
    <row r="91" spans="1:30" s="13" customFormat="1" ht="29.25" customHeight="1" x14ac:dyDescent="0.35">
      <c r="A91" s="33" t="s">
        <v>183</v>
      </c>
      <c r="B91" s="33" t="s">
        <v>184</v>
      </c>
      <c r="C91" s="33" t="s">
        <v>184</v>
      </c>
      <c r="D91" s="14" t="s">
        <v>34</v>
      </c>
      <c r="E91" s="8" t="s">
        <v>36</v>
      </c>
      <c r="F91" s="14" t="s">
        <v>34</v>
      </c>
      <c r="G91" s="8" t="s">
        <v>35</v>
      </c>
      <c r="H91" s="9">
        <v>21101</v>
      </c>
      <c r="I91" s="10" t="s">
        <v>185</v>
      </c>
      <c r="J91" s="34" t="s">
        <v>122</v>
      </c>
      <c r="K91" s="35" t="s">
        <v>208</v>
      </c>
      <c r="L91" s="11"/>
      <c r="M91" s="12"/>
      <c r="N91" s="36" t="s">
        <v>188</v>
      </c>
      <c r="O91" s="37">
        <v>5</v>
      </c>
      <c r="P91" s="38">
        <v>36</v>
      </c>
      <c r="Q91" s="39" t="s">
        <v>189</v>
      </c>
      <c r="R91" s="40">
        <f t="shared" si="41"/>
        <v>180</v>
      </c>
      <c r="S91" s="41"/>
      <c r="T91" s="40"/>
      <c r="U91" s="40"/>
      <c r="V91" s="42"/>
      <c r="W91" s="39"/>
      <c r="X91" s="39"/>
      <c r="Y91" s="38"/>
      <c r="Z91" s="43"/>
      <c r="AA91" s="44"/>
      <c r="AB91" s="43">
        <v>180</v>
      </c>
      <c r="AC91" s="39"/>
      <c r="AD91" s="39"/>
    </row>
    <row r="92" spans="1:30" s="13" customFormat="1" ht="29.25" customHeight="1" x14ac:dyDescent="0.35">
      <c r="A92" s="33" t="s">
        <v>183</v>
      </c>
      <c r="B92" s="33" t="s">
        <v>184</v>
      </c>
      <c r="C92" s="33" t="s">
        <v>184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21101</v>
      </c>
      <c r="I92" s="10" t="s">
        <v>185</v>
      </c>
      <c r="J92" s="34" t="s">
        <v>209</v>
      </c>
      <c r="K92" s="35" t="s">
        <v>210</v>
      </c>
      <c r="L92" s="11"/>
      <c r="M92" s="12"/>
      <c r="N92" s="36" t="s">
        <v>32</v>
      </c>
      <c r="O92" s="37">
        <v>30</v>
      </c>
      <c r="P92" s="38">
        <v>45</v>
      </c>
      <c r="Q92" s="39" t="s">
        <v>189</v>
      </c>
      <c r="R92" s="40">
        <f t="shared" si="41"/>
        <v>1350</v>
      </c>
      <c r="S92" s="41"/>
      <c r="T92" s="40"/>
      <c r="U92" s="40"/>
      <c r="V92" s="42"/>
      <c r="W92" s="39"/>
      <c r="X92" s="39"/>
      <c r="Y92" s="38"/>
      <c r="Z92" s="43"/>
      <c r="AA92" s="44"/>
      <c r="AB92" s="43">
        <v>1350</v>
      </c>
      <c r="AC92" s="39"/>
      <c r="AD92" s="39"/>
    </row>
    <row r="93" spans="1:30" s="13" customFormat="1" ht="29.25" customHeight="1" x14ac:dyDescent="0.35">
      <c r="A93" s="33" t="s">
        <v>183</v>
      </c>
      <c r="B93" s="33" t="s">
        <v>184</v>
      </c>
      <c r="C93" s="33" t="s">
        <v>184</v>
      </c>
      <c r="D93" s="14" t="s">
        <v>34</v>
      </c>
      <c r="E93" s="8" t="s">
        <v>36</v>
      </c>
      <c r="F93" s="14" t="s">
        <v>34</v>
      </c>
      <c r="G93" s="8" t="s">
        <v>35</v>
      </c>
      <c r="H93" s="9">
        <v>21101</v>
      </c>
      <c r="I93" s="10" t="s">
        <v>185</v>
      </c>
      <c r="J93" s="34" t="s">
        <v>211</v>
      </c>
      <c r="K93" s="35" t="s">
        <v>212</v>
      </c>
      <c r="L93" s="11"/>
      <c r="M93" s="12"/>
      <c r="N93" s="36" t="s">
        <v>41</v>
      </c>
      <c r="O93" s="37">
        <v>8</v>
      </c>
      <c r="P93" s="38">
        <v>100</v>
      </c>
      <c r="Q93" s="39" t="s">
        <v>189</v>
      </c>
      <c r="R93" s="40">
        <f t="shared" si="41"/>
        <v>800</v>
      </c>
      <c r="S93" s="41"/>
      <c r="T93" s="40"/>
      <c r="U93" s="40"/>
      <c r="V93" s="42"/>
      <c r="W93" s="39"/>
      <c r="X93" s="39"/>
      <c r="Y93" s="38"/>
      <c r="Z93" s="43"/>
      <c r="AA93" s="44"/>
      <c r="AB93" s="43">
        <v>800</v>
      </c>
      <c r="AC93" s="39"/>
      <c r="AD93" s="39"/>
    </row>
    <row r="94" spans="1:30" s="13" customFormat="1" ht="29.25" customHeight="1" x14ac:dyDescent="0.35">
      <c r="A94" s="33" t="s">
        <v>183</v>
      </c>
      <c r="B94" s="33" t="s">
        <v>184</v>
      </c>
      <c r="C94" s="33" t="s">
        <v>184</v>
      </c>
      <c r="D94" s="14" t="s">
        <v>34</v>
      </c>
      <c r="E94" s="8" t="s">
        <v>36</v>
      </c>
      <c r="F94" s="14" t="s">
        <v>34</v>
      </c>
      <c r="G94" s="8" t="s">
        <v>35</v>
      </c>
      <c r="H94" s="9">
        <v>21101</v>
      </c>
      <c r="I94" s="10" t="s">
        <v>185</v>
      </c>
      <c r="J94" s="34" t="s">
        <v>69</v>
      </c>
      <c r="K94" s="35" t="s">
        <v>70</v>
      </c>
      <c r="L94" s="11"/>
      <c r="M94" s="12"/>
      <c r="N94" s="36" t="s">
        <v>188</v>
      </c>
      <c r="O94" s="37">
        <v>12</v>
      </c>
      <c r="P94" s="38">
        <v>155</v>
      </c>
      <c r="Q94" s="39" t="s">
        <v>189</v>
      </c>
      <c r="R94" s="40">
        <f t="shared" si="41"/>
        <v>1860</v>
      </c>
      <c r="S94" s="41"/>
      <c r="T94" s="40"/>
      <c r="U94" s="40"/>
      <c r="V94" s="42"/>
      <c r="W94" s="39"/>
      <c r="X94" s="39"/>
      <c r="Y94" s="38"/>
      <c r="Z94" s="43"/>
      <c r="AA94" s="44"/>
      <c r="AB94" s="43">
        <v>1860</v>
      </c>
      <c r="AC94" s="39"/>
      <c r="AD94" s="39"/>
    </row>
    <row r="95" spans="1:30" s="13" customFormat="1" ht="29.25" customHeight="1" x14ac:dyDescent="0.35">
      <c r="A95" s="33" t="s">
        <v>183</v>
      </c>
      <c r="B95" s="33" t="s">
        <v>184</v>
      </c>
      <c r="C95" s="33" t="s">
        <v>184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21101</v>
      </c>
      <c r="I95" s="10" t="s">
        <v>63</v>
      </c>
      <c r="J95" s="34" t="s">
        <v>138</v>
      </c>
      <c r="K95" s="35" t="s">
        <v>139</v>
      </c>
      <c r="L95" s="11"/>
      <c r="M95" s="12"/>
      <c r="N95" s="36" t="s">
        <v>188</v>
      </c>
      <c r="O95" s="37">
        <v>8</v>
      </c>
      <c r="P95" s="38">
        <v>80</v>
      </c>
      <c r="Q95" s="39" t="s">
        <v>189</v>
      </c>
      <c r="R95" s="40">
        <f t="shared" si="41"/>
        <v>640</v>
      </c>
      <c r="S95" s="41"/>
      <c r="T95" s="40"/>
      <c r="U95" s="40"/>
      <c r="V95" s="42"/>
      <c r="W95" s="39"/>
      <c r="X95" s="39"/>
      <c r="Y95" s="38"/>
      <c r="Z95" s="43"/>
      <c r="AA95" s="44"/>
      <c r="AB95" s="44">
        <v>640</v>
      </c>
      <c r="AC95" s="39"/>
      <c r="AD95" s="39"/>
    </row>
    <row r="96" spans="1:30" s="13" customFormat="1" ht="29.25" customHeight="1" x14ac:dyDescent="0.35">
      <c r="A96" s="33" t="s">
        <v>183</v>
      </c>
      <c r="B96" s="33" t="s">
        <v>184</v>
      </c>
      <c r="C96" s="33" t="s">
        <v>184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21101</v>
      </c>
      <c r="I96" s="10" t="s">
        <v>63</v>
      </c>
      <c r="J96" s="34" t="s">
        <v>213</v>
      </c>
      <c r="K96" s="35" t="s">
        <v>214</v>
      </c>
      <c r="L96" s="11"/>
      <c r="M96" s="12"/>
      <c r="N96" s="36" t="s">
        <v>41</v>
      </c>
      <c r="O96" s="37">
        <v>20</v>
      </c>
      <c r="P96" s="38">
        <v>130</v>
      </c>
      <c r="Q96" s="39" t="s">
        <v>189</v>
      </c>
      <c r="R96" s="40">
        <f t="shared" si="41"/>
        <v>2600</v>
      </c>
      <c r="S96" s="41"/>
      <c r="T96" s="40"/>
      <c r="U96" s="40"/>
      <c r="V96" s="42"/>
      <c r="W96" s="39"/>
      <c r="X96" s="39"/>
      <c r="Y96" s="38"/>
      <c r="Z96" s="43"/>
      <c r="AA96" s="44"/>
      <c r="AB96" s="44">
        <v>2600</v>
      </c>
      <c r="AC96" s="39"/>
      <c r="AD96" s="39"/>
    </row>
    <row r="97" spans="1:30" s="13" customFormat="1" ht="29.25" customHeight="1" x14ac:dyDescent="0.35">
      <c r="A97" s="33" t="s">
        <v>183</v>
      </c>
      <c r="B97" s="33" t="s">
        <v>184</v>
      </c>
      <c r="C97" s="33" t="s">
        <v>184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21101</v>
      </c>
      <c r="I97" s="10" t="s">
        <v>63</v>
      </c>
      <c r="J97" s="34" t="s">
        <v>215</v>
      </c>
      <c r="K97" s="35" t="s">
        <v>216</v>
      </c>
      <c r="L97" s="11"/>
      <c r="M97" s="12"/>
      <c r="N97" s="36" t="s">
        <v>188</v>
      </c>
      <c r="O97" s="37">
        <v>5</v>
      </c>
      <c r="P97" s="38">
        <v>110</v>
      </c>
      <c r="Q97" s="39" t="s">
        <v>189</v>
      </c>
      <c r="R97" s="40">
        <f t="shared" si="41"/>
        <v>550</v>
      </c>
      <c r="S97" s="41"/>
      <c r="T97" s="40"/>
      <c r="U97" s="40"/>
      <c r="V97" s="42"/>
      <c r="W97" s="39"/>
      <c r="X97" s="39"/>
      <c r="Y97" s="38"/>
      <c r="Z97" s="43"/>
      <c r="AA97" s="44"/>
      <c r="AB97" s="44">
        <v>550</v>
      </c>
      <c r="AC97" s="39"/>
      <c r="AD97" s="39"/>
    </row>
    <row r="98" spans="1:30" s="13" customFormat="1" ht="29.25" customHeight="1" x14ac:dyDescent="0.35">
      <c r="A98" s="33" t="s">
        <v>183</v>
      </c>
      <c r="B98" s="33" t="s">
        <v>184</v>
      </c>
      <c r="C98" s="33" t="s">
        <v>184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21101</v>
      </c>
      <c r="I98" s="10" t="s">
        <v>63</v>
      </c>
      <c r="J98" s="34" t="s">
        <v>217</v>
      </c>
      <c r="K98" s="35" t="s">
        <v>218</v>
      </c>
      <c r="L98" s="11"/>
      <c r="M98" s="12"/>
      <c r="N98" s="36" t="s">
        <v>188</v>
      </c>
      <c r="O98" s="37">
        <v>5</v>
      </c>
      <c r="P98" s="38">
        <v>100</v>
      </c>
      <c r="Q98" s="39" t="s">
        <v>189</v>
      </c>
      <c r="R98" s="40">
        <f t="shared" si="41"/>
        <v>500</v>
      </c>
      <c r="S98" s="41"/>
      <c r="T98" s="40"/>
      <c r="U98" s="40"/>
      <c r="V98" s="42"/>
      <c r="W98" s="39"/>
      <c r="X98" s="39"/>
      <c r="Y98" s="38"/>
      <c r="Z98" s="43"/>
      <c r="AA98" s="44"/>
      <c r="AB98" s="44">
        <v>500</v>
      </c>
      <c r="AC98" s="39"/>
      <c r="AD98" s="39"/>
    </row>
    <row r="99" spans="1:30" s="13" customFormat="1" ht="29.25" customHeight="1" x14ac:dyDescent="0.35">
      <c r="A99" s="33" t="s">
        <v>183</v>
      </c>
      <c r="B99" s="33" t="s">
        <v>184</v>
      </c>
      <c r="C99" s="33" t="s">
        <v>184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21101</v>
      </c>
      <c r="I99" s="10" t="s">
        <v>63</v>
      </c>
      <c r="J99" s="34" t="s">
        <v>219</v>
      </c>
      <c r="K99" s="35" t="s">
        <v>220</v>
      </c>
      <c r="L99" s="11"/>
      <c r="M99" s="12"/>
      <c r="N99" s="36" t="s">
        <v>148</v>
      </c>
      <c r="O99" s="37">
        <v>5</v>
      </c>
      <c r="P99" s="38">
        <v>80</v>
      </c>
      <c r="Q99" s="39" t="s">
        <v>189</v>
      </c>
      <c r="R99" s="40">
        <f t="shared" si="41"/>
        <v>400</v>
      </c>
      <c r="S99" s="41"/>
      <c r="T99" s="40"/>
      <c r="U99" s="40"/>
      <c r="V99" s="42"/>
      <c r="W99" s="39"/>
      <c r="X99" s="39"/>
      <c r="Y99" s="38"/>
      <c r="Z99" s="43"/>
      <c r="AA99" s="44"/>
      <c r="AB99" s="44">
        <v>400</v>
      </c>
      <c r="AC99" s="39"/>
      <c r="AD99" s="39"/>
    </row>
    <row r="100" spans="1:30" s="13" customFormat="1" ht="30.75" customHeight="1" x14ac:dyDescent="0.35">
      <c r="A100" s="33" t="s">
        <v>183</v>
      </c>
      <c r="B100" s="33" t="s">
        <v>184</v>
      </c>
      <c r="C100" s="33" t="s">
        <v>184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21601</v>
      </c>
      <c r="I100" s="10" t="s">
        <v>63</v>
      </c>
      <c r="J100" s="34" t="s">
        <v>140</v>
      </c>
      <c r="K100" s="35" t="s">
        <v>141</v>
      </c>
      <c r="L100" s="11"/>
      <c r="M100" s="12"/>
      <c r="N100" s="36" t="s">
        <v>188</v>
      </c>
      <c r="O100" s="37">
        <v>5</v>
      </c>
      <c r="P100" s="38">
        <v>50</v>
      </c>
      <c r="Q100" s="39" t="s">
        <v>189</v>
      </c>
      <c r="R100" s="40">
        <f t="shared" ref="R100:R108" si="42">(O100*P100)</f>
        <v>250</v>
      </c>
      <c r="S100" s="41"/>
      <c r="T100" s="40"/>
      <c r="U100" s="40"/>
      <c r="V100" s="42"/>
      <c r="W100" s="39"/>
      <c r="X100" s="39"/>
      <c r="Y100" s="38"/>
      <c r="Z100" s="38"/>
      <c r="AA100" s="44"/>
      <c r="AB100" s="44">
        <v>250</v>
      </c>
      <c r="AC100" s="39"/>
      <c r="AD100" s="39"/>
    </row>
    <row r="101" spans="1:30" s="13" customFormat="1" ht="32.25" customHeight="1" x14ac:dyDescent="0.35">
      <c r="A101" s="33" t="s">
        <v>183</v>
      </c>
      <c r="B101" s="33" t="s">
        <v>184</v>
      </c>
      <c r="C101" s="33" t="s">
        <v>184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21601</v>
      </c>
      <c r="I101" s="10" t="s">
        <v>63</v>
      </c>
      <c r="J101" s="34" t="s">
        <v>91</v>
      </c>
      <c r="K101" s="35" t="s">
        <v>221</v>
      </c>
      <c r="L101" s="11"/>
      <c r="M101" s="12"/>
      <c r="N101" s="36" t="s">
        <v>188</v>
      </c>
      <c r="O101" s="37">
        <v>5</v>
      </c>
      <c r="P101" s="38">
        <v>80</v>
      </c>
      <c r="Q101" s="39" t="s">
        <v>189</v>
      </c>
      <c r="R101" s="40">
        <f t="shared" si="42"/>
        <v>400</v>
      </c>
      <c r="S101" s="41"/>
      <c r="T101" s="40"/>
      <c r="U101" s="40"/>
      <c r="V101" s="38"/>
      <c r="W101" s="39"/>
      <c r="X101" s="39"/>
      <c r="Y101" s="38"/>
      <c r="Z101" s="38"/>
      <c r="AA101" s="44"/>
      <c r="AB101" s="44">
        <v>400</v>
      </c>
      <c r="AC101" s="39"/>
      <c r="AD101" s="39"/>
    </row>
    <row r="102" spans="1:30" s="13" customFormat="1" x14ac:dyDescent="0.35">
      <c r="A102" s="33" t="s">
        <v>183</v>
      </c>
      <c r="B102" s="33" t="s">
        <v>184</v>
      </c>
      <c r="C102" s="33" t="s">
        <v>184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21601</v>
      </c>
      <c r="I102" s="10" t="s">
        <v>63</v>
      </c>
      <c r="J102" s="34" t="s">
        <v>222</v>
      </c>
      <c r="K102" s="35" t="s">
        <v>223</v>
      </c>
      <c r="L102" s="11"/>
      <c r="M102" s="12"/>
      <c r="N102" s="36" t="s">
        <v>188</v>
      </c>
      <c r="O102" s="37">
        <v>20</v>
      </c>
      <c r="P102" s="38">
        <v>20</v>
      </c>
      <c r="Q102" s="39" t="s">
        <v>189</v>
      </c>
      <c r="R102" s="40">
        <f t="shared" si="42"/>
        <v>400</v>
      </c>
      <c r="S102" s="41"/>
      <c r="T102" s="40"/>
      <c r="U102" s="40"/>
      <c r="V102" s="38"/>
      <c r="W102" s="39"/>
      <c r="X102" s="39"/>
      <c r="Y102" s="38"/>
      <c r="Z102" s="43"/>
      <c r="AA102" s="44"/>
      <c r="AB102" s="44">
        <v>400</v>
      </c>
      <c r="AC102" s="39"/>
      <c r="AD102" s="39"/>
    </row>
    <row r="103" spans="1:30" s="13" customFormat="1" x14ac:dyDescent="0.35">
      <c r="A103" s="33" t="s">
        <v>183</v>
      </c>
      <c r="B103" s="33" t="s">
        <v>184</v>
      </c>
      <c r="C103" s="33" t="s">
        <v>184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21601</v>
      </c>
      <c r="I103" s="10" t="s">
        <v>63</v>
      </c>
      <c r="J103" s="34" t="s">
        <v>224</v>
      </c>
      <c r="K103" s="35" t="s">
        <v>225</v>
      </c>
      <c r="L103" s="11"/>
      <c r="M103" s="12"/>
      <c r="N103" s="36" t="s">
        <v>148</v>
      </c>
      <c r="O103" s="37">
        <v>22</v>
      </c>
      <c r="P103" s="38">
        <v>135</v>
      </c>
      <c r="Q103" s="39" t="s">
        <v>189</v>
      </c>
      <c r="R103" s="40">
        <f t="shared" si="42"/>
        <v>2970</v>
      </c>
      <c r="S103" s="41"/>
      <c r="T103" s="40"/>
      <c r="U103" s="40"/>
      <c r="V103" s="38"/>
      <c r="W103" s="39"/>
      <c r="X103" s="39"/>
      <c r="Y103" s="38"/>
      <c r="Z103" s="43"/>
      <c r="AA103" s="44"/>
      <c r="AB103" s="44">
        <v>2970</v>
      </c>
      <c r="AC103" s="39"/>
      <c r="AD103" s="39"/>
    </row>
    <row r="104" spans="1:30" s="13" customFormat="1" x14ac:dyDescent="0.35">
      <c r="A104" s="33" t="s">
        <v>183</v>
      </c>
      <c r="B104" s="33" t="s">
        <v>184</v>
      </c>
      <c r="C104" s="33" t="s">
        <v>184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21601</v>
      </c>
      <c r="I104" s="10" t="s">
        <v>63</v>
      </c>
      <c r="J104" s="34" t="s">
        <v>226</v>
      </c>
      <c r="K104" s="35" t="s">
        <v>227</v>
      </c>
      <c r="L104" s="11"/>
      <c r="M104" s="12"/>
      <c r="N104" s="36" t="s">
        <v>188</v>
      </c>
      <c r="O104" s="37">
        <v>10</v>
      </c>
      <c r="P104" s="38">
        <v>50</v>
      </c>
      <c r="Q104" s="39" t="s">
        <v>189</v>
      </c>
      <c r="R104" s="40">
        <f t="shared" si="42"/>
        <v>500</v>
      </c>
      <c r="S104" s="41"/>
      <c r="T104" s="40"/>
      <c r="U104" s="40"/>
      <c r="V104" s="38"/>
      <c r="W104" s="39"/>
      <c r="X104" s="39"/>
      <c r="Y104" s="38"/>
      <c r="Z104" s="43"/>
      <c r="AA104" s="44"/>
      <c r="AB104" s="44">
        <v>500</v>
      </c>
      <c r="AC104" s="39"/>
      <c r="AD104" s="39"/>
    </row>
    <row r="105" spans="1:30" s="13" customFormat="1" x14ac:dyDescent="0.35">
      <c r="A105" s="33" t="s">
        <v>183</v>
      </c>
      <c r="B105" s="33" t="s">
        <v>184</v>
      </c>
      <c r="C105" s="33" t="s">
        <v>184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21601</v>
      </c>
      <c r="I105" s="10" t="s">
        <v>63</v>
      </c>
      <c r="J105" s="34" t="s">
        <v>228</v>
      </c>
      <c r="K105" s="35" t="s">
        <v>229</v>
      </c>
      <c r="L105" s="11"/>
      <c r="M105" s="12"/>
      <c r="N105" s="36" t="s">
        <v>188</v>
      </c>
      <c r="O105" s="37">
        <v>20</v>
      </c>
      <c r="P105" s="38">
        <v>25</v>
      </c>
      <c r="Q105" s="39" t="s">
        <v>189</v>
      </c>
      <c r="R105" s="40">
        <f t="shared" si="42"/>
        <v>500</v>
      </c>
      <c r="S105" s="41"/>
      <c r="T105" s="40"/>
      <c r="U105" s="40"/>
      <c r="V105" s="38"/>
      <c r="W105" s="39"/>
      <c r="X105" s="39"/>
      <c r="Y105" s="38"/>
      <c r="Z105" s="43"/>
      <c r="AA105" s="44"/>
      <c r="AB105" s="44">
        <v>500</v>
      </c>
      <c r="AC105" s="39"/>
      <c r="AD105" s="39"/>
    </row>
    <row r="106" spans="1:30" s="13" customFormat="1" x14ac:dyDescent="0.35">
      <c r="A106" s="33" t="s">
        <v>183</v>
      </c>
      <c r="B106" s="33" t="s">
        <v>184</v>
      </c>
      <c r="C106" s="33" t="s">
        <v>184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21601</v>
      </c>
      <c r="I106" s="10" t="s">
        <v>63</v>
      </c>
      <c r="J106" s="34" t="s">
        <v>230</v>
      </c>
      <c r="K106" s="35" t="s">
        <v>231</v>
      </c>
      <c r="L106" s="11"/>
      <c r="M106" s="12"/>
      <c r="N106" s="36" t="s">
        <v>148</v>
      </c>
      <c r="O106" s="37">
        <v>6</v>
      </c>
      <c r="P106" s="38">
        <v>80</v>
      </c>
      <c r="Q106" s="39" t="s">
        <v>189</v>
      </c>
      <c r="R106" s="40">
        <f t="shared" si="42"/>
        <v>480</v>
      </c>
      <c r="S106" s="41"/>
      <c r="T106" s="40"/>
      <c r="U106" s="40"/>
      <c r="V106" s="38"/>
      <c r="W106" s="39"/>
      <c r="X106" s="39"/>
      <c r="Y106" s="44"/>
      <c r="Z106" s="43"/>
      <c r="AA106" s="44"/>
      <c r="AB106" s="44">
        <v>480</v>
      </c>
      <c r="AC106" s="39"/>
      <c r="AD106" s="39"/>
    </row>
    <row r="107" spans="1:30" s="13" customFormat="1" x14ac:dyDescent="0.35">
      <c r="A107" s="33" t="s">
        <v>183</v>
      </c>
      <c r="B107" s="33" t="s">
        <v>184</v>
      </c>
      <c r="C107" s="33" t="s">
        <v>184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21601</v>
      </c>
      <c r="I107" s="10" t="s">
        <v>63</v>
      </c>
      <c r="J107" s="34" t="s">
        <v>144</v>
      </c>
      <c r="K107" s="35" t="s">
        <v>145</v>
      </c>
      <c r="L107" s="11"/>
      <c r="M107" s="12"/>
      <c r="N107" s="36" t="s">
        <v>148</v>
      </c>
      <c r="O107" s="37">
        <v>8</v>
      </c>
      <c r="P107" s="38">
        <v>80</v>
      </c>
      <c r="Q107" s="39" t="s">
        <v>189</v>
      </c>
      <c r="R107" s="40">
        <f t="shared" si="42"/>
        <v>640</v>
      </c>
      <c r="S107" s="41"/>
      <c r="T107" s="40"/>
      <c r="U107" s="40"/>
      <c r="V107" s="38"/>
      <c r="W107" s="39"/>
      <c r="X107" s="39"/>
      <c r="Y107" s="44"/>
      <c r="Z107" s="43"/>
      <c r="AA107" s="44"/>
      <c r="AB107" s="44">
        <v>640</v>
      </c>
      <c r="AC107" s="39"/>
      <c r="AD107" s="39"/>
    </row>
    <row r="108" spans="1:30" s="13" customFormat="1" ht="52" x14ac:dyDescent="0.35">
      <c r="A108" s="33" t="s">
        <v>183</v>
      </c>
      <c r="B108" s="33" t="s">
        <v>184</v>
      </c>
      <c r="C108" s="33" t="s">
        <v>184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26103</v>
      </c>
      <c r="I108" s="10" t="s">
        <v>232</v>
      </c>
      <c r="J108" s="34" t="s">
        <v>106</v>
      </c>
      <c r="K108" s="35" t="s">
        <v>107</v>
      </c>
      <c r="L108" s="11"/>
      <c r="M108" s="12"/>
      <c r="N108" s="36" t="s">
        <v>188</v>
      </c>
      <c r="O108" s="37">
        <v>300</v>
      </c>
      <c r="P108" s="38">
        <v>100</v>
      </c>
      <c r="Q108" s="39" t="s">
        <v>189</v>
      </c>
      <c r="R108" s="40">
        <f t="shared" si="42"/>
        <v>30000</v>
      </c>
      <c r="S108" s="41"/>
      <c r="T108" s="40"/>
      <c r="U108" s="40"/>
      <c r="V108" s="38"/>
      <c r="W108" s="39"/>
      <c r="X108" s="39"/>
      <c r="Y108" s="44"/>
      <c r="Z108" s="43"/>
      <c r="AA108" s="44"/>
      <c r="AB108" s="44">
        <v>30000</v>
      </c>
      <c r="AC108" s="39"/>
      <c r="AD108" s="39"/>
    </row>
    <row r="109" spans="1:30" s="13" customFormat="1" ht="52" x14ac:dyDescent="0.35">
      <c r="A109" s="33" t="s">
        <v>183</v>
      </c>
      <c r="B109" s="33" t="s">
        <v>184</v>
      </c>
      <c r="C109" s="33" t="s">
        <v>184</v>
      </c>
      <c r="D109" s="14" t="s">
        <v>34</v>
      </c>
      <c r="E109" s="8" t="s">
        <v>104</v>
      </c>
      <c r="F109" s="14" t="s">
        <v>109</v>
      </c>
      <c r="G109" s="8" t="s">
        <v>233</v>
      </c>
      <c r="H109" s="9">
        <v>26102</v>
      </c>
      <c r="I109" s="10" t="s">
        <v>234</v>
      </c>
      <c r="J109" s="34" t="s">
        <v>106</v>
      </c>
      <c r="K109" s="35" t="s">
        <v>107</v>
      </c>
      <c r="L109" s="12"/>
      <c r="M109" s="12"/>
      <c r="N109" s="36" t="s">
        <v>188</v>
      </c>
      <c r="O109" s="28">
        <v>382</v>
      </c>
      <c r="P109" s="40">
        <v>100</v>
      </c>
      <c r="Q109" s="39" t="s">
        <v>37</v>
      </c>
      <c r="R109" s="45">
        <v>38200</v>
      </c>
      <c r="S109" s="40"/>
      <c r="T109" s="40"/>
      <c r="U109" s="40"/>
      <c r="V109" s="40"/>
      <c r="W109" s="39"/>
      <c r="X109" s="39"/>
      <c r="Y109" s="45"/>
      <c r="Z109" s="45"/>
      <c r="AA109" s="44"/>
      <c r="AB109" s="44">
        <v>38200</v>
      </c>
      <c r="AC109" s="39"/>
      <c r="AD109" s="39"/>
    </row>
    <row r="110" spans="1:30" s="13" customFormat="1" ht="39" x14ac:dyDescent="0.35">
      <c r="A110" s="33" t="s">
        <v>183</v>
      </c>
      <c r="B110" s="33" t="s">
        <v>184</v>
      </c>
      <c r="C110" s="33" t="s">
        <v>184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22104</v>
      </c>
      <c r="I110" s="10" t="s">
        <v>39</v>
      </c>
      <c r="J110" s="34" t="s">
        <v>235</v>
      </c>
      <c r="K110" s="35" t="s">
        <v>236</v>
      </c>
      <c r="L110" s="12"/>
      <c r="M110" s="12"/>
      <c r="N110" s="36" t="s">
        <v>188</v>
      </c>
      <c r="O110" s="28">
        <v>19</v>
      </c>
      <c r="P110" s="40">
        <v>23</v>
      </c>
      <c r="Q110" s="39" t="s">
        <v>189</v>
      </c>
      <c r="R110" s="45">
        <v>437</v>
      </c>
      <c r="S110" s="40"/>
      <c r="T110" s="40"/>
      <c r="U110" s="40"/>
      <c r="V110" s="40"/>
      <c r="W110" s="39"/>
      <c r="X110" s="39"/>
      <c r="Y110" s="45"/>
      <c r="Z110" s="45"/>
      <c r="AA110" s="44"/>
      <c r="AB110" s="45">
        <v>437</v>
      </c>
      <c r="AC110" s="39"/>
      <c r="AD110" s="39"/>
    </row>
    <row r="111" spans="1:30" s="13" customFormat="1" ht="29" x14ac:dyDescent="0.35">
      <c r="A111" s="33" t="s">
        <v>183</v>
      </c>
      <c r="B111" s="33" t="s">
        <v>184</v>
      </c>
      <c r="C111" s="33" t="s">
        <v>184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33602</v>
      </c>
      <c r="I111" s="10" t="s">
        <v>51</v>
      </c>
      <c r="J111" s="34"/>
      <c r="K111" s="35" t="s">
        <v>237</v>
      </c>
      <c r="L111" s="11"/>
      <c r="M111" s="12"/>
      <c r="N111" s="36" t="s">
        <v>50</v>
      </c>
      <c r="O111" s="28">
        <v>1</v>
      </c>
      <c r="P111" s="38">
        <v>4112</v>
      </c>
      <c r="Q111" s="39" t="s">
        <v>189</v>
      </c>
      <c r="R111" s="38">
        <v>4112</v>
      </c>
      <c r="S111" s="41"/>
      <c r="T111" s="40"/>
      <c r="U111" s="38"/>
      <c r="V111" s="38"/>
      <c r="W111" s="39"/>
      <c r="X111" s="39"/>
      <c r="Y111" s="45"/>
      <c r="Z111" s="45"/>
      <c r="AA111" s="44"/>
      <c r="AB111" s="45">
        <v>4112</v>
      </c>
      <c r="AC111" s="39"/>
      <c r="AD111" s="39"/>
    </row>
    <row r="112" spans="1:30" s="13" customFormat="1" ht="29" x14ac:dyDescent="0.35">
      <c r="A112" s="33" t="s">
        <v>183</v>
      </c>
      <c r="B112" s="33" t="s">
        <v>184</v>
      </c>
      <c r="C112" s="33" t="s">
        <v>184</v>
      </c>
      <c r="D112" s="14" t="s">
        <v>34</v>
      </c>
      <c r="E112" s="8" t="s">
        <v>36</v>
      </c>
      <c r="F112" s="14" t="s">
        <v>34</v>
      </c>
      <c r="G112" s="8" t="s">
        <v>233</v>
      </c>
      <c r="H112" s="9">
        <v>37501</v>
      </c>
      <c r="I112" s="10" t="s">
        <v>238</v>
      </c>
      <c r="J112" s="34"/>
      <c r="K112" s="35" t="s">
        <v>239</v>
      </c>
      <c r="L112" s="12"/>
      <c r="M112" s="12"/>
      <c r="N112" s="36" t="s">
        <v>50</v>
      </c>
      <c r="O112" s="28">
        <v>1</v>
      </c>
      <c r="P112" s="40">
        <v>55892</v>
      </c>
      <c r="Q112" s="39" t="s">
        <v>189</v>
      </c>
      <c r="R112" s="45">
        <v>55892</v>
      </c>
      <c r="S112" s="40"/>
      <c r="T112" s="40"/>
      <c r="U112" s="40"/>
      <c r="V112" s="40"/>
      <c r="W112" s="39"/>
      <c r="X112" s="39"/>
      <c r="Y112" s="45"/>
      <c r="Z112" s="45"/>
      <c r="AA112" s="44"/>
      <c r="AB112" s="45">
        <v>55892</v>
      </c>
      <c r="AC112" s="39"/>
      <c r="AD112" s="39"/>
    </row>
    <row r="113" spans="1:30" s="13" customFormat="1" ht="43.5" x14ac:dyDescent="0.35">
      <c r="A113" s="33" t="s">
        <v>183</v>
      </c>
      <c r="B113" s="33" t="s">
        <v>184</v>
      </c>
      <c r="C113" s="33" t="s">
        <v>184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37501</v>
      </c>
      <c r="I113" s="10" t="s">
        <v>240</v>
      </c>
      <c r="J113" s="34"/>
      <c r="K113" s="35" t="s">
        <v>241</v>
      </c>
      <c r="L113" s="11"/>
      <c r="M113" s="12"/>
      <c r="N113" s="36" t="s">
        <v>50</v>
      </c>
      <c r="O113" s="46">
        <v>1</v>
      </c>
      <c r="P113" s="38">
        <v>4998</v>
      </c>
      <c r="Q113" s="39" t="s">
        <v>189</v>
      </c>
      <c r="R113" s="38">
        <v>4998</v>
      </c>
      <c r="S113" s="41"/>
      <c r="T113" s="40"/>
      <c r="U113" s="40"/>
      <c r="V113" s="38"/>
      <c r="W113" s="39"/>
      <c r="X113" s="39"/>
      <c r="Y113" s="45"/>
      <c r="Z113" s="39"/>
      <c r="AA113" s="39"/>
      <c r="AB113" s="45">
        <v>4998</v>
      </c>
      <c r="AC113" s="39"/>
      <c r="AD113" s="39"/>
    </row>
    <row r="114" spans="1:30" s="13" customFormat="1" ht="29" x14ac:dyDescent="0.35">
      <c r="A114" s="33" t="s">
        <v>183</v>
      </c>
      <c r="B114" s="33" t="s">
        <v>184</v>
      </c>
      <c r="C114" s="33" t="s">
        <v>184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35901</v>
      </c>
      <c r="I114" s="10" t="s">
        <v>242</v>
      </c>
      <c r="J114" s="34"/>
      <c r="K114" s="35" t="s">
        <v>243</v>
      </c>
      <c r="L114" s="12"/>
      <c r="M114" s="12"/>
      <c r="N114" s="36" t="s">
        <v>50</v>
      </c>
      <c r="O114" s="37">
        <v>1</v>
      </c>
      <c r="P114" s="38">
        <v>2096</v>
      </c>
      <c r="Q114" s="39" t="s">
        <v>189</v>
      </c>
      <c r="R114" s="40">
        <v>2096</v>
      </c>
      <c r="S114" s="40"/>
      <c r="T114" s="40"/>
      <c r="U114" s="40"/>
      <c r="V114" s="40"/>
      <c r="W114" s="39"/>
      <c r="X114" s="39"/>
      <c r="Y114" s="45"/>
      <c r="Z114" s="45"/>
      <c r="AA114" s="44"/>
      <c r="AB114" s="45">
        <v>2096</v>
      </c>
      <c r="AC114" s="39"/>
      <c r="AD114" s="39"/>
    </row>
    <row r="115" spans="1:30" s="13" customFormat="1" ht="29" x14ac:dyDescent="0.35">
      <c r="A115" s="33" t="s">
        <v>183</v>
      </c>
      <c r="B115" s="33" t="s">
        <v>184</v>
      </c>
      <c r="C115" s="33" t="s">
        <v>184</v>
      </c>
      <c r="D115" s="14" t="s">
        <v>34</v>
      </c>
      <c r="E115" s="8" t="s">
        <v>36</v>
      </c>
      <c r="F115" s="14" t="s">
        <v>34</v>
      </c>
      <c r="G115" s="8" t="s">
        <v>52</v>
      </c>
      <c r="H115" s="9">
        <v>35801</v>
      </c>
      <c r="I115" s="10" t="s">
        <v>244</v>
      </c>
      <c r="J115" s="34"/>
      <c r="K115" s="35" t="s">
        <v>245</v>
      </c>
      <c r="L115" s="12"/>
      <c r="M115" s="12"/>
      <c r="N115" s="36" t="s">
        <v>50</v>
      </c>
      <c r="O115" s="28">
        <v>1</v>
      </c>
      <c r="P115" s="40">
        <v>15138</v>
      </c>
      <c r="Q115" s="39" t="s">
        <v>246</v>
      </c>
      <c r="R115" s="45">
        <v>15138</v>
      </c>
      <c r="S115" s="40"/>
      <c r="T115" s="40"/>
      <c r="U115" s="40"/>
      <c r="V115" s="40"/>
      <c r="W115" s="39"/>
      <c r="X115" s="39"/>
      <c r="Y115" s="45"/>
      <c r="Z115" s="45"/>
      <c r="AA115" s="45"/>
      <c r="AB115" s="45">
        <v>15138</v>
      </c>
      <c r="AC115" s="39"/>
      <c r="AD115" s="39"/>
    </row>
    <row r="116" spans="1:30" s="13" customFormat="1" ht="29" x14ac:dyDescent="0.35">
      <c r="A116" s="33" t="s">
        <v>183</v>
      </c>
      <c r="B116" s="33" t="s">
        <v>184</v>
      </c>
      <c r="C116" s="33" t="s">
        <v>184</v>
      </c>
      <c r="D116" s="14" t="s">
        <v>34</v>
      </c>
      <c r="E116" s="8" t="s">
        <v>36</v>
      </c>
      <c r="F116" s="14" t="s">
        <v>34</v>
      </c>
      <c r="G116" s="8" t="s">
        <v>52</v>
      </c>
      <c r="H116" s="9">
        <v>35801</v>
      </c>
      <c r="I116" s="10" t="s">
        <v>244</v>
      </c>
      <c r="J116" s="34"/>
      <c r="K116" s="35" t="s">
        <v>247</v>
      </c>
      <c r="L116" s="12"/>
      <c r="M116" s="12"/>
      <c r="N116" s="36" t="s">
        <v>50</v>
      </c>
      <c r="O116" s="28">
        <v>1</v>
      </c>
      <c r="P116" s="40">
        <v>17991.599999999999</v>
      </c>
      <c r="Q116" s="39" t="s">
        <v>246</v>
      </c>
      <c r="R116" s="40">
        <v>17991.599999999999</v>
      </c>
      <c r="S116" s="40"/>
      <c r="T116" s="40"/>
      <c r="U116" s="40"/>
      <c r="V116" s="40"/>
      <c r="W116" s="39"/>
      <c r="X116" s="39"/>
      <c r="Y116" s="40"/>
      <c r="Z116" s="40"/>
      <c r="AA116" s="40"/>
      <c r="AB116" s="40">
        <v>17991.599999999999</v>
      </c>
      <c r="AC116" s="39"/>
      <c r="AD116" s="39"/>
    </row>
    <row r="117" spans="1:30" s="13" customFormat="1" ht="29" x14ac:dyDescent="0.35">
      <c r="A117" s="33" t="s">
        <v>183</v>
      </c>
      <c r="B117" s="33" t="s">
        <v>184</v>
      </c>
      <c r="C117" s="33" t="s">
        <v>184</v>
      </c>
      <c r="D117" s="14" t="s">
        <v>34</v>
      </c>
      <c r="E117" s="8" t="s">
        <v>36</v>
      </c>
      <c r="F117" s="14" t="s">
        <v>34</v>
      </c>
      <c r="G117" s="8" t="s">
        <v>52</v>
      </c>
      <c r="H117" s="9">
        <v>33801</v>
      </c>
      <c r="I117" s="10" t="s">
        <v>53</v>
      </c>
      <c r="J117" s="34"/>
      <c r="K117" s="35" t="s">
        <v>248</v>
      </c>
      <c r="L117" s="12"/>
      <c r="M117" s="12"/>
      <c r="N117" s="36" t="s">
        <v>50</v>
      </c>
      <c r="O117" s="28">
        <v>1</v>
      </c>
      <c r="P117" s="40">
        <v>35983.199999999997</v>
      </c>
      <c r="Q117" s="39" t="s">
        <v>246</v>
      </c>
      <c r="R117" s="40">
        <v>35983.199999999997</v>
      </c>
      <c r="S117" s="40"/>
      <c r="T117" s="40"/>
      <c r="U117" s="40"/>
      <c r="V117" s="40"/>
      <c r="W117" s="39"/>
      <c r="X117" s="39"/>
      <c r="Y117" s="40"/>
      <c r="Z117" s="40"/>
      <c r="AA117" s="40"/>
      <c r="AB117" s="40">
        <v>35983.199999999997</v>
      </c>
      <c r="AC117" s="39"/>
      <c r="AD117" s="39"/>
    </row>
    <row r="118" spans="1:30" s="13" customFormat="1" ht="29" x14ac:dyDescent="0.35">
      <c r="A118" s="33" t="s">
        <v>183</v>
      </c>
      <c r="B118" s="33" t="s">
        <v>184</v>
      </c>
      <c r="C118" s="33" t="s">
        <v>184</v>
      </c>
      <c r="D118" s="14" t="s">
        <v>34</v>
      </c>
      <c r="E118" s="8" t="s">
        <v>36</v>
      </c>
      <c r="F118" s="14" t="s">
        <v>34</v>
      </c>
      <c r="G118" s="8" t="s">
        <v>52</v>
      </c>
      <c r="H118" s="9">
        <v>32201</v>
      </c>
      <c r="I118" s="10" t="s">
        <v>56</v>
      </c>
      <c r="J118" s="34"/>
      <c r="K118" s="35" t="s">
        <v>249</v>
      </c>
      <c r="L118" s="12"/>
      <c r="M118" s="12"/>
      <c r="N118" s="36" t="s">
        <v>50</v>
      </c>
      <c r="O118" s="28">
        <v>1</v>
      </c>
      <c r="P118" s="40">
        <v>96781</v>
      </c>
      <c r="Q118" s="39" t="s">
        <v>37</v>
      </c>
      <c r="R118" s="40">
        <v>96781</v>
      </c>
      <c r="S118" s="40"/>
      <c r="T118" s="40"/>
      <c r="U118" s="40"/>
      <c r="V118" s="40"/>
      <c r="W118" s="39"/>
      <c r="X118" s="39"/>
      <c r="Y118" s="40"/>
      <c r="Z118" s="40"/>
      <c r="AA118" s="40"/>
      <c r="AB118" s="40">
        <v>96781</v>
      </c>
      <c r="AC118" s="39"/>
      <c r="AD118" s="39"/>
    </row>
    <row r="119" spans="1:30" s="13" customFormat="1" ht="29" x14ac:dyDescent="0.35">
      <c r="A119" s="33" t="s">
        <v>183</v>
      </c>
      <c r="B119" s="33" t="s">
        <v>184</v>
      </c>
      <c r="C119" s="33" t="s">
        <v>184</v>
      </c>
      <c r="D119" s="14" t="s">
        <v>34</v>
      </c>
      <c r="E119" s="8" t="s">
        <v>104</v>
      </c>
      <c r="F119" s="14" t="s">
        <v>109</v>
      </c>
      <c r="G119" s="8" t="s">
        <v>233</v>
      </c>
      <c r="H119" s="9">
        <v>32201</v>
      </c>
      <c r="I119" s="10" t="s">
        <v>56</v>
      </c>
      <c r="J119" s="34"/>
      <c r="K119" s="35" t="s">
        <v>250</v>
      </c>
      <c r="L119" s="12"/>
      <c r="M119" s="12"/>
      <c r="N119" s="36" t="s">
        <v>50</v>
      </c>
      <c r="O119" s="28">
        <v>1</v>
      </c>
      <c r="P119" s="40">
        <v>68591</v>
      </c>
      <c r="Q119" s="39" t="s">
        <v>37</v>
      </c>
      <c r="R119" s="40">
        <v>68591</v>
      </c>
      <c r="S119" s="40"/>
      <c r="T119" s="40"/>
      <c r="U119" s="40"/>
      <c r="V119" s="40"/>
      <c r="W119" s="39"/>
      <c r="X119" s="39"/>
      <c r="Y119" s="40"/>
      <c r="Z119" s="40"/>
      <c r="AA119" s="40"/>
      <c r="AB119" s="40">
        <v>68591</v>
      </c>
      <c r="AC119" s="39"/>
      <c r="AD119" s="39"/>
    </row>
    <row r="120" spans="1:30" s="13" customFormat="1" ht="26" x14ac:dyDescent="0.35">
      <c r="A120" s="33" t="s">
        <v>183</v>
      </c>
      <c r="B120" s="33" t="s">
        <v>184</v>
      </c>
      <c r="C120" s="33" t="s">
        <v>184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33901</v>
      </c>
      <c r="I120" s="10" t="s">
        <v>251</v>
      </c>
      <c r="J120" s="9"/>
      <c r="K120" s="47" t="s">
        <v>252</v>
      </c>
      <c r="L120" s="11"/>
      <c r="M120" s="12"/>
      <c r="N120" s="36" t="s">
        <v>50</v>
      </c>
      <c r="O120" s="11">
        <v>1</v>
      </c>
      <c r="P120" s="40">
        <v>1626</v>
      </c>
      <c r="Q120" s="39" t="s">
        <v>189</v>
      </c>
      <c r="R120" s="43">
        <v>1626</v>
      </c>
      <c r="S120" s="41"/>
      <c r="T120" s="41"/>
      <c r="U120" s="40"/>
      <c r="V120" s="40"/>
      <c r="W120" s="11"/>
      <c r="X120" s="11"/>
      <c r="Y120" s="40"/>
      <c r="Z120" s="43"/>
      <c r="AA120" s="40"/>
      <c r="AB120" s="40">
        <v>1626</v>
      </c>
      <c r="AC120" s="11"/>
      <c r="AD120" s="11"/>
    </row>
    <row r="121" spans="1:30" s="13" customFormat="1" ht="13" x14ac:dyDescent="0.35">
      <c r="A121" s="33" t="s">
        <v>183</v>
      </c>
      <c r="B121" s="33" t="s">
        <v>253</v>
      </c>
      <c r="C121" s="33" t="s">
        <v>253</v>
      </c>
      <c r="D121" s="14" t="s">
        <v>34</v>
      </c>
      <c r="E121" s="8" t="s">
        <v>36</v>
      </c>
      <c r="F121" s="14" t="s">
        <v>34</v>
      </c>
      <c r="G121" s="8" t="s">
        <v>35</v>
      </c>
      <c r="H121" s="9">
        <v>21101</v>
      </c>
      <c r="I121" s="48" t="s">
        <v>31</v>
      </c>
      <c r="J121" s="49" t="s">
        <v>254</v>
      </c>
      <c r="K121" s="50" t="s">
        <v>255</v>
      </c>
      <c r="L121" s="51"/>
      <c r="M121" s="52"/>
      <c r="N121" s="53" t="s">
        <v>32</v>
      </c>
      <c r="O121" s="51">
        <v>50</v>
      </c>
      <c r="P121" s="51">
        <v>30.16</v>
      </c>
      <c r="Q121" s="54" t="s">
        <v>37</v>
      </c>
      <c r="R121" s="55">
        <f>SUM(S121:U121: X121:AA121:AC121:AD121)</f>
        <v>0</v>
      </c>
      <c r="S121" s="56">
        <v>0</v>
      </c>
      <c r="T121" s="56">
        <v>0</v>
      </c>
      <c r="U121" s="56">
        <v>0</v>
      </c>
      <c r="V121" s="56">
        <v>0</v>
      </c>
      <c r="W121" s="56">
        <v>0</v>
      </c>
      <c r="X121" s="56">
        <v>0</v>
      </c>
      <c r="Y121" s="56">
        <v>0</v>
      </c>
      <c r="Z121" s="56">
        <v>0</v>
      </c>
      <c r="AA121" s="56">
        <v>0</v>
      </c>
      <c r="AB121" s="55">
        <v>0</v>
      </c>
      <c r="AC121" s="55">
        <v>0</v>
      </c>
      <c r="AD121" s="55">
        <v>0</v>
      </c>
    </row>
    <row r="122" spans="1:30" s="13" customFormat="1" ht="13" x14ac:dyDescent="0.35">
      <c r="A122" s="33" t="s">
        <v>183</v>
      </c>
      <c r="B122" s="33" t="s">
        <v>253</v>
      </c>
      <c r="C122" s="33" t="s">
        <v>253</v>
      </c>
      <c r="D122" s="14" t="s">
        <v>34</v>
      </c>
      <c r="E122" s="8" t="s">
        <v>36</v>
      </c>
      <c r="F122" s="14" t="s">
        <v>34</v>
      </c>
      <c r="G122" s="8" t="s">
        <v>35</v>
      </c>
      <c r="H122" s="9">
        <v>21101</v>
      </c>
      <c r="I122" s="48" t="s">
        <v>31</v>
      </c>
      <c r="J122" s="49" t="s">
        <v>256</v>
      </c>
      <c r="K122" s="57" t="s">
        <v>257</v>
      </c>
      <c r="L122" s="51"/>
      <c r="M122" s="52"/>
      <c r="N122" s="53" t="s">
        <v>188</v>
      </c>
      <c r="O122" s="51">
        <v>20</v>
      </c>
      <c r="P122" s="51">
        <v>46</v>
      </c>
      <c r="Q122" s="54" t="s">
        <v>37</v>
      </c>
      <c r="R122" s="55">
        <f>SUM(S122:U122: X122:AA122:AC122:AD122)</f>
        <v>0</v>
      </c>
      <c r="S122" s="56">
        <v>0</v>
      </c>
      <c r="T122" s="56">
        <v>0</v>
      </c>
      <c r="U122" s="56">
        <v>0</v>
      </c>
      <c r="V122" s="56">
        <v>0</v>
      </c>
      <c r="W122" s="56">
        <v>0</v>
      </c>
      <c r="X122" s="56">
        <v>0</v>
      </c>
      <c r="Y122" s="56">
        <v>0</v>
      </c>
      <c r="Z122" s="56">
        <v>0</v>
      </c>
      <c r="AA122" s="56">
        <v>0</v>
      </c>
      <c r="AB122" s="56">
        <v>0</v>
      </c>
      <c r="AC122" s="56">
        <v>0</v>
      </c>
      <c r="AD122" s="56">
        <v>0</v>
      </c>
    </row>
    <row r="123" spans="1:30" s="13" customFormat="1" ht="13" x14ac:dyDescent="0.35">
      <c r="A123" s="33" t="s">
        <v>183</v>
      </c>
      <c r="B123" s="33" t="s">
        <v>253</v>
      </c>
      <c r="C123" s="33" t="s">
        <v>253</v>
      </c>
      <c r="D123" s="14" t="s">
        <v>34</v>
      </c>
      <c r="E123" s="8" t="s">
        <v>36</v>
      </c>
      <c r="F123" s="14" t="s">
        <v>34</v>
      </c>
      <c r="G123" s="8" t="s">
        <v>35</v>
      </c>
      <c r="H123" s="9">
        <v>21101</v>
      </c>
      <c r="I123" s="48" t="s">
        <v>31</v>
      </c>
      <c r="J123" s="49" t="s">
        <v>258</v>
      </c>
      <c r="K123" s="57" t="s">
        <v>259</v>
      </c>
      <c r="L123" s="51"/>
      <c r="M123" s="52"/>
      <c r="N123" s="53" t="s">
        <v>188</v>
      </c>
      <c r="O123" s="51">
        <v>100</v>
      </c>
      <c r="P123" s="51">
        <v>70</v>
      </c>
      <c r="Q123" s="54" t="s">
        <v>37</v>
      </c>
      <c r="R123" s="55">
        <f>SUM(S123:U123: X123:AA123:AC123:AD123)</f>
        <v>0</v>
      </c>
      <c r="S123" s="56">
        <v>0</v>
      </c>
      <c r="T123" s="56">
        <v>0</v>
      </c>
      <c r="U123" s="56">
        <v>0</v>
      </c>
      <c r="V123" s="56">
        <v>0</v>
      </c>
      <c r="W123" s="56">
        <v>0</v>
      </c>
      <c r="X123" s="56">
        <v>0</v>
      </c>
      <c r="Y123" s="56">
        <v>0</v>
      </c>
      <c r="Z123" s="56">
        <v>0</v>
      </c>
      <c r="AA123" s="56">
        <v>0</v>
      </c>
      <c r="AB123" s="56">
        <v>0</v>
      </c>
      <c r="AC123" s="56">
        <v>0</v>
      </c>
      <c r="AD123" s="56">
        <v>0</v>
      </c>
    </row>
    <row r="124" spans="1:30" s="13" customFormat="1" ht="13" x14ac:dyDescent="0.35">
      <c r="A124" s="33" t="s">
        <v>183</v>
      </c>
      <c r="B124" s="33" t="s">
        <v>253</v>
      </c>
      <c r="C124" s="33" t="s">
        <v>253</v>
      </c>
      <c r="D124" s="14" t="s">
        <v>34</v>
      </c>
      <c r="E124" s="8" t="s">
        <v>36</v>
      </c>
      <c r="F124" s="14" t="s">
        <v>34</v>
      </c>
      <c r="G124" s="8" t="s">
        <v>35</v>
      </c>
      <c r="H124" s="9">
        <v>21101</v>
      </c>
      <c r="I124" s="48" t="s">
        <v>31</v>
      </c>
      <c r="J124" s="49" t="s">
        <v>194</v>
      </c>
      <c r="K124" s="57" t="s">
        <v>260</v>
      </c>
      <c r="L124" s="51"/>
      <c r="M124" s="52"/>
      <c r="N124" s="53" t="s">
        <v>188</v>
      </c>
      <c r="O124" s="51">
        <v>25</v>
      </c>
      <c r="P124" s="51">
        <v>47</v>
      </c>
      <c r="Q124" s="54" t="s">
        <v>37</v>
      </c>
      <c r="R124" s="55">
        <f>SUM(S124:U124: X124:AA124:AC124:AD124)</f>
        <v>0</v>
      </c>
      <c r="S124" s="56">
        <v>0</v>
      </c>
      <c r="T124" s="56">
        <v>0</v>
      </c>
      <c r="U124" s="56">
        <v>0</v>
      </c>
      <c r="V124" s="56">
        <v>0</v>
      </c>
      <c r="W124" s="56">
        <v>0</v>
      </c>
      <c r="X124" s="56">
        <v>0</v>
      </c>
      <c r="Y124" s="56">
        <v>0</v>
      </c>
      <c r="Z124" s="56">
        <v>0</v>
      </c>
      <c r="AA124" s="56">
        <v>0</v>
      </c>
      <c r="AB124" s="56">
        <v>0</v>
      </c>
      <c r="AC124" s="56">
        <v>0</v>
      </c>
      <c r="AD124" s="56">
        <v>0</v>
      </c>
    </row>
    <row r="125" spans="1:30" s="13" customFormat="1" ht="12.75" customHeight="1" x14ac:dyDescent="0.35">
      <c r="A125" s="33" t="s">
        <v>183</v>
      </c>
      <c r="B125" s="33" t="s">
        <v>253</v>
      </c>
      <c r="C125" s="33" t="s">
        <v>253</v>
      </c>
      <c r="D125" s="14" t="s">
        <v>34</v>
      </c>
      <c r="E125" s="8" t="s">
        <v>36</v>
      </c>
      <c r="F125" s="14" t="s">
        <v>34</v>
      </c>
      <c r="G125" s="8" t="s">
        <v>35</v>
      </c>
      <c r="H125" s="9">
        <v>21101</v>
      </c>
      <c r="I125" s="48" t="s">
        <v>31</v>
      </c>
      <c r="J125" s="49" t="s">
        <v>261</v>
      </c>
      <c r="K125" s="57" t="s">
        <v>262</v>
      </c>
      <c r="L125" s="51"/>
      <c r="M125" s="52"/>
      <c r="N125" s="53" t="s">
        <v>66</v>
      </c>
      <c r="O125" s="51">
        <v>100</v>
      </c>
      <c r="P125" s="51">
        <v>62.64</v>
      </c>
      <c r="Q125" s="54" t="s">
        <v>37</v>
      </c>
      <c r="R125" s="55">
        <f>SUM(S125:U125: X125:AA125:AC125:AD125)</f>
        <v>0</v>
      </c>
      <c r="S125" s="56">
        <v>0</v>
      </c>
      <c r="T125" s="56">
        <v>0</v>
      </c>
      <c r="U125" s="56">
        <v>0</v>
      </c>
      <c r="V125" s="56">
        <v>0</v>
      </c>
      <c r="W125" s="56">
        <v>0</v>
      </c>
      <c r="X125" s="56">
        <v>0</v>
      </c>
      <c r="Y125" s="56">
        <v>0</v>
      </c>
      <c r="Z125" s="56">
        <v>0</v>
      </c>
      <c r="AA125" s="56">
        <v>0</v>
      </c>
      <c r="AB125" s="56">
        <v>0</v>
      </c>
      <c r="AC125" s="56">
        <v>0</v>
      </c>
      <c r="AD125" s="56">
        <v>0</v>
      </c>
    </row>
    <row r="126" spans="1:30" s="13" customFormat="1" ht="13" x14ac:dyDescent="0.35">
      <c r="A126" s="33" t="s">
        <v>183</v>
      </c>
      <c r="B126" s="33" t="s">
        <v>253</v>
      </c>
      <c r="C126" s="33" t="s">
        <v>253</v>
      </c>
      <c r="D126" s="14" t="s">
        <v>34</v>
      </c>
      <c r="E126" s="8" t="s">
        <v>36</v>
      </c>
      <c r="F126" s="14" t="s">
        <v>34</v>
      </c>
      <c r="G126" s="8" t="s">
        <v>35</v>
      </c>
      <c r="H126" s="9">
        <v>21101</v>
      </c>
      <c r="I126" s="48" t="s">
        <v>31</v>
      </c>
      <c r="J126" s="49" t="s">
        <v>263</v>
      </c>
      <c r="K126" s="57" t="s">
        <v>264</v>
      </c>
      <c r="L126" s="51"/>
      <c r="M126" s="52"/>
      <c r="N126" s="53" t="s">
        <v>32</v>
      </c>
      <c r="O126" s="51">
        <v>30</v>
      </c>
      <c r="P126" s="51">
        <v>18.559999999999999</v>
      </c>
      <c r="Q126" s="54" t="s">
        <v>37</v>
      </c>
      <c r="R126" s="55">
        <f>SUM(S126:U126: X126:AA126:AC126:AD126)</f>
        <v>0</v>
      </c>
      <c r="S126" s="56">
        <v>0</v>
      </c>
      <c r="T126" s="56">
        <v>0</v>
      </c>
      <c r="U126" s="56">
        <v>0</v>
      </c>
      <c r="V126" s="56">
        <v>0</v>
      </c>
      <c r="W126" s="56">
        <v>0</v>
      </c>
      <c r="X126" s="56">
        <v>0</v>
      </c>
      <c r="Y126" s="56">
        <v>0</v>
      </c>
      <c r="Z126" s="56">
        <v>0</v>
      </c>
      <c r="AA126" s="56">
        <v>0</v>
      </c>
      <c r="AB126" s="56">
        <v>0</v>
      </c>
      <c r="AC126" s="56">
        <v>0</v>
      </c>
      <c r="AD126" s="56">
        <v>0</v>
      </c>
    </row>
    <row r="127" spans="1:30" s="13" customFormat="1" ht="13" x14ac:dyDescent="0.35">
      <c r="A127" s="33" t="s">
        <v>183</v>
      </c>
      <c r="B127" s="33" t="s">
        <v>253</v>
      </c>
      <c r="C127" s="33" t="s">
        <v>253</v>
      </c>
      <c r="D127" s="14" t="s">
        <v>34</v>
      </c>
      <c r="E127" s="8" t="s">
        <v>36</v>
      </c>
      <c r="F127" s="14" t="s">
        <v>34</v>
      </c>
      <c r="G127" s="8" t="s">
        <v>35</v>
      </c>
      <c r="H127" s="9">
        <v>21101</v>
      </c>
      <c r="I127" s="48" t="s">
        <v>31</v>
      </c>
      <c r="J127" s="58" t="s">
        <v>265</v>
      </c>
      <c r="K127" s="59" t="s">
        <v>266</v>
      </c>
      <c r="L127" s="51"/>
      <c r="M127" s="52"/>
      <c r="N127" s="53" t="s">
        <v>188</v>
      </c>
      <c r="O127" s="51">
        <v>15</v>
      </c>
      <c r="P127" s="51">
        <v>71</v>
      </c>
      <c r="Q127" s="54" t="s">
        <v>37</v>
      </c>
      <c r="R127" s="55">
        <f>SUM(S127:U127: X127:AA127:AC127:AD127)</f>
        <v>0</v>
      </c>
      <c r="S127" s="56">
        <v>0</v>
      </c>
      <c r="T127" s="56">
        <v>0</v>
      </c>
      <c r="U127" s="56">
        <v>0</v>
      </c>
      <c r="V127" s="56">
        <v>0</v>
      </c>
      <c r="W127" s="56">
        <v>0</v>
      </c>
      <c r="X127" s="56">
        <v>0</v>
      </c>
      <c r="Y127" s="56">
        <v>0</v>
      </c>
      <c r="Z127" s="56">
        <v>0</v>
      </c>
      <c r="AA127" s="56">
        <v>0</v>
      </c>
      <c r="AB127" s="56">
        <v>0</v>
      </c>
      <c r="AC127" s="56">
        <v>0</v>
      </c>
      <c r="AD127" s="56">
        <v>0</v>
      </c>
    </row>
    <row r="128" spans="1:30" s="13" customFormat="1" ht="13" x14ac:dyDescent="0.35">
      <c r="A128" s="33" t="s">
        <v>183</v>
      </c>
      <c r="B128" s="33" t="s">
        <v>253</v>
      </c>
      <c r="C128" s="33" t="s">
        <v>253</v>
      </c>
      <c r="D128" s="14" t="s">
        <v>34</v>
      </c>
      <c r="E128" s="8" t="s">
        <v>36</v>
      </c>
      <c r="F128" s="14" t="s">
        <v>34</v>
      </c>
      <c r="G128" s="8" t="s">
        <v>35</v>
      </c>
      <c r="H128" s="9">
        <v>21101</v>
      </c>
      <c r="I128" s="48" t="s">
        <v>31</v>
      </c>
      <c r="J128" s="58" t="s">
        <v>267</v>
      </c>
      <c r="K128" s="59" t="s">
        <v>268</v>
      </c>
      <c r="L128" s="51"/>
      <c r="M128" s="52"/>
      <c r="N128" s="53" t="s">
        <v>188</v>
      </c>
      <c r="O128" s="51">
        <v>15</v>
      </c>
      <c r="P128" s="51">
        <v>93</v>
      </c>
      <c r="Q128" s="54" t="s">
        <v>37</v>
      </c>
      <c r="R128" s="55">
        <f>SUM(S128:U128: X128:AA128:AC128:AD128)</f>
        <v>0</v>
      </c>
      <c r="S128" s="56">
        <v>0</v>
      </c>
      <c r="T128" s="56">
        <v>0</v>
      </c>
      <c r="U128" s="56">
        <v>0</v>
      </c>
      <c r="V128" s="56">
        <v>0</v>
      </c>
      <c r="W128" s="56">
        <v>0</v>
      </c>
      <c r="X128" s="56">
        <v>0</v>
      </c>
      <c r="Y128" s="56">
        <v>0</v>
      </c>
      <c r="Z128" s="56">
        <v>0</v>
      </c>
      <c r="AA128" s="56">
        <v>0</v>
      </c>
      <c r="AB128" s="56">
        <v>0</v>
      </c>
      <c r="AC128" s="56">
        <v>0</v>
      </c>
      <c r="AD128" s="56">
        <v>0</v>
      </c>
    </row>
    <row r="129" spans="1:30" s="13" customFormat="1" ht="13" x14ac:dyDescent="0.35">
      <c r="A129" s="33" t="s">
        <v>183</v>
      </c>
      <c r="B129" s="33" t="s">
        <v>253</v>
      </c>
      <c r="C129" s="33" t="s">
        <v>253</v>
      </c>
      <c r="D129" s="14" t="s">
        <v>34</v>
      </c>
      <c r="E129" s="8" t="s">
        <v>36</v>
      </c>
      <c r="F129" s="14" t="s">
        <v>34</v>
      </c>
      <c r="G129" s="8" t="s">
        <v>35</v>
      </c>
      <c r="H129" s="9">
        <v>21101</v>
      </c>
      <c r="I129" s="48" t="s">
        <v>31</v>
      </c>
      <c r="J129" s="58" t="s">
        <v>269</v>
      </c>
      <c r="K129" s="59" t="s">
        <v>270</v>
      </c>
      <c r="L129" s="51"/>
      <c r="M129" s="52"/>
      <c r="N129" s="53" t="s">
        <v>188</v>
      </c>
      <c r="O129" s="51">
        <v>15</v>
      </c>
      <c r="P129" s="51">
        <v>116</v>
      </c>
      <c r="Q129" s="54" t="s">
        <v>37</v>
      </c>
      <c r="R129" s="55">
        <f>SUM(S129:U129: X129:AA129:AC129:AD129)</f>
        <v>0</v>
      </c>
      <c r="S129" s="56">
        <v>0</v>
      </c>
      <c r="T129" s="56">
        <v>0</v>
      </c>
      <c r="U129" s="56">
        <v>0</v>
      </c>
      <c r="V129" s="56">
        <v>0</v>
      </c>
      <c r="W129" s="56">
        <v>0</v>
      </c>
      <c r="X129" s="56">
        <v>0</v>
      </c>
      <c r="Y129" s="56">
        <v>0</v>
      </c>
      <c r="Z129" s="56">
        <v>0</v>
      </c>
      <c r="AA129" s="56">
        <v>0</v>
      </c>
      <c r="AB129" s="56">
        <v>0</v>
      </c>
      <c r="AC129" s="56">
        <v>0</v>
      </c>
      <c r="AD129" s="56">
        <v>0</v>
      </c>
    </row>
    <row r="130" spans="1:30" s="13" customFormat="1" ht="13" x14ac:dyDescent="0.35">
      <c r="A130" s="33" t="s">
        <v>183</v>
      </c>
      <c r="B130" s="33" t="s">
        <v>253</v>
      </c>
      <c r="C130" s="33" t="s">
        <v>253</v>
      </c>
      <c r="D130" s="14" t="s">
        <v>34</v>
      </c>
      <c r="E130" s="8" t="s">
        <v>36</v>
      </c>
      <c r="F130" s="14" t="s">
        <v>34</v>
      </c>
      <c r="G130" s="8" t="s">
        <v>35</v>
      </c>
      <c r="H130" s="9">
        <v>21101</v>
      </c>
      <c r="I130" s="48" t="s">
        <v>31</v>
      </c>
      <c r="J130" s="58" t="s">
        <v>271</v>
      </c>
      <c r="K130" s="59" t="s">
        <v>272</v>
      </c>
      <c r="L130" s="51"/>
      <c r="M130" s="52"/>
      <c r="N130" s="53" t="s">
        <v>188</v>
      </c>
      <c r="O130" s="51">
        <v>15</v>
      </c>
      <c r="P130" s="51">
        <v>140</v>
      </c>
      <c r="Q130" s="54" t="s">
        <v>37</v>
      </c>
      <c r="R130" s="55">
        <f>SUM(S130:U130: X130:AA130:AC130:AD130)</f>
        <v>0</v>
      </c>
      <c r="S130" s="56">
        <v>0</v>
      </c>
      <c r="T130" s="56">
        <v>0</v>
      </c>
      <c r="U130" s="56">
        <v>0</v>
      </c>
      <c r="V130" s="56">
        <v>0</v>
      </c>
      <c r="W130" s="56">
        <v>0</v>
      </c>
      <c r="X130" s="56">
        <v>0</v>
      </c>
      <c r="Y130" s="56">
        <v>0</v>
      </c>
      <c r="Z130" s="56">
        <v>0</v>
      </c>
      <c r="AA130" s="56">
        <v>0</v>
      </c>
      <c r="AB130" s="56">
        <v>0</v>
      </c>
      <c r="AC130" s="56">
        <v>0</v>
      </c>
      <c r="AD130" s="56">
        <v>0</v>
      </c>
    </row>
    <row r="131" spans="1:30" s="13" customFormat="1" ht="13" x14ac:dyDescent="0.35">
      <c r="A131" s="33" t="s">
        <v>183</v>
      </c>
      <c r="B131" s="33" t="s">
        <v>253</v>
      </c>
      <c r="C131" s="33" t="s">
        <v>253</v>
      </c>
      <c r="D131" s="14" t="s">
        <v>34</v>
      </c>
      <c r="E131" s="8" t="s">
        <v>36</v>
      </c>
      <c r="F131" s="14" t="s">
        <v>34</v>
      </c>
      <c r="G131" s="8" t="s">
        <v>35</v>
      </c>
      <c r="H131" s="9">
        <v>21101</v>
      </c>
      <c r="I131" s="48" t="s">
        <v>31</v>
      </c>
      <c r="J131" s="49" t="s">
        <v>273</v>
      </c>
      <c r="K131" s="60" t="s">
        <v>274</v>
      </c>
      <c r="L131" s="51"/>
      <c r="M131" s="52"/>
      <c r="N131" s="53" t="s">
        <v>188</v>
      </c>
      <c r="O131" s="51">
        <v>100</v>
      </c>
      <c r="P131" s="51">
        <v>45.47</v>
      </c>
      <c r="Q131" s="54" t="s">
        <v>37</v>
      </c>
      <c r="R131" s="55">
        <f>SUM(S131:U131: X131:AA131:AC131:AD131)</f>
        <v>0</v>
      </c>
      <c r="S131" s="56">
        <v>0</v>
      </c>
      <c r="T131" s="56">
        <v>0</v>
      </c>
      <c r="U131" s="56">
        <v>0</v>
      </c>
      <c r="V131" s="56">
        <v>0</v>
      </c>
      <c r="W131" s="56">
        <v>0</v>
      </c>
      <c r="X131" s="56">
        <v>0</v>
      </c>
      <c r="Y131" s="56">
        <v>0</v>
      </c>
      <c r="Z131" s="56">
        <v>0</v>
      </c>
      <c r="AA131" s="56">
        <v>0</v>
      </c>
      <c r="AB131" s="56">
        <v>0</v>
      </c>
      <c r="AC131" s="56">
        <v>0</v>
      </c>
      <c r="AD131" s="56">
        <v>0</v>
      </c>
    </row>
    <row r="132" spans="1:30" s="13" customFormat="1" ht="13" x14ac:dyDescent="0.35">
      <c r="A132" s="33" t="s">
        <v>183</v>
      </c>
      <c r="B132" s="33" t="s">
        <v>253</v>
      </c>
      <c r="C132" s="33" t="s">
        <v>253</v>
      </c>
      <c r="D132" s="14" t="s">
        <v>34</v>
      </c>
      <c r="E132" s="8" t="s">
        <v>36</v>
      </c>
      <c r="F132" s="14" t="s">
        <v>34</v>
      </c>
      <c r="G132" s="8" t="s">
        <v>35</v>
      </c>
      <c r="H132" s="9">
        <v>21101</v>
      </c>
      <c r="I132" s="48" t="s">
        <v>31</v>
      </c>
      <c r="J132" s="49" t="s">
        <v>275</v>
      </c>
      <c r="K132" s="57" t="s">
        <v>276</v>
      </c>
      <c r="L132" s="51"/>
      <c r="M132" s="52"/>
      <c r="N132" s="53" t="s">
        <v>277</v>
      </c>
      <c r="O132" s="51">
        <v>30</v>
      </c>
      <c r="P132" s="51">
        <v>25</v>
      </c>
      <c r="Q132" s="54" t="s">
        <v>37</v>
      </c>
      <c r="R132" s="55">
        <f>SUM(S132:U132: X132:AA132:AC132:AD132)</f>
        <v>0</v>
      </c>
      <c r="S132" s="56">
        <v>0</v>
      </c>
      <c r="T132" s="56">
        <v>0</v>
      </c>
      <c r="U132" s="56">
        <v>0</v>
      </c>
      <c r="V132" s="56">
        <v>0</v>
      </c>
      <c r="W132" s="56">
        <v>0</v>
      </c>
      <c r="X132" s="56">
        <v>0</v>
      </c>
      <c r="Y132" s="56">
        <v>0</v>
      </c>
      <c r="Z132" s="56">
        <v>0</v>
      </c>
      <c r="AA132" s="56">
        <v>0</v>
      </c>
      <c r="AB132" s="56">
        <v>0</v>
      </c>
      <c r="AC132" s="56">
        <v>0</v>
      </c>
      <c r="AD132" s="56">
        <v>0</v>
      </c>
    </row>
    <row r="133" spans="1:30" s="13" customFormat="1" ht="13" x14ac:dyDescent="0.35">
      <c r="A133" s="33" t="s">
        <v>183</v>
      </c>
      <c r="B133" s="33" t="s">
        <v>253</v>
      </c>
      <c r="C133" s="33" t="s">
        <v>253</v>
      </c>
      <c r="D133" s="14" t="s">
        <v>34</v>
      </c>
      <c r="E133" s="8" t="s">
        <v>36</v>
      </c>
      <c r="F133" s="14" t="s">
        <v>34</v>
      </c>
      <c r="G133" s="8" t="s">
        <v>35</v>
      </c>
      <c r="H133" s="9">
        <v>21101</v>
      </c>
      <c r="I133" s="48" t="s">
        <v>31</v>
      </c>
      <c r="J133" s="49" t="s">
        <v>278</v>
      </c>
      <c r="K133" s="57" t="s">
        <v>279</v>
      </c>
      <c r="L133" s="51"/>
      <c r="M133" s="52"/>
      <c r="N133" s="53" t="s">
        <v>188</v>
      </c>
      <c r="O133" s="51">
        <v>20</v>
      </c>
      <c r="P133" s="51">
        <v>47.9</v>
      </c>
      <c r="Q133" s="54" t="s">
        <v>37</v>
      </c>
      <c r="R133" s="55">
        <f>SUM(S133:U133: X133:AA133:AC133:AD133)</f>
        <v>0</v>
      </c>
      <c r="S133" s="56">
        <v>0</v>
      </c>
      <c r="T133" s="56">
        <v>0</v>
      </c>
      <c r="U133" s="56">
        <v>0</v>
      </c>
      <c r="V133" s="56">
        <v>0</v>
      </c>
      <c r="W133" s="56">
        <v>0</v>
      </c>
      <c r="X133" s="56">
        <v>0</v>
      </c>
      <c r="Y133" s="56">
        <v>0</v>
      </c>
      <c r="Z133" s="56">
        <v>0</v>
      </c>
      <c r="AA133" s="56">
        <v>0</v>
      </c>
      <c r="AB133" s="56">
        <v>0</v>
      </c>
      <c r="AC133" s="56">
        <v>0</v>
      </c>
      <c r="AD133" s="56">
        <v>0</v>
      </c>
    </row>
    <row r="134" spans="1:30" s="13" customFormat="1" ht="13" x14ac:dyDescent="0.35">
      <c r="A134" s="33" t="s">
        <v>183</v>
      </c>
      <c r="B134" s="33" t="s">
        <v>253</v>
      </c>
      <c r="C134" s="33" t="s">
        <v>253</v>
      </c>
      <c r="D134" s="14" t="s">
        <v>34</v>
      </c>
      <c r="E134" s="8" t="s">
        <v>36</v>
      </c>
      <c r="F134" s="14" t="s">
        <v>34</v>
      </c>
      <c r="G134" s="8" t="s">
        <v>35</v>
      </c>
      <c r="H134" s="9">
        <v>21101</v>
      </c>
      <c r="I134" s="48" t="s">
        <v>31</v>
      </c>
      <c r="J134" s="49" t="s">
        <v>280</v>
      </c>
      <c r="K134" s="57" t="s">
        <v>281</v>
      </c>
      <c r="L134" s="51"/>
      <c r="M134" s="52"/>
      <c r="N134" s="53" t="s">
        <v>188</v>
      </c>
      <c r="O134" s="51">
        <v>50</v>
      </c>
      <c r="P134" s="51">
        <v>49</v>
      </c>
      <c r="Q134" s="54" t="s">
        <v>37</v>
      </c>
      <c r="R134" s="55">
        <f>SUM(S134:U134: X134:AA134:AC134:AD134)</f>
        <v>0</v>
      </c>
      <c r="S134" s="56">
        <v>0</v>
      </c>
      <c r="T134" s="56">
        <v>0</v>
      </c>
      <c r="U134" s="56">
        <v>0</v>
      </c>
      <c r="V134" s="56">
        <v>0</v>
      </c>
      <c r="W134" s="56">
        <v>0</v>
      </c>
      <c r="X134" s="56">
        <v>0</v>
      </c>
      <c r="Y134" s="56">
        <v>0</v>
      </c>
      <c r="Z134" s="56">
        <v>0</v>
      </c>
      <c r="AA134" s="56">
        <v>0</v>
      </c>
      <c r="AB134" s="56">
        <v>0</v>
      </c>
      <c r="AC134" s="56">
        <v>0</v>
      </c>
      <c r="AD134" s="56">
        <v>0</v>
      </c>
    </row>
    <row r="135" spans="1:30" s="13" customFormat="1" ht="13" x14ac:dyDescent="0.35">
      <c r="A135" s="33" t="s">
        <v>183</v>
      </c>
      <c r="B135" s="33" t="s">
        <v>253</v>
      </c>
      <c r="C135" s="33" t="s">
        <v>253</v>
      </c>
      <c r="D135" s="14" t="s">
        <v>34</v>
      </c>
      <c r="E135" s="8" t="s">
        <v>36</v>
      </c>
      <c r="F135" s="14" t="s">
        <v>34</v>
      </c>
      <c r="G135" s="8" t="s">
        <v>35</v>
      </c>
      <c r="H135" s="9">
        <v>21101</v>
      </c>
      <c r="I135" s="48" t="s">
        <v>31</v>
      </c>
      <c r="J135" s="49" t="s">
        <v>282</v>
      </c>
      <c r="K135" s="57" t="s">
        <v>283</v>
      </c>
      <c r="L135" s="51"/>
      <c r="M135" s="52"/>
      <c r="N135" s="53" t="s">
        <v>284</v>
      </c>
      <c r="O135" s="51">
        <v>25</v>
      </c>
      <c r="P135" s="51">
        <v>39</v>
      </c>
      <c r="Q135" s="54" t="s">
        <v>37</v>
      </c>
      <c r="R135" s="55">
        <f>SUM(S135:U135: X135:AA135:AC135:AD135)</f>
        <v>0</v>
      </c>
      <c r="S135" s="56">
        <v>0</v>
      </c>
      <c r="T135" s="56">
        <v>0</v>
      </c>
      <c r="U135" s="56">
        <v>0</v>
      </c>
      <c r="V135" s="56">
        <v>0</v>
      </c>
      <c r="W135" s="56">
        <v>0</v>
      </c>
      <c r="X135" s="56">
        <v>0</v>
      </c>
      <c r="Y135" s="56">
        <v>0</v>
      </c>
      <c r="Z135" s="56">
        <v>0</v>
      </c>
      <c r="AA135" s="56">
        <v>0</v>
      </c>
      <c r="AB135" s="56">
        <v>0</v>
      </c>
      <c r="AC135" s="56">
        <v>0</v>
      </c>
      <c r="AD135" s="56">
        <v>0</v>
      </c>
    </row>
    <row r="136" spans="1:30" s="13" customFormat="1" ht="13" x14ac:dyDescent="0.35">
      <c r="A136" s="33" t="s">
        <v>183</v>
      </c>
      <c r="B136" s="33" t="s">
        <v>253</v>
      </c>
      <c r="C136" s="33" t="s">
        <v>253</v>
      </c>
      <c r="D136" s="14" t="s">
        <v>34</v>
      </c>
      <c r="E136" s="8" t="s">
        <v>36</v>
      </c>
      <c r="F136" s="14" t="s">
        <v>34</v>
      </c>
      <c r="G136" s="8" t="s">
        <v>35</v>
      </c>
      <c r="H136" s="9">
        <v>21101</v>
      </c>
      <c r="I136" s="48" t="s">
        <v>31</v>
      </c>
      <c r="J136" s="58" t="s">
        <v>285</v>
      </c>
      <c r="K136" s="59" t="s">
        <v>286</v>
      </c>
      <c r="L136" s="51"/>
      <c r="M136" s="52"/>
      <c r="N136" s="53" t="s">
        <v>188</v>
      </c>
      <c r="O136" s="51">
        <v>50</v>
      </c>
      <c r="P136" s="51">
        <v>199</v>
      </c>
      <c r="Q136" s="54" t="s">
        <v>37</v>
      </c>
      <c r="R136" s="55">
        <f>SUM(S136:U136: X136:AA136:AC136:AD136)</f>
        <v>0</v>
      </c>
      <c r="S136" s="56">
        <v>0</v>
      </c>
      <c r="T136" s="56">
        <v>0</v>
      </c>
      <c r="U136" s="56">
        <v>0</v>
      </c>
      <c r="V136" s="56">
        <v>0</v>
      </c>
      <c r="W136" s="56">
        <v>0</v>
      </c>
      <c r="X136" s="56">
        <v>0</v>
      </c>
      <c r="Y136" s="56">
        <v>0</v>
      </c>
      <c r="Z136" s="56">
        <v>0</v>
      </c>
      <c r="AA136" s="56">
        <v>0</v>
      </c>
      <c r="AB136" s="56">
        <v>0</v>
      </c>
      <c r="AC136" s="56">
        <v>0</v>
      </c>
      <c r="AD136" s="56">
        <v>0</v>
      </c>
    </row>
    <row r="137" spans="1:30" s="13" customFormat="1" ht="13" x14ac:dyDescent="0.35">
      <c r="A137" s="33" t="s">
        <v>183</v>
      </c>
      <c r="B137" s="33" t="s">
        <v>253</v>
      </c>
      <c r="C137" s="33" t="s">
        <v>253</v>
      </c>
      <c r="D137" s="14" t="s">
        <v>34</v>
      </c>
      <c r="E137" s="8" t="s">
        <v>36</v>
      </c>
      <c r="F137" s="14" t="s">
        <v>34</v>
      </c>
      <c r="G137" s="8" t="s">
        <v>35</v>
      </c>
      <c r="H137" s="9">
        <v>21101</v>
      </c>
      <c r="I137" s="48" t="s">
        <v>31</v>
      </c>
      <c r="J137" s="49" t="s">
        <v>287</v>
      </c>
      <c r="K137" s="57" t="s">
        <v>288</v>
      </c>
      <c r="L137" s="51"/>
      <c r="M137" s="52"/>
      <c r="N137" s="53" t="s">
        <v>188</v>
      </c>
      <c r="O137" s="51">
        <v>50</v>
      </c>
      <c r="P137" s="51">
        <v>25</v>
      </c>
      <c r="Q137" s="54" t="s">
        <v>37</v>
      </c>
      <c r="R137" s="55">
        <f>SUM(S137:U137: X137:AA137:AC137:AD137)</f>
        <v>0</v>
      </c>
      <c r="S137" s="56">
        <v>0</v>
      </c>
      <c r="T137" s="56">
        <v>0</v>
      </c>
      <c r="U137" s="56">
        <v>0</v>
      </c>
      <c r="V137" s="56">
        <v>0</v>
      </c>
      <c r="W137" s="56">
        <v>0</v>
      </c>
      <c r="X137" s="56">
        <v>0</v>
      </c>
      <c r="Y137" s="56">
        <v>0</v>
      </c>
      <c r="Z137" s="56">
        <v>0</v>
      </c>
      <c r="AA137" s="56">
        <v>0</v>
      </c>
      <c r="AB137" s="56">
        <f t="shared" ref="AB137:AB139" si="43">T137*U137</f>
        <v>0</v>
      </c>
      <c r="AC137" s="56">
        <v>0</v>
      </c>
      <c r="AD137" s="56">
        <v>0</v>
      </c>
    </row>
    <row r="138" spans="1:30" s="13" customFormat="1" ht="13" x14ac:dyDescent="0.35">
      <c r="A138" s="33" t="s">
        <v>183</v>
      </c>
      <c r="B138" s="33" t="s">
        <v>253</v>
      </c>
      <c r="C138" s="33" t="s">
        <v>253</v>
      </c>
      <c r="D138" s="14" t="s">
        <v>34</v>
      </c>
      <c r="E138" s="8" t="s">
        <v>36</v>
      </c>
      <c r="F138" s="14" t="s">
        <v>34</v>
      </c>
      <c r="G138" s="8" t="s">
        <v>35</v>
      </c>
      <c r="H138" s="9">
        <v>21101</v>
      </c>
      <c r="I138" s="48" t="s">
        <v>31</v>
      </c>
      <c r="J138" s="49" t="s">
        <v>289</v>
      </c>
      <c r="K138" s="57" t="s">
        <v>290</v>
      </c>
      <c r="L138" s="51"/>
      <c r="M138" s="52"/>
      <c r="N138" s="53" t="s">
        <v>188</v>
      </c>
      <c r="O138" s="51">
        <v>100</v>
      </c>
      <c r="P138" s="51">
        <v>179</v>
      </c>
      <c r="Q138" s="54" t="s">
        <v>37</v>
      </c>
      <c r="R138" s="55">
        <f>SUM(S138:U138: X138:AA138:AC138:AD138)</f>
        <v>0</v>
      </c>
      <c r="S138" s="56">
        <v>0</v>
      </c>
      <c r="T138" s="56">
        <v>0</v>
      </c>
      <c r="U138" s="56">
        <v>0</v>
      </c>
      <c r="V138" s="56">
        <v>0</v>
      </c>
      <c r="W138" s="56">
        <v>0</v>
      </c>
      <c r="X138" s="56">
        <v>0</v>
      </c>
      <c r="Y138" s="56">
        <v>0</v>
      </c>
      <c r="Z138" s="56">
        <v>0</v>
      </c>
      <c r="AA138" s="56">
        <v>0</v>
      </c>
      <c r="AB138" s="56">
        <v>0</v>
      </c>
      <c r="AC138" s="56">
        <v>0</v>
      </c>
      <c r="AD138" s="56">
        <v>0</v>
      </c>
    </row>
    <row r="139" spans="1:30" s="13" customFormat="1" ht="13" x14ac:dyDescent="0.35">
      <c r="A139" s="33" t="s">
        <v>183</v>
      </c>
      <c r="B139" s="33" t="s">
        <v>253</v>
      </c>
      <c r="C139" s="33" t="s">
        <v>253</v>
      </c>
      <c r="D139" s="14" t="s">
        <v>34</v>
      </c>
      <c r="E139" s="8" t="s">
        <v>36</v>
      </c>
      <c r="F139" s="14" t="s">
        <v>34</v>
      </c>
      <c r="G139" s="8" t="s">
        <v>35</v>
      </c>
      <c r="H139" s="9">
        <v>21101</v>
      </c>
      <c r="I139" s="48" t="s">
        <v>31</v>
      </c>
      <c r="J139" s="49" t="s">
        <v>291</v>
      </c>
      <c r="K139" s="60" t="s">
        <v>292</v>
      </c>
      <c r="L139" s="51"/>
      <c r="M139" s="52"/>
      <c r="N139" s="53" t="s">
        <v>188</v>
      </c>
      <c r="O139" s="51">
        <v>30</v>
      </c>
      <c r="P139" s="51">
        <v>70</v>
      </c>
      <c r="Q139" s="54" t="s">
        <v>37</v>
      </c>
      <c r="R139" s="55">
        <f>SUM(S139:U139: X139:AA139:AC139:AD139)</f>
        <v>0</v>
      </c>
      <c r="S139" s="56">
        <v>0</v>
      </c>
      <c r="T139" s="56">
        <v>0</v>
      </c>
      <c r="U139" s="56">
        <v>0</v>
      </c>
      <c r="V139" s="56">
        <v>0</v>
      </c>
      <c r="W139" s="56">
        <v>0</v>
      </c>
      <c r="X139" s="56">
        <v>0</v>
      </c>
      <c r="Y139" s="56">
        <v>0</v>
      </c>
      <c r="Z139" s="56">
        <v>0</v>
      </c>
      <c r="AA139" s="56">
        <v>0</v>
      </c>
      <c r="AB139" s="56">
        <f t="shared" si="43"/>
        <v>0</v>
      </c>
      <c r="AC139" s="56">
        <v>0</v>
      </c>
      <c r="AD139" s="56">
        <v>0</v>
      </c>
    </row>
    <row r="140" spans="1:30" s="13" customFormat="1" ht="13" x14ac:dyDescent="0.35">
      <c r="A140" s="33" t="s">
        <v>183</v>
      </c>
      <c r="B140" s="33" t="s">
        <v>253</v>
      </c>
      <c r="C140" s="33" t="s">
        <v>253</v>
      </c>
      <c r="D140" s="14" t="s">
        <v>34</v>
      </c>
      <c r="E140" s="8" t="s">
        <v>293</v>
      </c>
      <c r="F140" s="14" t="s">
        <v>294</v>
      </c>
      <c r="G140" s="8" t="s">
        <v>35</v>
      </c>
      <c r="H140" s="9">
        <v>21101</v>
      </c>
      <c r="I140" s="48" t="s">
        <v>31</v>
      </c>
      <c r="J140" s="58" t="s">
        <v>295</v>
      </c>
      <c r="K140" s="59" t="s">
        <v>296</v>
      </c>
      <c r="L140" s="51"/>
      <c r="M140" s="52"/>
      <c r="N140" s="53" t="s">
        <v>41</v>
      </c>
      <c r="O140" s="51">
        <v>20</v>
      </c>
      <c r="P140" s="51">
        <v>145</v>
      </c>
      <c r="Q140" s="54" t="s">
        <v>37</v>
      </c>
      <c r="R140" s="55">
        <f>SUM(S140:U140: Y140:AA140:AC140)</f>
        <v>0</v>
      </c>
      <c r="S140" s="56">
        <v>0</v>
      </c>
      <c r="T140" s="56">
        <v>0</v>
      </c>
      <c r="U140" s="56">
        <v>0</v>
      </c>
      <c r="V140" s="56">
        <v>0</v>
      </c>
      <c r="W140" s="56">
        <v>0</v>
      </c>
      <c r="X140" s="56">
        <v>0</v>
      </c>
      <c r="Y140" s="56">
        <v>0</v>
      </c>
      <c r="Z140" s="56">
        <v>0</v>
      </c>
      <c r="AA140" s="56">
        <v>0</v>
      </c>
      <c r="AB140" s="56">
        <v>0</v>
      </c>
      <c r="AC140" s="56">
        <v>0</v>
      </c>
      <c r="AD140" s="56">
        <v>0</v>
      </c>
    </row>
    <row r="141" spans="1:30" s="13" customFormat="1" ht="13" x14ac:dyDescent="0.35">
      <c r="A141" s="33" t="s">
        <v>183</v>
      </c>
      <c r="B141" s="33" t="s">
        <v>253</v>
      </c>
      <c r="C141" s="33" t="s">
        <v>253</v>
      </c>
      <c r="D141" s="14" t="s">
        <v>34</v>
      </c>
      <c r="E141" s="8" t="s">
        <v>293</v>
      </c>
      <c r="F141" s="14" t="s">
        <v>294</v>
      </c>
      <c r="G141" s="8" t="s">
        <v>35</v>
      </c>
      <c r="H141" s="9">
        <v>21101</v>
      </c>
      <c r="I141" s="48" t="s">
        <v>31</v>
      </c>
      <c r="J141" s="58" t="s">
        <v>297</v>
      </c>
      <c r="K141" s="61" t="s">
        <v>298</v>
      </c>
      <c r="L141" s="51"/>
      <c r="M141" s="52"/>
      <c r="N141" s="53" t="s">
        <v>188</v>
      </c>
      <c r="O141" s="51">
        <v>2</v>
      </c>
      <c r="P141" s="51">
        <v>1305</v>
      </c>
      <c r="Q141" s="54" t="s">
        <v>37</v>
      </c>
      <c r="R141" s="55">
        <f>SUM(S141:U141: Y141:AA141:AC141)</f>
        <v>0</v>
      </c>
      <c r="S141" s="56">
        <v>0</v>
      </c>
      <c r="T141" s="56">
        <v>0</v>
      </c>
      <c r="U141" s="56">
        <v>0</v>
      </c>
      <c r="V141" s="56">
        <v>0</v>
      </c>
      <c r="W141" s="56">
        <v>0</v>
      </c>
      <c r="X141" s="56">
        <v>0</v>
      </c>
      <c r="Y141" s="56">
        <v>0</v>
      </c>
      <c r="Z141" s="56">
        <v>0</v>
      </c>
      <c r="AA141" s="56">
        <v>0</v>
      </c>
      <c r="AB141" s="56">
        <v>0</v>
      </c>
      <c r="AC141" s="56">
        <v>0</v>
      </c>
      <c r="AD141" s="56">
        <v>0</v>
      </c>
    </row>
    <row r="142" spans="1:30" s="13" customFormat="1" ht="13" x14ac:dyDescent="0.35">
      <c r="A142" s="33" t="s">
        <v>183</v>
      </c>
      <c r="B142" s="33" t="s">
        <v>253</v>
      </c>
      <c r="C142" s="33" t="s">
        <v>253</v>
      </c>
      <c r="D142" s="14" t="s">
        <v>34</v>
      </c>
      <c r="E142" s="8" t="s">
        <v>293</v>
      </c>
      <c r="F142" s="14" t="s">
        <v>294</v>
      </c>
      <c r="G142" s="8" t="s">
        <v>35</v>
      </c>
      <c r="H142" s="62">
        <v>21101</v>
      </c>
      <c r="I142" s="63" t="s">
        <v>31</v>
      </c>
      <c r="J142" s="64" t="s">
        <v>202</v>
      </c>
      <c r="K142" s="65" t="s">
        <v>203</v>
      </c>
      <c r="L142" s="51"/>
      <c r="M142" s="52"/>
      <c r="N142" s="53" t="s">
        <v>41</v>
      </c>
      <c r="O142" s="51">
        <v>18</v>
      </c>
      <c r="P142" s="51">
        <v>125</v>
      </c>
      <c r="Q142" s="54" t="s">
        <v>37</v>
      </c>
      <c r="R142" s="55">
        <f>SUM(S142:U142: Y142:AA142:AC142)</f>
        <v>0</v>
      </c>
      <c r="S142" s="56">
        <v>0</v>
      </c>
      <c r="T142" s="56">
        <v>0</v>
      </c>
      <c r="U142" s="56">
        <v>0</v>
      </c>
      <c r="V142" s="56">
        <v>0</v>
      </c>
      <c r="W142" s="56">
        <v>0</v>
      </c>
      <c r="X142" s="56">
        <v>0</v>
      </c>
      <c r="Y142" s="56">
        <v>0</v>
      </c>
      <c r="Z142" s="56">
        <v>0</v>
      </c>
      <c r="AA142" s="56">
        <v>0</v>
      </c>
      <c r="AB142" s="56">
        <v>0</v>
      </c>
      <c r="AC142" s="56">
        <v>0</v>
      </c>
      <c r="AD142" s="56">
        <v>0</v>
      </c>
    </row>
    <row r="143" spans="1:30" s="13" customFormat="1" ht="13" x14ac:dyDescent="0.35">
      <c r="A143" s="33" t="s">
        <v>183</v>
      </c>
      <c r="B143" s="33" t="s">
        <v>253</v>
      </c>
      <c r="C143" s="33" t="s">
        <v>253</v>
      </c>
      <c r="D143" s="14" t="s">
        <v>34</v>
      </c>
      <c r="E143" s="8" t="s">
        <v>299</v>
      </c>
      <c r="F143" s="14" t="s">
        <v>300</v>
      </c>
      <c r="G143" s="8" t="s">
        <v>35</v>
      </c>
      <c r="H143" s="62">
        <v>21101</v>
      </c>
      <c r="I143" s="63" t="s">
        <v>31</v>
      </c>
      <c r="J143" s="66" t="s">
        <v>198</v>
      </c>
      <c r="K143" s="57" t="s">
        <v>301</v>
      </c>
      <c r="L143" s="51"/>
      <c r="M143" s="52"/>
      <c r="N143" s="53" t="s">
        <v>41</v>
      </c>
      <c r="O143" s="51">
        <v>50</v>
      </c>
      <c r="P143" s="51">
        <v>179</v>
      </c>
      <c r="Q143" s="54" t="s">
        <v>37</v>
      </c>
      <c r="R143" s="55">
        <f>SUM(S143:U143: X143:AA143:AC143)</f>
        <v>0</v>
      </c>
      <c r="S143" s="56">
        <v>0</v>
      </c>
      <c r="T143" s="56">
        <v>0</v>
      </c>
      <c r="U143" s="56">
        <v>0</v>
      </c>
      <c r="V143" s="56">
        <v>0</v>
      </c>
      <c r="W143" s="56">
        <v>0</v>
      </c>
      <c r="X143" s="56">
        <v>0</v>
      </c>
      <c r="Y143" s="56">
        <v>0</v>
      </c>
      <c r="Z143" s="56">
        <v>0</v>
      </c>
      <c r="AA143" s="56">
        <v>0</v>
      </c>
      <c r="AB143" s="56">
        <v>0</v>
      </c>
      <c r="AC143" s="56">
        <v>0</v>
      </c>
      <c r="AD143" s="56">
        <v>0</v>
      </c>
    </row>
    <row r="144" spans="1:30" s="13" customFormat="1" ht="13" x14ac:dyDescent="0.35">
      <c r="A144" s="33" t="s">
        <v>183</v>
      </c>
      <c r="B144" s="33" t="s">
        <v>253</v>
      </c>
      <c r="C144" s="33" t="s">
        <v>253</v>
      </c>
      <c r="D144" s="14" t="s">
        <v>34</v>
      </c>
      <c r="E144" s="8" t="s">
        <v>299</v>
      </c>
      <c r="F144" s="14" t="s">
        <v>300</v>
      </c>
      <c r="G144" s="8" t="s">
        <v>35</v>
      </c>
      <c r="H144" s="62">
        <v>21101</v>
      </c>
      <c r="I144" s="63" t="s">
        <v>31</v>
      </c>
      <c r="J144" s="66" t="s">
        <v>302</v>
      </c>
      <c r="K144" s="60" t="s">
        <v>303</v>
      </c>
      <c r="L144" s="51"/>
      <c r="M144" s="52"/>
      <c r="N144" s="53" t="s">
        <v>41</v>
      </c>
      <c r="O144" s="51">
        <v>20</v>
      </c>
      <c r="P144" s="51">
        <v>70</v>
      </c>
      <c r="Q144" s="54" t="s">
        <v>37</v>
      </c>
      <c r="R144" s="55">
        <f>SUM(S144:U144: X144:AA144:AC144)</f>
        <v>0</v>
      </c>
      <c r="S144" s="56">
        <v>0</v>
      </c>
      <c r="T144" s="56">
        <v>0</v>
      </c>
      <c r="U144" s="56">
        <v>0</v>
      </c>
      <c r="V144" s="56">
        <v>0</v>
      </c>
      <c r="W144" s="56">
        <v>0</v>
      </c>
      <c r="X144" s="56">
        <v>0</v>
      </c>
      <c r="Y144" s="56">
        <v>0</v>
      </c>
      <c r="Z144" s="56">
        <v>0</v>
      </c>
      <c r="AA144" s="56">
        <v>0</v>
      </c>
      <c r="AB144" s="56">
        <v>0</v>
      </c>
      <c r="AC144" s="56">
        <v>0</v>
      </c>
      <c r="AD144" s="56">
        <v>0</v>
      </c>
    </row>
    <row r="145" spans="1:30" s="13" customFormat="1" ht="13" x14ac:dyDescent="0.35">
      <c r="A145" s="33" t="s">
        <v>183</v>
      </c>
      <c r="B145" s="33" t="s">
        <v>253</v>
      </c>
      <c r="C145" s="33" t="s">
        <v>253</v>
      </c>
      <c r="D145" s="14" t="s">
        <v>34</v>
      </c>
      <c r="E145" s="8" t="s">
        <v>299</v>
      </c>
      <c r="F145" s="14" t="s">
        <v>300</v>
      </c>
      <c r="G145" s="8" t="s">
        <v>35</v>
      </c>
      <c r="H145" s="62">
        <v>21101</v>
      </c>
      <c r="I145" s="63" t="s">
        <v>31</v>
      </c>
      <c r="J145" s="66" t="s">
        <v>124</v>
      </c>
      <c r="K145" s="60" t="s">
        <v>125</v>
      </c>
      <c r="L145" s="51"/>
      <c r="M145" s="52"/>
      <c r="N145" s="53" t="s">
        <v>32</v>
      </c>
      <c r="O145" s="51">
        <v>20</v>
      </c>
      <c r="P145" s="51">
        <v>36</v>
      </c>
      <c r="Q145" s="54" t="s">
        <v>37</v>
      </c>
      <c r="R145" s="55">
        <f>SUM(S145:U145: X145:AA145:AC145)</f>
        <v>0</v>
      </c>
      <c r="S145" s="56">
        <v>0</v>
      </c>
      <c r="T145" s="56">
        <v>0</v>
      </c>
      <c r="U145" s="56">
        <v>0</v>
      </c>
      <c r="V145" s="56">
        <v>0</v>
      </c>
      <c r="W145" s="56">
        <v>0</v>
      </c>
      <c r="X145" s="56">
        <v>0</v>
      </c>
      <c r="Y145" s="56">
        <v>0</v>
      </c>
      <c r="Z145" s="56">
        <v>0</v>
      </c>
      <c r="AA145" s="56">
        <v>0</v>
      </c>
      <c r="AB145" s="56">
        <v>0</v>
      </c>
      <c r="AC145" s="56">
        <v>0</v>
      </c>
      <c r="AD145" s="56">
        <v>0</v>
      </c>
    </row>
    <row r="146" spans="1:30" s="13" customFormat="1" ht="13" x14ac:dyDescent="0.35">
      <c r="A146" s="33" t="s">
        <v>183</v>
      </c>
      <c r="B146" s="33" t="s">
        <v>253</v>
      </c>
      <c r="C146" s="33" t="s">
        <v>253</v>
      </c>
      <c r="D146" s="14" t="s">
        <v>34</v>
      </c>
      <c r="E146" s="8" t="s">
        <v>299</v>
      </c>
      <c r="F146" s="14" t="s">
        <v>300</v>
      </c>
      <c r="G146" s="8" t="s">
        <v>35</v>
      </c>
      <c r="H146" s="62">
        <v>21101</v>
      </c>
      <c r="I146" s="63" t="s">
        <v>31</v>
      </c>
      <c r="J146" s="66" t="s">
        <v>69</v>
      </c>
      <c r="K146" s="60" t="s">
        <v>70</v>
      </c>
      <c r="L146" s="51"/>
      <c r="M146" s="52"/>
      <c r="N146" s="53" t="s">
        <v>188</v>
      </c>
      <c r="O146" s="51">
        <v>7</v>
      </c>
      <c r="P146" s="51">
        <v>129</v>
      </c>
      <c r="Q146" s="54" t="s">
        <v>37</v>
      </c>
      <c r="R146" s="55">
        <f>SUM(S146:U146: X146:AA146:AC146)</f>
        <v>0</v>
      </c>
      <c r="S146" s="56">
        <v>0</v>
      </c>
      <c r="T146" s="56">
        <v>0</v>
      </c>
      <c r="U146" s="56">
        <v>0</v>
      </c>
      <c r="V146" s="56">
        <v>0</v>
      </c>
      <c r="W146" s="56">
        <v>0</v>
      </c>
      <c r="X146" s="56">
        <v>0</v>
      </c>
      <c r="Y146" s="56">
        <v>0</v>
      </c>
      <c r="Z146" s="56">
        <v>0</v>
      </c>
      <c r="AA146" s="56">
        <v>0</v>
      </c>
      <c r="AB146" s="56">
        <v>0</v>
      </c>
      <c r="AC146" s="56">
        <v>0</v>
      </c>
      <c r="AD146" s="56">
        <v>0</v>
      </c>
    </row>
    <row r="147" spans="1:30" s="13" customFormat="1" ht="13" x14ac:dyDescent="0.35">
      <c r="A147" s="33" t="s">
        <v>183</v>
      </c>
      <c r="B147" s="33" t="s">
        <v>253</v>
      </c>
      <c r="C147" s="33" t="s">
        <v>253</v>
      </c>
      <c r="D147" s="14" t="s">
        <v>34</v>
      </c>
      <c r="E147" s="8" t="s">
        <v>299</v>
      </c>
      <c r="F147" s="14" t="s">
        <v>300</v>
      </c>
      <c r="G147" s="8" t="s">
        <v>35</v>
      </c>
      <c r="H147" s="62">
        <v>21101</v>
      </c>
      <c r="I147" s="63" t="s">
        <v>31</v>
      </c>
      <c r="J147" s="66" t="s">
        <v>71</v>
      </c>
      <c r="K147" s="60" t="s">
        <v>72</v>
      </c>
      <c r="L147" s="51"/>
      <c r="M147" s="52"/>
      <c r="N147" s="53" t="s">
        <v>32</v>
      </c>
      <c r="O147" s="51">
        <v>2</v>
      </c>
      <c r="P147" s="51">
        <v>710</v>
      </c>
      <c r="Q147" s="54" t="s">
        <v>37</v>
      </c>
      <c r="R147" s="55">
        <f>SUM(S147:U147: X147:AA147:AC147)</f>
        <v>0</v>
      </c>
      <c r="S147" s="56">
        <v>0</v>
      </c>
      <c r="T147" s="56">
        <v>0</v>
      </c>
      <c r="U147" s="56">
        <v>0</v>
      </c>
      <c r="V147" s="56">
        <v>0</v>
      </c>
      <c r="W147" s="56">
        <v>0</v>
      </c>
      <c r="X147" s="56">
        <v>0</v>
      </c>
      <c r="Y147" s="56">
        <v>0</v>
      </c>
      <c r="Z147" s="56">
        <v>0</v>
      </c>
      <c r="AA147" s="56">
        <v>0</v>
      </c>
      <c r="AB147" s="56">
        <v>0</v>
      </c>
      <c r="AC147" s="56">
        <v>0</v>
      </c>
      <c r="AD147" s="56">
        <v>0</v>
      </c>
    </row>
    <row r="148" spans="1:30" s="13" customFormat="1" ht="13" x14ac:dyDescent="0.35">
      <c r="A148" s="33" t="s">
        <v>183</v>
      </c>
      <c r="B148" s="33" t="s">
        <v>253</v>
      </c>
      <c r="C148" s="33" t="s">
        <v>253</v>
      </c>
      <c r="D148" s="14" t="s">
        <v>34</v>
      </c>
      <c r="E148" s="8" t="s">
        <v>36</v>
      </c>
      <c r="F148" s="14" t="s">
        <v>34</v>
      </c>
      <c r="G148" s="8" t="s">
        <v>35</v>
      </c>
      <c r="H148" s="66">
        <v>21401</v>
      </c>
      <c r="I148" s="63" t="s">
        <v>304</v>
      </c>
      <c r="J148" s="64" t="s">
        <v>305</v>
      </c>
      <c r="K148" s="57" t="s">
        <v>306</v>
      </c>
      <c r="L148" s="51"/>
      <c r="M148" s="52"/>
      <c r="N148" s="53" t="s">
        <v>188</v>
      </c>
      <c r="O148" s="51">
        <v>3</v>
      </c>
      <c r="P148" s="51">
        <v>2447.6</v>
      </c>
      <c r="Q148" s="54" t="s">
        <v>37</v>
      </c>
      <c r="R148" s="55">
        <f>SUM(S148:U148: X148:AA148:AC148)</f>
        <v>0</v>
      </c>
      <c r="S148" s="56">
        <v>0</v>
      </c>
      <c r="T148" s="56">
        <v>0</v>
      </c>
      <c r="U148" s="56">
        <v>0</v>
      </c>
      <c r="V148" s="56">
        <v>0</v>
      </c>
      <c r="W148" s="56">
        <v>0</v>
      </c>
      <c r="X148" s="56">
        <v>0</v>
      </c>
      <c r="Y148" s="56">
        <v>0</v>
      </c>
      <c r="Z148" s="56">
        <v>0</v>
      </c>
      <c r="AA148" s="67">
        <v>0</v>
      </c>
      <c r="AB148" s="56">
        <v>0</v>
      </c>
      <c r="AC148" s="56">
        <v>0</v>
      </c>
      <c r="AD148" s="56">
        <v>0</v>
      </c>
    </row>
    <row r="149" spans="1:30" s="13" customFormat="1" ht="13" x14ac:dyDescent="0.35">
      <c r="A149" s="33" t="s">
        <v>183</v>
      </c>
      <c r="B149" s="33" t="s">
        <v>253</v>
      </c>
      <c r="C149" s="33" t="s">
        <v>253</v>
      </c>
      <c r="D149" s="14" t="s">
        <v>34</v>
      </c>
      <c r="E149" s="8" t="s">
        <v>36</v>
      </c>
      <c r="F149" s="14" t="s">
        <v>34</v>
      </c>
      <c r="G149" s="8" t="s">
        <v>35</v>
      </c>
      <c r="H149" s="66">
        <v>21401</v>
      </c>
      <c r="I149" s="63" t="s">
        <v>304</v>
      </c>
      <c r="J149" s="64" t="s">
        <v>307</v>
      </c>
      <c r="K149" s="57" t="s">
        <v>308</v>
      </c>
      <c r="L149" s="51"/>
      <c r="M149" s="52"/>
      <c r="N149" s="53" t="s">
        <v>188</v>
      </c>
      <c r="O149" s="51">
        <v>4</v>
      </c>
      <c r="P149" s="51">
        <v>2250</v>
      </c>
      <c r="Q149" s="54" t="s">
        <v>37</v>
      </c>
      <c r="R149" s="55">
        <f>SUM(S149:U149: X149:AA149:AC149)</f>
        <v>0</v>
      </c>
      <c r="S149" s="56">
        <v>0</v>
      </c>
      <c r="T149" s="56">
        <v>0</v>
      </c>
      <c r="U149" s="56">
        <v>0</v>
      </c>
      <c r="V149" s="56">
        <v>0</v>
      </c>
      <c r="W149" s="56">
        <v>0</v>
      </c>
      <c r="X149" s="56">
        <v>0</v>
      </c>
      <c r="Y149" s="56">
        <v>0</v>
      </c>
      <c r="Z149" s="56">
        <v>0</v>
      </c>
      <c r="AA149" s="67">
        <v>0</v>
      </c>
      <c r="AB149" s="56">
        <v>0</v>
      </c>
      <c r="AC149" s="56">
        <v>0</v>
      </c>
      <c r="AD149" s="56">
        <v>0</v>
      </c>
    </row>
    <row r="150" spans="1:30" s="13" customFormat="1" ht="13" x14ac:dyDescent="0.35">
      <c r="A150" s="33" t="s">
        <v>183</v>
      </c>
      <c r="B150" s="33" t="s">
        <v>253</v>
      </c>
      <c r="C150" s="33" t="s">
        <v>253</v>
      </c>
      <c r="D150" s="14" t="s">
        <v>34</v>
      </c>
      <c r="E150" s="8" t="s">
        <v>293</v>
      </c>
      <c r="F150" s="14" t="s">
        <v>294</v>
      </c>
      <c r="G150" s="8" t="s">
        <v>35</v>
      </c>
      <c r="H150" s="66">
        <v>21401</v>
      </c>
      <c r="I150" s="63" t="s">
        <v>304</v>
      </c>
      <c r="J150" s="66" t="s">
        <v>167</v>
      </c>
      <c r="K150" s="60" t="s">
        <v>168</v>
      </c>
      <c r="L150" s="51"/>
      <c r="M150" s="52"/>
      <c r="N150" s="53" t="s">
        <v>188</v>
      </c>
      <c r="O150" s="51">
        <v>3</v>
      </c>
      <c r="P150" s="51">
        <v>1750</v>
      </c>
      <c r="Q150" s="54" t="s">
        <v>37</v>
      </c>
      <c r="R150" s="55">
        <f>SUM(S150:U150: X150:AA150:AD150)</f>
        <v>0</v>
      </c>
      <c r="S150" s="56">
        <v>0</v>
      </c>
      <c r="T150" s="56">
        <v>0</v>
      </c>
      <c r="U150" s="56">
        <v>0</v>
      </c>
      <c r="V150" s="56">
        <v>0</v>
      </c>
      <c r="W150" s="56">
        <v>0</v>
      </c>
      <c r="X150" s="56">
        <v>0</v>
      </c>
      <c r="Y150" s="56">
        <v>0</v>
      </c>
      <c r="Z150" s="56">
        <v>0</v>
      </c>
      <c r="AA150" s="56">
        <v>0</v>
      </c>
      <c r="AB150" s="56">
        <v>0</v>
      </c>
      <c r="AC150" s="56">
        <v>0</v>
      </c>
      <c r="AD150" s="56">
        <v>0</v>
      </c>
    </row>
    <row r="151" spans="1:30" s="13" customFormat="1" ht="13" x14ac:dyDescent="0.35">
      <c r="A151" s="33" t="s">
        <v>183</v>
      </c>
      <c r="B151" s="33" t="s">
        <v>253</v>
      </c>
      <c r="C151" s="33" t="s">
        <v>253</v>
      </c>
      <c r="D151" s="14" t="s">
        <v>34</v>
      </c>
      <c r="E151" s="8" t="s">
        <v>293</v>
      </c>
      <c r="F151" s="14" t="s">
        <v>294</v>
      </c>
      <c r="G151" s="8" t="s">
        <v>35</v>
      </c>
      <c r="H151" s="66">
        <v>21401</v>
      </c>
      <c r="I151" s="63" t="s">
        <v>304</v>
      </c>
      <c r="J151" s="66" t="s">
        <v>309</v>
      </c>
      <c r="K151" s="60" t="s">
        <v>310</v>
      </c>
      <c r="L151" s="51"/>
      <c r="M151" s="52"/>
      <c r="N151" s="53" t="s">
        <v>188</v>
      </c>
      <c r="O151" s="51">
        <v>2</v>
      </c>
      <c r="P151" s="51">
        <v>1375</v>
      </c>
      <c r="Q151" s="54" t="s">
        <v>37</v>
      </c>
      <c r="R151" s="55">
        <f>SUM(S151:U151: X151:AA151:AD151)</f>
        <v>0</v>
      </c>
      <c r="S151" s="56">
        <v>0</v>
      </c>
      <c r="T151" s="56">
        <v>0</v>
      </c>
      <c r="U151" s="56">
        <v>0</v>
      </c>
      <c r="V151" s="56">
        <v>0</v>
      </c>
      <c r="W151" s="56">
        <v>0</v>
      </c>
      <c r="X151" s="56">
        <v>0</v>
      </c>
      <c r="Y151" s="56">
        <v>0</v>
      </c>
      <c r="Z151" s="56">
        <v>0</v>
      </c>
      <c r="AA151" s="56">
        <v>0</v>
      </c>
      <c r="AB151" s="56">
        <v>0</v>
      </c>
      <c r="AC151" s="56">
        <v>0</v>
      </c>
      <c r="AD151" s="56">
        <v>0</v>
      </c>
    </row>
    <row r="152" spans="1:30" s="13" customFormat="1" ht="13" x14ac:dyDescent="0.35">
      <c r="A152" s="33" t="s">
        <v>183</v>
      </c>
      <c r="B152" s="33" t="s">
        <v>253</v>
      </c>
      <c r="C152" s="33" t="s">
        <v>253</v>
      </c>
      <c r="D152" s="14" t="s">
        <v>34</v>
      </c>
      <c r="E152" s="8" t="s">
        <v>36</v>
      </c>
      <c r="F152" s="14" t="s">
        <v>34</v>
      </c>
      <c r="G152" s="8" t="s">
        <v>35</v>
      </c>
      <c r="H152" s="66">
        <v>21601</v>
      </c>
      <c r="I152" s="63" t="s">
        <v>63</v>
      </c>
      <c r="J152" s="68" t="s">
        <v>228</v>
      </c>
      <c r="K152" s="68" t="s">
        <v>229</v>
      </c>
      <c r="L152" s="51"/>
      <c r="M152" s="52"/>
      <c r="N152" s="53" t="s">
        <v>32</v>
      </c>
      <c r="O152" s="51">
        <v>5</v>
      </c>
      <c r="P152" s="51">
        <v>348</v>
      </c>
      <c r="Q152" s="54" t="s">
        <v>37</v>
      </c>
      <c r="R152" s="55">
        <f t="shared" ref="R152:R169" si="44">SUM(S152:AD152)</f>
        <v>1577.6</v>
      </c>
      <c r="S152" s="56">
        <v>0</v>
      </c>
      <c r="T152" s="56">
        <v>0</v>
      </c>
      <c r="U152" s="56">
        <v>0</v>
      </c>
      <c r="V152" s="56">
        <v>0</v>
      </c>
      <c r="W152" s="56">
        <v>0</v>
      </c>
      <c r="X152" s="56">
        <v>0</v>
      </c>
      <c r="Y152" s="56">
        <v>0</v>
      </c>
      <c r="Z152" s="56">
        <v>0</v>
      </c>
      <c r="AA152" s="56">
        <v>0</v>
      </c>
      <c r="AB152" s="56">
        <v>1577.6</v>
      </c>
      <c r="AC152" s="56">
        <v>0</v>
      </c>
      <c r="AD152" s="56">
        <v>0</v>
      </c>
    </row>
    <row r="153" spans="1:30" s="13" customFormat="1" ht="13" x14ac:dyDescent="0.35">
      <c r="A153" s="33" t="s">
        <v>183</v>
      </c>
      <c r="B153" s="33" t="s">
        <v>253</v>
      </c>
      <c r="C153" s="33" t="s">
        <v>253</v>
      </c>
      <c r="D153" s="14" t="s">
        <v>34</v>
      </c>
      <c r="E153" s="8" t="s">
        <v>36</v>
      </c>
      <c r="F153" s="14" t="s">
        <v>34</v>
      </c>
      <c r="G153" s="8" t="s">
        <v>35</v>
      </c>
      <c r="H153" s="49">
        <v>21601</v>
      </c>
      <c r="I153" s="48" t="s">
        <v>63</v>
      </c>
      <c r="J153" s="68" t="s">
        <v>311</v>
      </c>
      <c r="K153" s="68" t="s">
        <v>312</v>
      </c>
      <c r="L153" s="51"/>
      <c r="M153" s="52"/>
      <c r="N153" s="53" t="s">
        <v>148</v>
      </c>
      <c r="O153" s="51">
        <v>15</v>
      </c>
      <c r="P153" s="51">
        <v>139.19999999999999</v>
      </c>
      <c r="Q153" s="54" t="s">
        <v>37</v>
      </c>
      <c r="R153" s="55">
        <f t="shared" si="44"/>
        <v>2088</v>
      </c>
      <c r="S153" s="56">
        <v>0</v>
      </c>
      <c r="T153" s="56">
        <v>0</v>
      </c>
      <c r="U153" s="56">
        <v>0</v>
      </c>
      <c r="V153" s="56">
        <v>0</v>
      </c>
      <c r="W153" s="56">
        <v>0</v>
      </c>
      <c r="X153" s="56">
        <v>0</v>
      </c>
      <c r="Y153" s="56">
        <v>0</v>
      </c>
      <c r="Z153" s="56">
        <v>0</v>
      </c>
      <c r="AA153" s="56">
        <v>0</v>
      </c>
      <c r="AB153" s="56">
        <v>2088</v>
      </c>
      <c r="AC153" s="56">
        <v>0</v>
      </c>
      <c r="AD153" s="56">
        <v>0</v>
      </c>
    </row>
    <row r="154" spans="1:30" s="13" customFormat="1" ht="13" x14ac:dyDescent="0.35">
      <c r="A154" s="33" t="s">
        <v>183</v>
      </c>
      <c r="B154" s="33" t="s">
        <v>253</v>
      </c>
      <c r="C154" s="33" t="s">
        <v>253</v>
      </c>
      <c r="D154" s="14" t="s">
        <v>34</v>
      </c>
      <c r="E154" s="8" t="s">
        <v>36</v>
      </c>
      <c r="F154" s="14" t="s">
        <v>34</v>
      </c>
      <c r="G154" s="8" t="s">
        <v>35</v>
      </c>
      <c r="H154" s="49">
        <v>21601</v>
      </c>
      <c r="I154" s="48" t="s">
        <v>63</v>
      </c>
      <c r="J154" s="49" t="s">
        <v>91</v>
      </c>
      <c r="K154" s="60" t="s">
        <v>221</v>
      </c>
      <c r="L154" s="51"/>
      <c r="M154" s="52"/>
      <c r="N154" s="53" t="s">
        <v>313</v>
      </c>
      <c r="O154" s="51">
        <v>4</v>
      </c>
      <c r="P154" s="51">
        <v>578</v>
      </c>
      <c r="Q154" s="54" t="s">
        <v>37</v>
      </c>
      <c r="R154" s="55">
        <f t="shared" si="44"/>
        <v>0</v>
      </c>
      <c r="S154" s="56">
        <v>0</v>
      </c>
      <c r="T154" s="56">
        <v>0</v>
      </c>
      <c r="U154" s="56">
        <v>0</v>
      </c>
      <c r="V154" s="56">
        <v>0</v>
      </c>
      <c r="W154" s="56">
        <v>0</v>
      </c>
      <c r="X154" s="56">
        <v>0</v>
      </c>
      <c r="Y154" s="56">
        <v>0</v>
      </c>
      <c r="Z154" s="56">
        <v>0</v>
      </c>
      <c r="AA154" s="56">
        <v>0</v>
      </c>
      <c r="AB154" s="56">
        <v>0</v>
      </c>
      <c r="AC154" s="56">
        <v>0</v>
      </c>
      <c r="AD154" s="56">
        <v>0</v>
      </c>
    </row>
    <row r="155" spans="1:30" s="13" customFormat="1" ht="14.25" customHeight="1" x14ac:dyDescent="0.3">
      <c r="A155" s="33" t="s">
        <v>183</v>
      </c>
      <c r="B155" s="33" t="s">
        <v>253</v>
      </c>
      <c r="C155" s="33" t="s">
        <v>253</v>
      </c>
      <c r="D155" s="14" t="s">
        <v>34</v>
      </c>
      <c r="E155" s="8" t="s">
        <v>36</v>
      </c>
      <c r="F155" s="69" t="s">
        <v>34</v>
      </c>
      <c r="G155" s="70" t="s">
        <v>35</v>
      </c>
      <c r="H155" s="66">
        <v>21601</v>
      </c>
      <c r="I155" s="63" t="s">
        <v>63</v>
      </c>
      <c r="J155" s="71" t="s">
        <v>222</v>
      </c>
      <c r="K155" s="65" t="s">
        <v>314</v>
      </c>
      <c r="L155" s="51"/>
      <c r="M155" s="52"/>
      <c r="N155" s="53" t="s">
        <v>315</v>
      </c>
      <c r="O155" s="51">
        <v>60</v>
      </c>
      <c r="P155" s="51">
        <v>36.25</v>
      </c>
      <c r="Q155" s="54" t="s">
        <v>37</v>
      </c>
      <c r="R155" s="55">
        <f t="shared" si="44"/>
        <v>2175</v>
      </c>
      <c r="S155" s="56">
        <v>0</v>
      </c>
      <c r="T155" s="56">
        <v>0</v>
      </c>
      <c r="U155" s="56">
        <v>0</v>
      </c>
      <c r="V155" s="56">
        <v>0</v>
      </c>
      <c r="W155" s="56">
        <v>0</v>
      </c>
      <c r="X155" s="56">
        <v>0</v>
      </c>
      <c r="Y155" s="56">
        <v>0</v>
      </c>
      <c r="Z155" s="56">
        <v>0</v>
      </c>
      <c r="AA155" s="56">
        <v>0</v>
      </c>
      <c r="AB155" s="56">
        <v>2175</v>
      </c>
      <c r="AC155" s="56">
        <v>0</v>
      </c>
      <c r="AD155" s="56">
        <v>0</v>
      </c>
    </row>
    <row r="156" spans="1:30" s="13" customFormat="1" ht="13" x14ac:dyDescent="0.35">
      <c r="A156" s="33" t="s">
        <v>183</v>
      </c>
      <c r="B156" s="33" t="s">
        <v>253</v>
      </c>
      <c r="C156" s="33" t="s">
        <v>253</v>
      </c>
      <c r="D156" s="14" t="s">
        <v>34</v>
      </c>
      <c r="E156" s="8" t="s">
        <v>36</v>
      </c>
      <c r="F156" s="69" t="s">
        <v>34</v>
      </c>
      <c r="G156" s="70" t="s">
        <v>35</v>
      </c>
      <c r="H156" s="66">
        <v>21601</v>
      </c>
      <c r="I156" s="63" t="s">
        <v>63</v>
      </c>
      <c r="J156" s="66" t="s">
        <v>73</v>
      </c>
      <c r="K156" s="72" t="s">
        <v>74</v>
      </c>
      <c r="L156" s="51"/>
      <c r="M156" s="52"/>
      <c r="N156" s="53" t="s">
        <v>188</v>
      </c>
      <c r="O156" s="51">
        <v>60</v>
      </c>
      <c r="P156" s="51">
        <v>59</v>
      </c>
      <c r="Q156" s="54" t="s">
        <v>37</v>
      </c>
      <c r="R156" s="55">
        <f t="shared" si="44"/>
        <v>0</v>
      </c>
      <c r="S156" s="56">
        <v>0</v>
      </c>
      <c r="T156" s="56">
        <v>0</v>
      </c>
      <c r="U156" s="56">
        <v>0</v>
      </c>
      <c r="V156" s="56">
        <v>0</v>
      </c>
      <c r="W156" s="56">
        <v>0</v>
      </c>
      <c r="X156" s="56">
        <v>0</v>
      </c>
      <c r="Y156" s="56">
        <v>0</v>
      </c>
      <c r="Z156" s="56">
        <v>0</v>
      </c>
      <c r="AA156" s="56">
        <v>0</v>
      </c>
      <c r="AB156" s="56">
        <v>0</v>
      </c>
      <c r="AC156" s="56">
        <v>0</v>
      </c>
      <c r="AD156" s="56">
        <v>0</v>
      </c>
    </row>
    <row r="157" spans="1:30" s="13" customFormat="1" ht="13" x14ac:dyDescent="0.35">
      <c r="A157" s="33" t="s">
        <v>183</v>
      </c>
      <c r="B157" s="33" t="s">
        <v>253</v>
      </c>
      <c r="C157" s="33" t="s">
        <v>253</v>
      </c>
      <c r="D157" s="14" t="s">
        <v>34</v>
      </c>
      <c r="E157" s="8" t="s">
        <v>36</v>
      </c>
      <c r="F157" s="69" t="s">
        <v>34</v>
      </c>
      <c r="G157" s="70" t="s">
        <v>35</v>
      </c>
      <c r="H157" s="66">
        <v>21601</v>
      </c>
      <c r="I157" s="63" t="s">
        <v>63</v>
      </c>
      <c r="J157" s="68" t="s">
        <v>144</v>
      </c>
      <c r="K157" s="68" t="s">
        <v>145</v>
      </c>
      <c r="L157" s="51"/>
      <c r="M157" s="52"/>
      <c r="N157" s="53" t="s">
        <v>148</v>
      </c>
      <c r="O157" s="51">
        <v>16</v>
      </c>
      <c r="P157" s="51">
        <v>143.55000000000001</v>
      </c>
      <c r="Q157" s="54" t="s">
        <v>37</v>
      </c>
      <c r="R157" s="55">
        <f t="shared" si="44"/>
        <v>2296.8000000000002</v>
      </c>
      <c r="S157" s="56">
        <v>0</v>
      </c>
      <c r="T157" s="56">
        <v>0</v>
      </c>
      <c r="U157" s="56">
        <v>0</v>
      </c>
      <c r="V157" s="56">
        <v>0</v>
      </c>
      <c r="W157" s="56">
        <v>0</v>
      </c>
      <c r="X157" s="56">
        <v>0</v>
      </c>
      <c r="Y157" s="56">
        <v>0</v>
      </c>
      <c r="Z157" s="56">
        <v>0</v>
      </c>
      <c r="AA157" s="56">
        <v>0</v>
      </c>
      <c r="AB157" s="56">
        <v>2296.8000000000002</v>
      </c>
      <c r="AC157" s="56">
        <v>0</v>
      </c>
      <c r="AD157" s="56">
        <v>0</v>
      </c>
    </row>
    <row r="158" spans="1:30" s="13" customFormat="1" ht="13" x14ac:dyDescent="0.35">
      <c r="A158" s="33" t="s">
        <v>183</v>
      </c>
      <c r="B158" s="33" t="s">
        <v>253</v>
      </c>
      <c r="C158" s="33" t="s">
        <v>253</v>
      </c>
      <c r="D158" s="14" t="s">
        <v>34</v>
      </c>
      <c r="E158" s="8" t="s">
        <v>36</v>
      </c>
      <c r="F158" s="69" t="s">
        <v>34</v>
      </c>
      <c r="G158" s="70" t="s">
        <v>35</v>
      </c>
      <c r="H158" s="66">
        <v>21601</v>
      </c>
      <c r="I158" s="63" t="s">
        <v>63</v>
      </c>
      <c r="J158" s="68" t="s">
        <v>316</v>
      </c>
      <c r="K158" s="68" t="s">
        <v>317</v>
      </c>
      <c r="L158" s="51"/>
      <c r="M158" s="52"/>
      <c r="N158" s="53" t="s">
        <v>318</v>
      </c>
      <c r="O158" s="51">
        <v>4</v>
      </c>
      <c r="P158" s="51">
        <v>394.4</v>
      </c>
      <c r="Q158" s="54" t="s">
        <v>37</v>
      </c>
      <c r="R158" s="55">
        <f>SUM(S158:AD158)</f>
        <v>1576</v>
      </c>
      <c r="S158" s="56">
        <v>0</v>
      </c>
      <c r="T158" s="56">
        <v>0</v>
      </c>
      <c r="U158" s="56">
        <v>0</v>
      </c>
      <c r="V158" s="56">
        <v>0</v>
      </c>
      <c r="W158" s="56">
        <v>0</v>
      </c>
      <c r="X158" s="56">
        <v>0</v>
      </c>
      <c r="Y158" s="56">
        <v>0</v>
      </c>
      <c r="Z158" s="56">
        <v>0</v>
      </c>
      <c r="AA158" s="56">
        <v>0</v>
      </c>
      <c r="AB158" s="73">
        <v>1576</v>
      </c>
      <c r="AC158" s="56">
        <v>0</v>
      </c>
      <c r="AD158" s="56">
        <v>0</v>
      </c>
    </row>
    <row r="159" spans="1:30" s="13" customFormat="1" ht="13" x14ac:dyDescent="0.35">
      <c r="A159" s="33" t="s">
        <v>183</v>
      </c>
      <c r="B159" s="33" t="s">
        <v>253</v>
      </c>
      <c r="C159" s="33" t="s">
        <v>253</v>
      </c>
      <c r="D159" s="14" t="s">
        <v>34</v>
      </c>
      <c r="E159" s="8" t="s">
        <v>299</v>
      </c>
      <c r="F159" s="69" t="s">
        <v>300</v>
      </c>
      <c r="G159" s="70" t="s">
        <v>35</v>
      </c>
      <c r="H159" s="66">
        <v>21601</v>
      </c>
      <c r="I159" s="63" t="s">
        <v>63</v>
      </c>
      <c r="J159" s="66" t="s">
        <v>319</v>
      </c>
      <c r="K159" s="60" t="s">
        <v>320</v>
      </c>
      <c r="L159" s="51"/>
      <c r="M159" s="52"/>
      <c r="N159" s="74" t="s">
        <v>66</v>
      </c>
      <c r="O159" s="51">
        <v>20</v>
      </c>
      <c r="P159" s="51">
        <v>73</v>
      </c>
      <c r="Q159" s="54" t="s">
        <v>37</v>
      </c>
      <c r="R159" s="55">
        <f t="shared" si="44"/>
        <v>0</v>
      </c>
      <c r="S159" s="56">
        <v>0</v>
      </c>
      <c r="T159" s="56">
        <v>0</v>
      </c>
      <c r="U159" s="56">
        <v>0</v>
      </c>
      <c r="V159" s="56">
        <v>0</v>
      </c>
      <c r="W159" s="56">
        <v>0</v>
      </c>
      <c r="X159" s="56">
        <v>0</v>
      </c>
      <c r="Y159" s="56">
        <v>0</v>
      </c>
      <c r="Z159" s="56">
        <v>0</v>
      </c>
      <c r="AA159" s="56">
        <v>0</v>
      </c>
      <c r="AB159" s="56">
        <v>0</v>
      </c>
      <c r="AC159" s="56">
        <v>0</v>
      </c>
      <c r="AD159" s="56">
        <v>0</v>
      </c>
    </row>
    <row r="160" spans="1:30" s="13" customFormat="1" ht="13" x14ac:dyDescent="0.35">
      <c r="A160" s="33" t="s">
        <v>183</v>
      </c>
      <c r="B160" s="33" t="s">
        <v>253</v>
      </c>
      <c r="C160" s="33" t="s">
        <v>253</v>
      </c>
      <c r="D160" s="14" t="s">
        <v>34</v>
      </c>
      <c r="E160" s="8" t="s">
        <v>299</v>
      </c>
      <c r="F160" s="69" t="s">
        <v>300</v>
      </c>
      <c r="G160" s="70" t="s">
        <v>35</v>
      </c>
      <c r="H160" s="66">
        <v>21601</v>
      </c>
      <c r="I160" s="63" t="s">
        <v>63</v>
      </c>
      <c r="J160" s="66" t="s">
        <v>319</v>
      </c>
      <c r="K160" s="60" t="s">
        <v>99</v>
      </c>
      <c r="L160" s="51"/>
      <c r="M160" s="52"/>
      <c r="N160" s="74" t="s">
        <v>66</v>
      </c>
      <c r="O160" s="51">
        <v>28</v>
      </c>
      <c r="P160" s="51">
        <v>98</v>
      </c>
      <c r="Q160" s="54" t="s">
        <v>37</v>
      </c>
      <c r="R160" s="55">
        <f t="shared" si="44"/>
        <v>0</v>
      </c>
      <c r="S160" s="56">
        <v>0</v>
      </c>
      <c r="T160" s="56">
        <v>0</v>
      </c>
      <c r="U160" s="56">
        <v>0</v>
      </c>
      <c r="V160" s="56">
        <v>0</v>
      </c>
      <c r="W160" s="56">
        <v>0</v>
      </c>
      <c r="X160" s="56">
        <v>0</v>
      </c>
      <c r="Y160" s="56">
        <v>0</v>
      </c>
      <c r="Z160" s="56">
        <v>0</v>
      </c>
      <c r="AA160" s="56">
        <v>0</v>
      </c>
      <c r="AB160" s="56">
        <v>0</v>
      </c>
      <c r="AC160" s="56">
        <v>0</v>
      </c>
      <c r="AD160" s="56">
        <v>0</v>
      </c>
    </row>
    <row r="161" spans="1:31" s="13" customFormat="1" ht="13" x14ac:dyDescent="0.35">
      <c r="A161" s="33" t="s">
        <v>183</v>
      </c>
      <c r="B161" s="33" t="s">
        <v>253</v>
      </c>
      <c r="C161" s="33" t="s">
        <v>253</v>
      </c>
      <c r="D161" s="14" t="s">
        <v>34</v>
      </c>
      <c r="E161" s="8" t="s">
        <v>104</v>
      </c>
      <c r="F161" s="69" t="s">
        <v>109</v>
      </c>
      <c r="G161" s="70" t="s">
        <v>233</v>
      </c>
      <c r="H161" s="66">
        <v>21601</v>
      </c>
      <c r="I161" s="63" t="s">
        <v>63</v>
      </c>
      <c r="J161" s="66" t="s">
        <v>321</v>
      </c>
      <c r="K161" s="60" t="s">
        <v>322</v>
      </c>
      <c r="L161" s="51"/>
      <c r="M161" s="52"/>
      <c r="N161" s="53" t="s">
        <v>188</v>
      </c>
      <c r="O161" s="51">
        <v>100</v>
      </c>
      <c r="P161" s="51">
        <v>11</v>
      </c>
      <c r="Q161" s="54" t="s">
        <v>37</v>
      </c>
      <c r="R161" s="55">
        <f t="shared" si="44"/>
        <v>0</v>
      </c>
      <c r="S161" s="56">
        <v>0</v>
      </c>
      <c r="T161" s="56">
        <v>0</v>
      </c>
      <c r="U161" s="56">
        <v>0</v>
      </c>
      <c r="V161" s="56">
        <v>0</v>
      </c>
      <c r="W161" s="56">
        <v>0</v>
      </c>
      <c r="X161" s="56">
        <v>0</v>
      </c>
      <c r="Y161" s="56">
        <v>0</v>
      </c>
      <c r="Z161" s="56">
        <v>0</v>
      </c>
      <c r="AA161" s="56">
        <v>0</v>
      </c>
      <c r="AB161" s="56">
        <v>0</v>
      </c>
      <c r="AC161" s="56">
        <v>0</v>
      </c>
      <c r="AD161" s="56">
        <v>0</v>
      </c>
    </row>
    <row r="162" spans="1:31" s="13" customFormat="1" ht="13" x14ac:dyDescent="0.35">
      <c r="A162" s="33" t="s">
        <v>183</v>
      </c>
      <c r="B162" s="33" t="s">
        <v>253</v>
      </c>
      <c r="C162" s="33" t="s">
        <v>253</v>
      </c>
      <c r="D162" s="14" t="s">
        <v>34</v>
      </c>
      <c r="E162" s="8" t="s">
        <v>104</v>
      </c>
      <c r="F162" s="69" t="s">
        <v>109</v>
      </c>
      <c r="G162" s="70" t="s">
        <v>233</v>
      </c>
      <c r="H162" s="66">
        <v>21601</v>
      </c>
      <c r="I162" s="63" t="s">
        <v>63</v>
      </c>
      <c r="J162" s="66" t="s">
        <v>323</v>
      </c>
      <c r="K162" s="57" t="s">
        <v>324</v>
      </c>
      <c r="L162" s="51"/>
      <c r="M162" s="52"/>
      <c r="N162" s="53" t="s">
        <v>188</v>
      </c>
      <c r="O162" s="51">
        <v>20</v>
      </c>
      <c r="P162" s="51">
        <v>109</v>
      </c>
      <c r="Q162" s="54" t="s">
        <v>37</v>
      </c>
      <c r="R162" s="55">
        <f t="shared" si="44"/>
        <v>0</v>
      </c>
      <c r="S162" s="56">
        <v>0</v>
      </c>
      <c r="T162" s="56">
        <v>0</v>
      </c>
      <c r="U162" s="56">
        <v>0</v>
      </c>
      <c r="V162" s="56">
        <v>0</v>
      </c>
      <c r="W162" s="56">
        <v>0</v>
      </c>
      <c r="X162" s="56">
        <v>0</v>
      </c>
      <c r="Y162" s="56">
        <v>0</v>
      </c>
      <c r="Z162" s="56">
        <v>0</v>
      </c>
      <c r="AA162" s="56">
        <v>0</v>
      </c>
      <c r="AB162" s="56">
        <v>0</v>
      </c>
      <c r="AC162" s="56">
        <v>0</v>
      </c>
      <c r="AD162" s="56">
        <v>0</v>
      </c>
    </row>
    <row r="163" spans="1:31" s="13" customFormat="1" ht="13" x14ac:dyDescent="0.35">
      <c r="A163" s="33" t="s">
        <v>183</v>
      </c>
      <c r="B163" s="33" t="s">
        <v>253</v>
      </c>
      <c r="C163" s="33" t="s">
        <v>253</v>
      </c>
      <c r="D163" s="14" t="s">
        <v>34</v>
      </c>
      <c r="E163" s="8" t="s">
        <v>104</v>
      </c>
      <c r="F163" s="69" t="s">
        <v>109</v>
      </c>
      <c r="G163" s="70" t="s">
        <v>233</v>
      </c>
      <c r="H163" s="66">
        <v>21601</v>
      </c>
      <c r="I163" s="63" t="s">
        <v>63</v>
      </c>
      <c r="J163" s="66" t="s">
        <v>319</v>
      </c>
      <c r="K163" s="60" t="s">
        <v>320</v>
      </c>
      <c r="L163" s="51"/>
      <c r="M163" s="52"/>
      <c r="N163" s="74" t="s">
        <v>66</v>
      </c>
      <c r="O163" s="51">
        <v>30</v>
      </c>
      <c r="P163" s="51">
        <v>73</v>
      </c>
      <c r="Q163" s="54" t="s">
        <v>37</v>
      </c>
      <c r="R163" s="55">
        <f t="shared" si="44"/>
        <v>0</v>
      </c>
      <c r="S163" s="56">
        <v>0</v>
      </c>
      <c r="T163" s="56">
        <v>0</v>
      </c>
      <c r="U163" s="56">
        <v>0</v>
      </c>
      <c r="V163" s="56">
        <v>0</v>
      </c>
      <c r="W163" s="56">
        <v>0</v>
      </c>
      <c r="X163" s="56">
        <v>0</v>
      </c>
      <c r="Y163" s="56">
        <v>0</v>
      </c>
      <c r="Z163" s="56">
        <v>0</v>
      </c>
      <c r="AA163" s="56">
        <v>0</v>
      </c>
      <c r="AB163" s="56">
        <v>0</v>
      </c>
      <c r="AC163" s="56">
        <v>0</v>
      </c>
      <c r="AD163" s="56">
        <v>0</v>
      </c>
    </row>
    <row r="164" spans="1:31" s="13" customFormat="1" ht="13" x14ac:dyDescent="0.35">
      <c r="A164" s="33" t="s">
        <v>183</v>
      </c>
      <c r="B164" s="33" t="s">
        <v>253</v>
      </c>
      <c r="C164" s="33" t="s">
        <v>253</v>
      </c>
      <c r="D164" s="14" t="s">
        <v>34</v>
      </c>
      <c r="E164" s="8" t="s">
        <v>104</v>
      </c>
      <c r="F164" s="69" t="s">
        <v>109</v>
      </c>
      <c r="G164" s="70" t="s">
        <v>233</v>
      </c>
      <c r="H164" s="66">
        <v>21601</v>
      </c>
      <c r="I164" s="63" t="s">
        <v>63</v>
      </c>
      <c r="J164" s="66" t="s">
        <v>325</v>
      </c>
      <c r="K164" s="60" t="s">
        <v>141</v>
      </c>
      <c r="L164" s="51"/>
      <c r="M164" s="52"/>
      <c r="N164" s="74" t="s">
        <v>32</v>
      </c>
      <c r="O164" s="51">
        <v>15</v>
      </c>
      <c r="P164" s="51">
        <v>180</v>
      </c>
      <c r="Q164" s="54" t="s">
        <v>37</v>
      </c>
      <c r="R164" s="55">
        <f t="shared" si="44"/>
        <v>0</v>
      </c>
      <c r="S164" s="56">
        <v>0</v>
      </c>
      <c r="T164" s="56">
        <v>0</v>
      </c>
      <c r="U164" s="56">
        <v>0</v>
      </c>
      <c r="V164" s="56">
        <v>0</v>
      </c>
      <c r="W164" s="56">
        <v>0</v>
      </c>
      <c r="X164" s="56">
        <v>0</v>
      </c>
      <c r="Y164" s="56">
        <v>0</v>
      </c>
      <c r="Z164" s="56">
        <v>0</v>
      </c>
      <c r="AA164" s="56">
        <v>0</v>
      </c>
      <c r="AB164" s="56">
        <v>0</v>
      </c>
      <c r="AC164" s="56">
        <v>0</v>
      </c>
      <c r="AD164" s="56">
        <v>0</v>
      </c>
    </row>
    <row r="165" spans="1:31" s="13" customFormat="1" ht="13" x14ac:dyDescent="0.35">
      <c r="A165" s="33" t="s">
        <v>183</v>
      </c>
      <c r="B165" s="33" t="s">
        <v>253</v>
      </c>
      <c r="C165" s="33" t="s">
        <v>253</v>
      </c>
      <c r="D165" s="14" t="s">
        <v>34</v>
      </c>
      <c r="E165" s="8" t="s">
        <v>104</v>
      </c>
      <c r="F165" s="69" t="s">
        <v>109</v>
      </c>
      <c r="G165" s="70" t="s">
        <v>233</v>
      </c>
      <c r="H165" s="66">
        <v>21601</v>
      </c>
      <c r="I165" s="63" t="s">
        <v>63</v>
      </c>
      <c r="J165" s="66" t="s">
        <v>326</v>
      </c>
      <c r="K165" s="57" t="s">
        <v>327</v>
      </c>
      <c r="L165" s="51"/>
      <c r="M165" s="52"/>
      <c r="N165" s="53" t="s">
        <v>328</v>
      </c>
      <c r="O165" s="51">
        <v>30</v>
      </c>
      <c r="P165" s="51">
        <v>20</v>
      </c>
      <c r="Q165" s="54" t="s">
        <v>37</v>
      </c>
      <c r="R165" s="55">
        <f t="shared" si="44"/>
        <v>0</v>
      </c>
      <c r="S165" s="56">
        <v>0</v>
      </c>
      <c r="T165" s="56">
        <v>0</v>
      </c>
      <c r="U165" s="56">
        <v>0</v>
      </c>
      <c r="V165" s="56">
        <v>0</v>
      </c>
      <c r="W165" s="56">
        <v>0</v>
      </c>
      <c r="X165" s="56">
        <v>0</v>
      </c>
      <c r="Y165" s="56">
        <v>0</v>
      </c>
      <c r="Z165" s="56">
        <v>0</v>
      </c>
      <c r="AA165" s="56">
        <v>0</v>
      </c>
      <c r="AB165" s="56">
        <v>0</v>
      </c>
      <c r="AC165" s="56">
        <v>0</v>
      </c>
      <c r="AD165" s="56">
        <v>0</v>
      </c>
    </row>
    <row r="166" spans="1:31" s="13" customFormat="1" ht="13" x14ac:dyDescent="0.35">
      <c r="A166" s="33" t="s">
        <v>183</v>
      </c>
      <c r="B166" s="33" t="s">
        <v>253</v>
      </c>
      <c r="C166" s="33" t="s">
        <v>253</v>
      </c>
      <c r="D166" s="14" t="s">
        <v>34</v>
      </c>
      <c r="E166" s="8" t="s">
        <v>104</v>
      </c>
      <c r="F166" s="69" t="s">
        <v>109</v>
      </c>
      <c r="G166" s="70" t="s">
        <v>233</v>
      </c>
      <c r="H166" s="66">
        <v>21601</v>
      </c>
      <c r="I166" s="63" t="s">
        <v>63</v>
      </c>
      <c r="J166" s="66" t="s">
        <v>329</v>
      </c>
      <c r="K166" s="60" t="s">
        <v>225</v>
      </c>
      <c r="L166" s="51"/>
      <c r="M166" s="52"/>
      <c r="N166" s="53" t="s">
        <v>32</v>
      </c>
      <c r="O166" s="51">
        <v>5</v>
      </c>
      <c r="P166" s="51">
        <v>523.6</v>
      </c>
      <c r="Q166" s="54" t="s">
        <v>37</v>
      </c>
      <c r="R166" s="55">
        <f t="shared" si="44"/>
        <v>0</v>
      </c>
      <c r="S166" s="56">
        <v>0</v>
      </c>
      <c r="T166" s="56">
        <v>0</v>
      </c>
      <c r="U166" s="56">
        <v>0</v>
      </c>
      <c r="V166" s="56">
        <v>0</v>
      </c>
      <c r="W166" s="56">
        <v>0</v>
      </c>
      <c r="X166" s="56">
        <v>0</v>
      </c>
      <c r="Y166" s="56">
        <v>0</v>
      </c>
      <c r="Z166" s="56">
        <v>0</v>
      </c>
      <c r="AA166" s="56">
        <v>0</v>
      </c>
      <c r="AB166" s="56">
        <v>0</v>
      </c>
      <c r="AC166" s="56">
        <v>0</v>
      </c>
      <c r="AD166" s="56">
        <v>0</v>
      </c>
    </row>
    <row r="167" spans="1:31" s="13" customFormat="1" ht="28.5" customHeight="1" x14ac:dyDescent="0.35">
      <c r="A167" s="33" t="s">
        <v>183</v>
      </c>
      <c r="B167" s="33" t="s">
        <v>253</v>
      </c>
      <c r="C167" s="33" t="s">
        <v>253</v>
      </c>
      <c r="D167" s="14" t="s">
        <v>34</v>
      </c>
      <c r="E167" s="8" t="s">
        <v>36</v>
      </c>
      <c r="F167" s="69" t="s">
        <v>34</v>
      </c>
      <c r="G167" s="70" t="s">
        <v>35</v>
      </c>
      <c r="H167" s="62">
        <v>22104</v>
      </c>
      <c r="I167" s="63" t="s">
        <v>330</v>
      </c>
      <c r="J167" s="68" t="s">
        <v>100</v>
      </c>
      <c r="K167" s="68" t="s">
        <v>331</v>
      </c>
      <c r="L167" s="51"/>
      <c r="M167" s="52"/>
      <c r="N167" s="53" t="s">
        <v>188</v>
      </c>
      <c r="O167" s="51">
        <v>32</v>
      </c>
      <c r="P167" s="51">
        <v>39.5</v>
      </c>
      <c r="Q167" s="54" t="s">
        <v>37</v>
      </c>
      <c r="R167" s="55">
        <f t="shared" si="44"/>
        <v>1264</v>
      </c>
      <c r="S167" s="56">
        <v>0</v>
      </c>
      <c r="T167" s="56">
        <v>0</v>
      </c>
      <c r="U167" s="56">
        <v>0</v>
      </c>
      <c r="V167" s="56">
        <v>0</v>
      </c>
      <c r="W167" s="56">
        <v>0</v>
      </c>
      <c r="X167" s="56">
        <v>0</v>
      </c>
      <c r="Y167" s="56">
        <v>0</v>
      </c>
      <c r="Z167" s="56">
        <v>0</v>
      </c>
      <c r="AA167" s="56">
        <v>0</v>
      </c>
      <c r="AB167" s="67">
        <v>1264</v>
      </c>
      <c r="AC167" s="56">
        <v>0</v>
      </c>
      <c r="AD167" s="56">
        <v>0</v>
      </c>
    </row>
    <row r="168" spans="1:31" s="13" customFormat="1" ht="13" x14ac:dyDescent="0.35">
      <c r="A168" s="33" t="s">
        <v>183</v>
      </c>
      <c r="B168" s="33" t="s">
        <v>253</v>
      </c>
      <c r="C168" s="33" t="s">
        <v>253</v>
      </c>
      <c r="D168" s="14" t="s">
        <v>34</v>
      </c>
      <c r="E168" s="8" t="s">
        <v>299</v>
      </c>
      <c r="F168" s="69" t="s">
        <v>300</v>
      </c>
      <c r="G168" s="70" t="s">
        <v>35</v>
      </c>
      <c r="H168" s="62">
        <v>22104</v>
      </c>
      <c r="I168" s="63" t="s">
        <v>330</v>
      </c>
      <c r="J168" s="64" t="s">
        <v>332</v>
      </c>
      <c r="K168" s="65" t="s">
        <v>333</v>
      </c>
      <c r="L168" s="51"/>
      <c r="M168" s="52"/>
      <c r="N168" s="53" t="s">
        <v>188</v>
      </c>
      <c r="O168" s="51">
        <v>29</v>
      </c>
      <c r="P168" s="51">
        <v>130</v>
      </c>
      <c r="Q168" s="54" t="s">
        <v>37</v>
      </c>
      <c r="R168" s="55">
        <f t="shared" ref="R168:R205" si="45">SUM(S168:AD168)</f>
        <v>3770</v>
      </c>
      <c r="S168" s="56">
        <v>0</v>
      </c>
      <c r="T168" s="56">
        <v>0</v>
      </c>
      <c r="U168" s="56">
        <v>0</v>
      </c>
      <c r="V168" s="56">
        <v>0</v>
      </c>
      <c r="W168" s="56">
        <v>0</v>
      </c>
      <c r="X168" s="56">
        <v>0</v>
      </c>
      <c r="Y168" s="56">
        <v>0</v>
      </c>
      <c r="Z168" s="56">
        <v>0</v>
      </c>
      <c r="AA168" s="56">
        <v>0</v>
      </c>
      <c r="AB168" s="67">
        <v>3770</v>
      </c>
      <c r="AC168" s="56">
        <v>0</v>
      </c>
      <c r="AD168" s="56">
        <v>0</v>
      </c>
      <c r="AE168" s="75"/>
    </row>
    <row r="169" spans="1:31" s="13" customFormat="1" ht="13" x14ac:dyDescent="0.35">
      <c r="A169" s="33" t="s">
        <v>183</v>
      </c>
      <c r="B169" s="33" t="s">
        <v>253</v>
      </c>
      <c r="C169" s="33" t="s">
        <v>253</v>
      </c>
      <c r="D169" s="14" t="s">
        <v>34</v>
      </c>
      <c r="E169" s="8" t="s">
        <v>299</v>
      </c>
      <c r="F169" s="69" t="s">
        <v>300</v>
      </c>
      <c r="G169" s="70" t="s">
        <v>35</v>
      </c>
      <c r="H169" s="62">
        <v>24601</v>
      </c>
      <c r="I169" s="63" t="s">
        <v>334</v>
      </c>
      <c r="J169" s="68" t="s">
        <v>335</v>
      </c>
      <c r="K169" s="68" t="s">
        <v>336</v>
      </c>
      <c r="L169" s="76"/>
      <c r="M169" s="52"/>
      <c r="N169" s="53" t="s">
        <v>188</v>
      </c>
      <c r="O169" s="51">
        <v>4</v>
      </c>
      <c r="P169" s="51">
        <v>182.51</v>
      </c>
      <c r="Q169" s="54" t="s">
        <v>37</v>
      </c>
      <c r="R169" s="55">
        <f t="shared" si="44"/>
        <v>547.53</v>
      </c>
      <c r="S169" s="56">
        <v>0</v>
      </c>
      <c r="T169" s="56">
        <v>0</v>
      </c>
      <c r="U169" s="56">
        <v>0</v>
      </c>
      <c r="V169" s="56">
        <v>0</v>
      </c>
      <c r="W169" s="56">
        <v>0</v>
      </c>
      <c r="X169" s="56">
        <v>0</v>
      </c>
      <c r="Y169" s="56">
        <v>0</v>
      </c>
      <c r="Z169" s="56">
        <v>0</v>
      </c>
      <c r="AA169" s="56">
        <v>0</v>
      </c>
      <c r="AB169" s="67">
        <v>547.53</v>
      </c>
      <c r="AC169" s="56">
        <v>0</v>
      </c>
      <c r="AD169" s="56">
        <v>0</v>
      </c>
      <c r="AE169" s="75"/>
    </row>
    <row r="170" spans="1:31" s="13" customFormat="1" ht="13" x14ac:dyDescent="0.35">
      <c r="A170" s="33" t="s">
        <v>183</v>
      </c>
      <c r="B170" s="33" t="s">
        <v>253</v>
      </c>
      <c r="C170" s="33" t="s">
        <v>253</v>
      </c>
      <c r="D170" s="14" t="s">
        <v>34</v>
      </c>
      <c r="E170" s="8" t="s">
        <v>36</v>
      </c>
      <c r="F170" s="69" t="s">
        <v>34</v>
      </c>
      <c r="G170" s="70" t="s">
        <v>35</v>
      </c>
      <c r="H170" s="62">
        <v>25201</v>
      </c>
      <c r="I170" s="63" t="s">
        <v>337</v>
      </c>
      <c r="J170" s="64" t="s">
        <v>338</v>
      </c>
      <c r="K170" s="65" t="s">
        <v>339</v>
      </c>
      <c r="L170" s="76"/>
      <c r="M170" s="52"/>
      <c r="N170" s="53" t="s">
        <v>188</v>
      </c>
      <c r="O170" s="51">
        <v>20</v>
      </c>
      <c r="P170" s="51">
        <v>75</v>
      </c>
      <c r="Q170" s="54" t="s">
        <v>37</v>
      </c>
      <c r="R170" s="55">
        <f t="shared" si="45"/>
        <v>0</v>
      </c>
      <c r="S170" s="56">
        <v>0</v>
      </c>
      <c r="T170" s="56">
        <v>0</v>
      </c>
      <c r="U170" s="56">
        <v>0</v>
      </c>
      <c r="V170" s="56">
        <v>0</v>
      </c>
      <c r="W170" s="56">
        <v>0</v>
      </c>
      <c r="X170" s="56">
        <v>0</v>
      </c>
      <c r="Y170" s="56">
        <v>0</v>
      </c>
      <c r="Z170" s="56">
        <v>0</v>
      </c>
      <c r="AA170" s="56">
        <v>0</v>
      </c>
      <c r="AB170" s="56">
        <v>0</v>
      </c>
      <c r="AC170" s="56">
        <v>0</v>
      </c>
      <c r="AD170" s="56">
        <v>0</v>
      </c>
      <c r="AE170" s="75"/>
    </row>
    <row r="171" spans="1:31" s="13" customFormat="1" ht="13" x14ac:dyDescent="0.35">
      <c r="A171" s="33" t="s">
        <v>183</v>
      </c>
      <c r="B171" s="33" t="s">
        <v>253</v>
      </c>
      <c r="C171" s="33" t="s">
        <v>253</v>
      </c>
      <c r="D171" s="14" t="s">
        <v>34</v>
      </c>
      <c r="E171" s="8" t="s">
        <v>36</v>
      </c>
      <c r="F171" s="14" t="s">
        <v>34</v>
      </c>
      <c r="G171" s="8" t="s">
        <v>35</v>
      </c>
      <c r="H171" s="66">
        <v>26103</v>
      </c>
      <c r="I171" s="48" t="s">
        <v>340</v>
      </c>
      <c r="J171" s="58" t="s">
        <v>341</v>
      </c>
      <c r="K171" s="57" t="s">
        <v>342</v>
      </c>
      <c r="L171" s="76"/>
      <c r="M171" s="52"/>
      <c r="N171" s="53" t="s">
        <v>315</v>
      </c>
      <c r="O171" s="51">
        <v>800</v>
      </c>
      <c r="P171" s="51">
        <v>25</v>
      </c>
      <c r="Q171" s="54" t="s">
        <v>37</v>
      </c>
      <c r="R171" s="55">
        <f t="shared" si="45"/>
        <v>0</v>
      </c>
      <c r="S171" s="56">
        <v>0</v>
      </c>
      <c r="T171" s="56">
        <v>0</v>
      </c>
      <c r="U171" s="56">
        <v>0</v>
      </c>
      <c r="V171" s="56">
        <v>0</v>
      </c>
      <c r="W171" s="56">
        <v>0</v>
      </c>
      <c r="X171" s="56">
        <v>0</v>
      </c>
      <c r="Y171" s="56">
        <v>0</v>
      </c>
      <c r="Z171" s="56">
        <v>0</v>
      </c>
      <c r="AA171" s="56">
        <v>0</v>
      </c>
      <c r="AB171" s="55">
        <v>0</v>
      </c>
      <c r="AC171" s="56">
        <v>0</v>
      </c>
      <c r="AD171" s="56">
        <v>0</v>
      </c>
    </row>
    <row r="172" spans="1:31" s="13" customFormat="1" ht="13" x14ac:dyDescent="0.35">
      <c r="A172" s="33" t="s">
        <v>183</v>
      </c>
      <c r="B172" s="33" t="s">
        <v>253</v>
      </c>
      <c r="C172" s="33" t="s">
        <v>253</v>
      </c>
      <c r="D172" s="14" t="s">
        <v>34</v>
      </c>
      <c r="E172" s="8" t="s">
        <v>299</v>
      </c>
      <c r="F172" s="14" t="s">
        <v>300</v>
      </c>
      <c r="G172" s="8" t="s">
        <v>35</v>
      </c>
      <c r="H172" s="62">
        <v>26103</v>
      </c>
      <c r="I172" s="48" t="s">
        <v>340</v>
      </c>
      <c r="J172" s="58" t="s">
        <v>341</v>
      </c>
      <c r="K172" s="57" t="s">
        <v>342</v>
      </c>
      <c r="L172" s="76"/>
      <c r="M172" s="52"/>
      <c r="N172" s="53" t="s">
        <v>315</v>
      </c>
      <c r="O172" s="51">
        <v>400</v>
      </c>
      <c r="P172" s="51">
        <v>25</v>
      </c>
      <c r="Q172" s="54" t="s">
        <v>37</v>
      </c>
      <c r="R172" s="55">
        <f t="shared" si="45"/>
        <v>0</v>
      </c>
      <c r="S172" s="56">
        <v>0</v>
      </c>
      <c r="T172" s="56">
        <v>0</v>
      </c>
      <c r="U172" s="56">
        <v>0</v>
      </c>
      <c r="V172" s="56">
        <v>0</v>
      </c>
      <c r="W172" s="56">
        <v>0</v>
      </c>
      <c r="X172" s="56">
        <v>0</v>
      </c>
      <c r="Y172" s="56">
        <v>0</v>
      </c>
      <c r="Z172" s="56">
        <v>0</v>
      </c>
      <c r="AA172" s="56">
        <v>0</v>
      </c>
      <c r="AB172" s="56">
        <v>0</v>
      </c>
      <c r="AC172" s="56">
        <v>0</v>
      </c>
      <c r="AD172" s="56">
        <v>0</v>
      </c>
    </row>
    <row r="173" spans="1:31" s="13" customFormat="1" ht="13" x14ac:dyDescent="0.35">
      <c r="A173" s="33" t="s">
        <v>183</v>
      </c>
      <c r="B173" s="33" t="s">
        <v>253</v>
      </c>
      <c r="C173" s="33" t="s">
        <v>253</v>
      </c>
      <c r="D173" s="14" t="s">
        <v>34</v>
      </c>
      <c r="E173" s="8" t="s">
        <v>104</v>
      </c>
      <c r="F173" s="14" t="s">
        <v>108</v>
      </c>
      <c r="G173" s="8" t="s">
        <v>35</v>
      </c>
      <c r="H173" s="62">
        <v>26103</v>
      </c>
      <c r="I173" s="48" t="s">
        <v>340</v>
      </c>
      <c r="J173" s="58" t="s">
        <v>341</v>
      </c>
      <c r="K173" s="57" t="s">
        <v>342</v>
      </c>
      <c r="L173" s="76"/>
      <c r="M173" s="52"/>
      <c r="N173" s="53" t="s">
        <v>315</v>
      </c>
      <c r="O173" s="51">
        <v>120</v>
      </c>
      <c r="P173" s="51">
        <v>25</v>
      </c>
      <c r="Q173" s="54" t="s">
        <v>37</v>
      </c>
      <c r="R173" s="55">
        <f t="shared" si="45"/>
        <v>0</v>
      </c>
      <c r="S173" s="56">
        <v>0</v>
      </c>
      <c r="T173" s="56">
        <v>0</v>
      </c>
      <c r="U173" s="56">
        <v>0</v>
      </c>
      <c r="V173" s="56">
        <v>0</v>
      </c>
      <c r="W173" s="56">
        <v>0</v>
      </c>
      <c r="X173" s="56">
        <v>0</v>
      </c>
      <c r="Y173" s="56">
        <v>0</v>
      </c>
      <c r="Z173" s="56">
        <v>0</v>
      </c>
      <c r="AA173" s="56">
        <v>0</v>
      </c>
      <c r="AB173" s="55">
        <v>0</v>
      </c>
      <c r="AC173" s="56">
        <v>0</v>
      </c>
      <c r="AD173" s="56">
        <v>0</v>
      </c>
    </row>
    <row r="174" spans="1:31" s="13" customFormat="1" ht="13" x14ac:dyDescent="0.35">
      <c r="A174" s="33" t="s">
        <v>183</v>
      </c>
      <c r="B174" s="33" t="s">
        <v>253</v>
      </c>
      <c r="C174" s="33" t="s">
        <v>253</v>
      </c>
      <c r="D174" s="14" t="s">
        <v>34</v>
      </c>
      <c r="E174" s="8" t="s">
        <v>36</v>
      </c>
      <c r="F174" s="14" t="s">
        <v>34</v>
      </c>
      <c r="G174" s="8" t="s">
        <v>35</v>
      </c>
      <c r="H174" s="62">
        <v>26105</v>
      </c>
      <c r="I174" s="48" t="s">
        <v>343</v>
      </c>
      <c r="J174" s="77" t="s">
        <v>344</v>
      </c>
      <c r="K174" s="57" t="s">
        <v>345</v>
      </c>
      <c r="L174" s="76"/>
      <c r="M174" s="52"/>
      <c r="N174" s="53" t="s">
        <v>315</v>
      </c>
      <c r="O174" s="51">
        <v>63</v>
      </c>
      <c r="P174" s="51">
        <v>25</v>
      </c>
      <c r="Q174" s="54" t="s">
        <v>37</v>
      </c>
      <c r="R174" s="55">
        <f t="shared" si="45"/>
        <v>0</v>
      </c>
      <c r="S174" s="56">
        <v>0</v>
      </c>
      <c r="T174" s="56">
        <v>0</v>
      </c>
      <c r="U174" s="56">
        <v>0</v>
      </c>
      <c r="V174" s="56">
        <v>0</v>
      </c>
      <c r="W174" s="56">
        <v>0</v>
      </c>
      <c r="X174" s="56">
        <v>0</v>
      </c>
      <c r="Y174" s="56">
        <v>0</v>
      </c>
      <c r="Z174" s="56">
        <v>0</v>
      </c>
      <c r="AA174" s="56">
        <v>0</v>
      </c>
      <c r="AB174" s="51">
        <v>0</v>
      </c>
      <c r="AC174" s="56">
        <v>0</v>
      </c>
      <c r="AD174" s="56">
        <v>0</v>
      </c>
    </row>
    <row r="175" spans="1:31" s="13" customFormat="1" ht="13" x14ac:dyDescent="0.35">
      <c r="A175" s="33" t="s">
        <v>183</v>
      </c>
      <c r="B175" s="33" t="s">
        <v>253</v>
      </c>
      <c r="C175" s="33" t="s">
        <v>253</v>
      </c>
      <c r="D175" s="14" t="s">
        <v>34</v>
      </c>
      <c r="E175" s="8" t="s">
        <v>36</v>
      </c>
      <c r="F175" s="14" t="s">
        <v>34</v>
      </c>
      <c r="G175" s="14" t="s">
        <v>52</v>
      </c>
      <c r="H175" s="62">
        <v>31301</v>
      </c>
      <c r="I175" s="48" t="s">
        <v>346</v>
      </c>
      <c r="J175" s="78"/>
      <c r="K175" s="79" t="s">
        <v>347</v>
      </c>
      <c r="L175" s="80">
        <v>1419175</v>
      </c>
      <c r="M175" s="81" t="s">
        <v>348</v>
      </c>
      <c r="N175" s="53" t="s">
        <v>50</v>
      </c>
      <c r="O175" s="51">
        <v>12</v>
      </c>
      <c r="P175" s="51">
        <v>550</v>
      </c>
      <c r="Q175" s="54" t="s">
        <v>37</v>
      </c>
      <c r="R175" s="55">
        <f t="shared" si="45"/>
        <v>548.95000000000005</v>
      </c>
      <c r="S175" s="56">
        <v>0</v>
      </c>
      <c r="T175" s="56">
        <v>0</v>
      </c>
      <c r="U175" s="56">
        <v>0</v>
      </c>
      <c r="V175" s="56">
        <v>0</v>
      </c>
      <c r="W175" s="56">
        <v>0</v>
      </c>
      <c r="X175" s="56">
        <v>0</v>
      </c>
      <c r="Y175" s="56">
        <v>0</v>
      </c>
      <c r="Z175" s="56">
        <v>0</v>
      </c>
      <c r="AA175" s="56">
        <v>0</v>
      </c>
      <c r="AB175" s="55">
        <v>548.95000000000005</v>
      </c>
      <c r="AC175" s="56">
        <v>0</v>
      </c>
      <c r="AD175" s="56">
        <v>0</v>
      </c>
    </row>
    <row r="176" spans="1:31" s="13" customFormat="1" ht="13" x14ac:dyDescent="0.35">
      <c r="A176" s="33" t="s">
        <v>183</v>
      </c>
      <c r="B176" s="33" t="s">
        <v>253</v>
      </c>
      <c r="C176" s="33" t="s">
        <v>253</v>
      </c>
      <c r="D176" s="14" t="s">
        <v>34</v>
      </c>
      <c r="E176" s="8" t="s">
        <v>36</v>
      </c>
      <c r="F176" s="14" t="s">
        <v>34</v>
      </c>
      <c r="G176" s="8" t="s">
        <v>35</v>
      </c>
      <c r="H176" s="62">
        <v>31401</v>
      </c>
      <c r="I176" s="48" t="s">
        <v>110</v>
      </c>
      <c r="J176" s="82"/>
      <c r="K176" s="63" t="s">
        <v>110</v>
      </c>
      <c r="L176" s="83"/>
      <c r="M176" s="81" t="s">
        <v>348</v>
      </c>
      <c r="N176" s="53" t="s">
        <v>50</v>
      </c>
      <c r="O176" s="51">
        <v>12</v>
      </c>
      <c r="P176" s="51">
        <v>800</v>
      </c>
      <c r="Q176" s="54" t="s">
        <v>37</v>
      </c>
      <c r="R176" s="55">
        <f t="shared" si="45"/>
        <v>800</v>
      </c>
      <c r="S176" s="56">
        <v>0</v>
      </c>
      <c r="T176" s="56">
        <v>0</v>
      </c>
      <c r="U176" s="56">
        <v>0</v>
      </c>
      <c r="V176" s="56">
        <v>0</v>
      </c>
      <c r="W176" s="56">
        <v>0</v>
      </c>
      <c r="X176" s="56">
        <v>0</v>
      </c>
      <c r="Y176" s="56">
        <v>0</v>
      </c>
      <c r="Z176" s="56">
        <v>0</v>
      </c>
      <c r="AA176" s="56">
        <v>0</v>
      </c>
      <c r="AB176" s="55">
        <v>800</v>
      </c>
      <c r="AC176" s="56">
        <v>0</v>
      </c>
      <c r="AD176" s="56">
        <v>0</v>
      </c>
    </row>
    <row r="177" spans="1:30" s="13" customFormat="1" ht="13" x14ac:dyDescent="0.35">
      <c r="A177" s="33" t="s">
        <v>183</v>
      </c>
      <c r="B177" s="33" t="s">
        <v>253</v>
      </c>
      <c r="C177" s="33" t="s">
        <v>253</v>
      </c>
      <c r="D177" s="14" t="s">
        <v>34</v>
      </c>
      <c r="E177" s="8" t="s">
        <v>36</v>
      </c>
      <c r="F177" s="14" t="s">
        <v>34</v>
      </c>
      <c r="G177" s="8" t="s">
        <v>35</v>
      </c>
      <c r="H177" s="9">
        <v>31801</v>
      </c>
      <c r="I177" s="48" t="s">
        <v>349</v>
      </c>
      <c r="J177" s="9"/>
      <c r="K177" s="60" t="s">
        <v>350</v>
      </c>
      <c r="L177" s="51"/>
      <c r="M177" s="81" t="s">
        <v>351</v>
      </c>
      <c r="N177" s="53" t="s">
        <v>50</v>
      </c>
      <c r="O177" s="51">
        <v>2</v>
      </c>
      <c r="P177" s="51">
        <v>9000</v>
      </c>
      <c r="Q177" s="54" t="s">
        <v>37</v>
      </c>
      <c r="R177" s="55">
        <f t="shared" si="45"/>
        <v>0</v>
      </c>
      <c r="S177" s="56">
        <v>0</v>
      </c>
      <c r="T177" s="56">
        <v>0</v>
      </c>
      <c r="U177" s="56">
        <v>0</v>
      </c>
      <c r="V177" s="56">
        <v>0</v>
      </c>
      <c r="W177" s="56">
        <v>0</v>
      </c>
      <c r="X177" s="56">
        <v>0</v>
      </c>
      <c r="Y177" s="56">
        <v>0</v>
      </c>
      <c r="Z177" s="56">
        <v>0</v>
      </c>
      <c r="AA177" s="56">
        <v>0</v>
      </c>
      <c r="AB177" s="55">
        <v>0</v>
      </c>
      <c r="AC177" s="56">
        <v>0</v>
      </c>
      <c r="AD177" s="56">
        <v>0</v>
      </c>
    </row>
    <row r="178" spans="1:30" s="13" customFormat="1" ht="13" x14ac:dyDescent="0.35">
      <c r="A178" s="33" t="s">
        <v>183</v>
      </c>
      <c r="B178" s="33" t="s">
        <v>253</v>
      </c>
      <c r="C178" s="33" t="s">
        <v>253</v>
      </c>
      <c r="D178" s="14" t="s">
        <v>34</v>
      </c>
      <c r="E178" s="8" t="s">
        <v>36</v>
      </c>
      <c r="F178" s="14" t="s">
        <v>34</v>
      </c>
      <c r="G178" s="8" t="s">
        <v>52</v>
      </c>
      <c r="H178" s="9">
        <v>32201</v>
      </c>
      <c r="I178" s="48" t="s">
        <v>352</v>
      </c>
      <c r="J178" s="9"/>
      <c r="K178" s="60" t="s">
        <v>353</v>
      </c>
      <c r="L178" s="84" t="s">
        <v>354</v>
      </c>
      <c r="M178" s="81" t="s">
        <v>348</v>
      </c>
      <c r="N178" s="53" t="s">
        <v>50</v>
      </c>
      <c r="O178" s="51">
        <v>12</v>
      </c>
      <c r="P178" s="51">
        <v>171444</v>
      </c>
      <c r="Q178" s="54" t="s">
        <v>37</v>
      </c>
      <c r="R178" s="55">
        <f t="shared" si="45"/>
        <v>184184</v>
      </c>
      <c r="S178" s="56">
        <v>0</v>
      </c>
      <c r="T178" s="56">
        <v>0</v>
      </c>
      <c r="U178" s="56">
        <v>0</v>
      </c>
      <c r="V178" s="56">
        <v>0</v>
      </c>
      <c r="W178" s="56">
        <v>0</v>
      </c>
      <c r="X178" s="56">
        <v>0</v>
      </c>
      <c r="Y178" s="56">
        <v>0</v>
      </c>
      <c r="Z178" s="56">
        <v>0</v>
      </c>
      <c r="AA178" s="56">
        <v>0</v>
      </c>
      <c r="AB178" s="55">
        <v>184184</v>
      </c>
      <c r="AC178" s="56">
        <v>0</v>
      </c>
      <c r="AD178" s="56">
        <v>0</v>
      </c>
    </row>
    <row r="179" spans="1:30" s="13" customFormat="1" ht="13" x14ac:dyDescent="0.35">
      <c r="A179" s="33" t="s">
        <v>183</v>
      </c>
      <c r="B179" s="33" t="s">
        <v>253</v>
      </c>
      <c r="C179" s="33" t="s">
        <v>253</v>
      </c>
      <c r="D179" s="14" t="s">
        <v>34</v>
      </c>
      <c r="E179" s="8" t="s">
        <v>36</v>
      </c>
      <c r="F179" s="14" t="s">
        <v>34</v>
      </c>
      <c r="G179" s="8" t="s">
        <v>35</v>
      </c>
      <c r="H179" s="9">
        <v>33602</v>
      </c>
      <c r="I179" s="48" t="s">
        <v>51</v>
      </c>
      <c r="J179" s="9"/>
      <c r="K179" s="60" t="s">
        <v>355</v>
      </c>
      <c r="L179" s="84" t="s">
        <v>356</v>
      </c>
      <c r="M179" s="81" t="s">
        <v>348</v>
      </c>
      <c r="N179" s="53" t="s">
        <v>50</v>
      </c>
      <c r="O179" s="51">
        <v>12</v>
      </c>
      <c r="P179" s="51">
        <v>5000</v>
      </c>
      <c r="Q179" s="54" t="s">
        <v>37</v>
      </c>
      <c r="R179" s="55">
        <f t="shared" si="45"/>
        <v>4086.68</v>
      </c>
      <c r="S179" s="56">
        <v>0</v>
      </c>
      <c r="T179" s="56">
        <v>0</v>
      </c>
      <c r="U179" s="56">
        <v>0</v>
      </c>
      <c r="V179" s="56">
        <v>0</v>
      </c>
      <c r="W179" s="56">
        <v>0</v>
      </c>
      <c r="X179" s="56">
        <v>0</v>
      </c>
      <c r="Y179" s="56">
        <v>0</v>
      </c>
      <c r="Z179" s="56">
        <v>0</v>
      </c>
      <c r="AA179" s="56">
        <v>0</v>
      </c>
      <c r="AB179" s="55">
        <v>4086.68</v>
      </c>
      <c r="AC179" s="56">
        <v>0</v>
      </c>
      <c r="AD179" s="56">
        <v>0</v>
      </c>
    </row>
    <row r="180" spans="1:30" s="13" customFormat="1" ht="13" x14ac:dyDescent="0.35">
      <c r="A180" s="33" t="s">
        <v>183</v>
      </c>
      <c r="B180" s="33" t="s">
        <v>253</v>
      </c>
      <c r="C180" s="33" t="s">
        <v>253</v>
      </c>
      <c r="D180" s="14" t="s">
        <v>34</v>
      </c>
      <c r="E180" s="8" t="s">
        <v>36</v>
      </c>
      <c r="F180" s="14" t="s">
        <v>34</v>
      </c>
      <c r="G180" s="8" t="s">
        <v>35</v>
      </c>
      <c r="H180" s="9">
        <v>33801</v>
      </c>
      <c r="I180" s="48" t="s">
        <v>53</v>
      </c>
      <c r="J180" s="9"/>
      <c r="K180" s="60" t="s">
        <v>53</v>
      </c>
      <c r="L180" s="84" t="s">
        <v>357</v>
      </c>
      <c r="M180" s="81" t="s">
        <v>348</v>
      </c>
      <c r="N180" s="53" t="s">
        <v>50</v>
      </c>
      <c r="O180" s="51">
        <v>12</v>
      </c>
      <c r="P180" s="55">
        <v>33850</v>
      </c>
      <c r="Q180" s="54" t="s">
        <v>37</v>
      </c>
      <c r="R180" s="55">
        <f t="shared" si="45"/>
        <v>36043.06</v>
      </c>
      <c r="S180" s="56">
        <v>0</v>
      </c>
      <c r="T180" s="56">
        <v>0</v>
      </c>
      <c r="U180" s="56">
        <v>0</v>
      </c>
      <c r="V180" s="56">
        <v>0</v>
      </c>
      <c r="W180" s="56">
        <v>0</v>
      </c>
      <c r="X180" s="56">
        <v>0</v>
      </c>
      <c r="Y180" s="56">
        <v>0</v>
      </c>
      <c r="Z180" s="56">
        <v>0</v>
      </c>
      <c r="AA180" s="56">
        <v>0</v>
      </c>
      <c r="AB180" s="55">
        <v>36043.06</v>
      </c>
      <c r="AC180" s="56">
        <v>0</v>
      </c>
      <c r="AD180" s="56">
        <v>0</v>
      </c>
    </row>
    <row r="181" spans="1:30" s="13" customFormat="1" ht="13" x14ac:dyDescent="0.35">
      <c r="A181" s="33" t="s">
        <v>183</v>
      </c>
      <c r="B181" s="33" t="s">
        <v>253</v>
      </c>
      <c r="C181" s="33" t="s">
        <v>253</v>
      </c>
      <c r="D181" s="14" t="s">
        <v>34</v>
      </c>
      <c r="E181" s="8" t="s">
        <v>36</v>
      </c>
      <c r="F181" s="14" t="s">
        <v>34</v>
      </c>
      <c r="G181" s="8" t="s">
        <v>35</v>
      </c>
      <c r="H181" s="9">
        <v>35101</v>
      </c>
      <c r="I181" s="48" t="s">
        <v>358</v>
      </c>
      <c r="J181" s="9"/>
      <c r="K181" s="60" t="s">
        <v>359</v>
      </c>
      <c r="L181" s="85"/>
      <c r="M181" s="81" t="s">
        <v>348</v>
      </c>
      <c r="N181" s="53" t="s">
        <v>50</v>
      </c>
      <c r="O181" s="51">
        <v>12</v>
      </c>
      <c r="P181" s="55">
        <v>68850</v>
      </c>
      <c r="Q181" s="54" t="s">
        <v>37</v>
      </c>
      <c r="R181" s="55">
        <f t="shared" si="45"/>
        <v>0</v>
      </c>
      <c r="S181" s="56">
        <v>0</v>
      </c>
      <c r="T181" s="56">
        <v>0</v>
      </c>
      <c r="U181" s="56">
        <v>0</v>
      </c>
      <c r="V181" s="56">
        <v>0</v>
      </c>
      <c r="W181" s="56">
        <v>0</v>
      </c>
      <c r="X181" s="56">
        <v>0</v>
      </c>
      <c r="Y181" s="56">
        <v>0</v>
      </c>
      <c r="Z181" s="56">
        <v>0</v>
      </c>
      <c r="AA181" s="56">
        <v>0</v>
      </c>
      <c r="AB181" s="51">
        <v>0</v>
      </c>
      <c r="AC181" s="56">
        <v>0</v>
      </c>
      <c r="AD181" s="56">
        <v>0</v>
      </c>
    </row>
    <row r="182" spans="1:30" s="13" customFormat="1" ht="13" x14ac:dyDescent="0.35">
      <c r="A182" s="33" t="s">
        <v>183</v>
      </c>
      <c r="B182" s="33" t="s">
        <v>253</v>
      </c>
      <c r="C182" s="33" t="s">
        <v>253</v>
      </c>
      <c r="D182" s="14" t="s">
        <v>34</v>
      </c>
      <c r="E182" s="8" t="s">
        <v>104</v>
      </c>
      <c r="F182" s="14" t="s">
        <v>109</v>
      </c>
      <c r="G182" s="8" t="s">
        <v>233</v>
      </c>
      <c r="H182" s="9">
        <v>35101</v>
      </c>
      <c r="I182" s="48" t="s">
        <v>358</v>
      </c>
      <c r="J182" s="9"/>
      <c r="K182" s="60" t="s">
        <v>359</v>
      </c>
      <c r="L182" s="80" t="s">
        <v>360</v>
      </c>
      <c r="M182" s="81" t="s">
        <v>348</v>
      </c>
      <c r="N182" s="53" t="s">
        <v>50</v>
      </c>
      <c r="O182" s="51">
        <v>12</v>
      </c>
      <c r="P182" s="55">
        <v>7900</v>
      </c>
      <c r="Q182" s="54" t="s">
        <v>37</v>
      </c>
      <c r="R182" s="55">
        <f t="shared" si="45"/>
        <v>8178.04</v>
      </c>
      <c r="S182" s="56">
        <v>0</v>
      </c>
      <c r="T182" s="56">
        <v>0</v>
      </c>
      <c r="U182" s="56">
        <v>0</v>
      </c>
      <c r="V182" s="56">
        <v>0</v>
      </c>
      <c r="W182" s="56">
        <v>0</v>
      </c>
      <c r="X182" s="56">
        <v>0</v>
      </c>
      <c r="Y182" s="56">
        <v>0</v>
      </c>
      <c r="Z182" s="56">
        <v>0</v>
      </c>
      <c r="AA182" s="56">
        <v>0</v>
      </c>
      <c r="AB182" s="55">
        <v>8178.04</v>
      </c>
      <c r="AC182" s="56">
        <v>0</v>
      </c>
      <c r="AD182" s="56">
        <v>0</v>
      </c>
    </row>
    <row r="183" spans="1:30" s="13" customFormat="1" ht="13" x14ac:dyDescent="0.35">
      <c r="A183" s="33" t="s">
        <v>183</v>
      </c>
      <c r="B183" s="33" t="s">
        <v>253</v>
      </c>
      <c r="C183" s="33" t="s">
        <v>253</v>
      </c>
      <c r="D183" s="14" t="s">
        <v>34</v>
      </c>
      <c r="E183" s="8" t="s">
        <v>36</v>
      </c>
      <c r="F183" s="14" t="s">
        <v>34</v>
      </c>
      <c r="G183" s="8" t="s">
        <v>35</v>
      </c>
      <c r="H183" s="9">
        <v>35201</v>
      </c>
      <c r="I183" s="48" t="s">
        <v>361</v>
      </c>
      <c r="J183" s="49"/>
      <c r="K183" s="60" t="s">
        <v>362</v>
      </c>
      <c r="L183" s="51"/>
      <c r="M183" s="81" t="s">
        <v>351</v>
      </c>
      <c r="N183" s="53" t="s">
        <v>50</v>
      </c>
      <c r="O183" s="51">
        <v>2</v>
      </c>
      <c r="P183" s="51">
        <v>25000</v>
      </c>
      <c r="Q183" s="54" t="s">
        <v>37</v>
      </c>
      <c r="R183" s="55">
        <f t="shared" si="45"/>
        <v>13920</v>
      </c>
      <c r="S183" s="56">
        <v>0</v>
      </c>
      <c r="T183" s="56">
        <v>0</v>
      </c>
      <c r="U183" s="56">
        <v>0</v>
      </c>
      <c r="V183" s="56">
        <v>0</v>
      </c>
      <c r="W183" s="56">
        <v>0</v>
      </c>
      <c r="X183" s="56">
        <v>0</v>
      </c>
      <c r="Y183" s="56">
        <v>0</v>
      </c>
      <c r="Z183" s="56">
        <v>0</v>
      </c>
      <c r="AA183" s="56">
        <v>0</v>
      </c>
      <c r="AB183" s="51">
        <v>13920</v>
      </c>
      <c r="AC183" s="56">
        <v>0</v>
      </c>
      <c r="AD183" s="56">
        <v>0</v>
      </c>
    </row>
    <row r="184" spans="1:30" s="13" customFormat="1" ht="13" x14ac:dyDescent="0.35">
      <c r="A184" s="33" t="s">
        <v>183</v>
      </c>
      <c r="B184" s="33" t="s">
        <v>253</v>
      </c>
      <c r="C184" s="33" t="s">
        <v>253</v>
      </c>
      <c r="D184" s="14" t="s">
        <v>34</v>
      </c>
      <c r="E184" s="8" t="s">
        <v>36</v>
      </c>
      <c r="F184" s="14" t="s">
        <v>34</v>
      </c>
      <c r="G184" s="8" t="s">
        <v>35</v>
      </c>
      <c r="H184" s="9">
        <v>35501</v>
      </c>
      <c r="I184" s="48" t="s">
        <v>363</v>
      </c>
      <c r="J184" s="9"/>
      <c r="K184" s="60" t="s">
        <v>364</v>
      </c>
      <c r="L184" s="51"/>
      <c r="M184" s="81" t="s">
        <v>365</v>
      </c>
      <c r="N184" s="53" t="s">
        <v>50</v>
      </c>
      <c r="O184" s="51">
        <v>4</v>
      </c>
      <c r="P184" s="51">
        <v>5300</v>
      </c>
      <c r="Q184" s="54" t="s">
        <v>37</v>
      </c>
      <c r="R184" s="55">
        <f>SUM(S184:AD184)</f>
        <v>0</v>
      </c>
      <c r="S184" s="56">
        <v>0</v>
      </c>
      <c r="T184" s="56">
        <v>0</v>
      </c>
      <c r="U184" s="56">
        <v>0</v>
      </c>
      <c r="V184" s="56">
        <v>0</v>
      </c>
      <c r="W184" s="56">
        <v>0</v>
      </c>
      <c r="X184" s="56">
        <v>0</v>
      </c>
      <c r="Y184" s="56">
        <v>0</v>
      </c>
      <c r="Z184" s="56">
        <v>0</v>
      </c>
      <c r="AA184" s="56">
        <v>0</v>
      </c>
      <c r="AB184" s="56">
        <v>0</v>
      </c>
      <c r="AC184" s="56">
        <v>0</v>
      </c>
      <c r="AD184" s="56">
        <v>0</v>
      </c>
    </row>
    <row r="185" spans="1:30" s="13" customFormat="1" ht="13" x14ac:dyDescent="0.35">
      <c r="A185" s="33" t="s">
        <v>183</v>
      </c>
      <c r="B185" s="33" t="s">
        <v>253</v>
      </c>
      <c r="C185" s="33" t="s">
        <v>253</v>
      </c>
      <c r="D185" s="14" t="s">
        <v>34</v>
      </c>
      <c r="E185" s="8" t="s">
        <v>36</v>
      </c>
      <c r="F185" s="14" t="s">
        <v>34</v>
      </c>
      <c r="G185" s="8" t="s">
        <v>35</v>
      </c>
      <c r="H185" s="9">
        <v>35701</v>
      </c>
      <c r="I185" s="48" t="s">
        <v>177</v>
      </c>
      <c r="J185" s="9"/>
      <c r="K185" s="60"/>
      <c r="L185" s="51"/>
      <c r="M185" s="81"/>
      <c r="N185" s="53" t="s">
        <v>50</v>
      </c>
      <c r="O185" s="51">
        <v>1</v>
      </c>
      <c r="P185" s="51">
        <v>3538</v>
      </c>
      <c r="Q185" s="54" t="s">
        <v>37</v>
      </c>
      <c r="R185" s="55">
        <f t="shared" si="45"/>
        <v>3538</v>
      </c>
      <c r="S185" s="56">
        <v>0</v>
      </c>
      <c r="T185" s="56">
        <v>0</v>
      </c>
      <c r="U185" s="56">
        <v>0</v>
      </c>
      <c r="V185" s="56">
        <v>0</v>
      </c>
      <c r="W185" s="56">
        <v>0</v>
      </c>
      <c r="X185" s="56">
        <v>0</v>
      </c>
      <c r="Y185" s="56">
        <v>0</v>
      </c>
      <c r="Z185" s="56">
        <v>0</v>
      </c>
      <c r="AA185" s="56">
        <v>0</v>
      </c>
      <c r="AB185" s="56">
        <v>3538</v>
      </c>
      <c r="AC185" s="56">
        <v>0</v>
      </c>
      <c r="AD185" s="56">
        <v>0</v>
      </c>
    </row>
    <row r="186" spans="1:30" s="13" customFormat="1" x14ac:dyDescent="0.35">
      <c r="A186" s="33" t="s">
        <v>183</v>
      </c>
      <c r="B186" s="33" t="s">
        <v>253</v>
      </c>
      <c r="C186" s="33" t="s">
        <v>253</v>
      </c>
      <c r="D186" s="14" t="s">
        <v>34</v>
      </c>
      <c r="E186" s="8" t="s">
        <v>36</v>
      </c>
      <c r="F186" s="14" t="s">
        <v>34</v>
      </c>
      <c r="G186" s="8" t="s">
        <v>52</v>
      </c>
      <c r="H186" s="9">
        <v>35801</v>
      </c>
      <c r="I186" s="48" t="s">
        <v>57</v>
      </c>
      <c r="J186" s="9"/>
      <c r="K186" s="60" t="s">
        <v>366</v>
      </c>
      <c r="L186" s="84" t="s">
        <v>367</v>
      </c>
      <c r="M186" s="81" t="s">
        <v>348</v>
      </c>
      <c r="N186" s="53" t="s">
        <v>50</v>
      </c>
      <c r="O186" s="51">
        <v>12</v>
      </c>
      <c r="P186" s="51">
        <v>23242.66</v>
      </c>
      <c r="Q186" s="54" t="s">
        <v>37</v>
      </c>
      <c r="R186" s="55">
        <f t="shared" si="45"/>
        <v>21100</v>
      </c>
      <c r="S186" s="56">
        <v>0</v>
      </c>
      <c r="T186" s="56">
        <v>0</v>
      </c>
      <c r="U186" s="56">
        <v>0</v>
      </c>
      <c r="V186" s="56">
        <v>0</v>
      </c>
      <c r="W186" s="56">
        <v>0</v>
      </c>
      <c r="X186" s="56">
        <v>0</v>
      </c>
      <c r="Y186" s="56">
        <v>0</v>
      </c>
      <c r="Z186" s="56">
        <v>0</v>
      </c>
      <c r="AA186" s="56">
        <v>0</v>
      </c>
      <c r="AB186" s="86">
        <v>21100</v>
      </c>
      <c r="AC186" s="56">
        <v>0</v>
      </c>
      <c r="AD186" s="56">
        <v>0</v>
      </c>
    </row>
    <row r="187" spans="1:30" s="13" customFormat="1" ht="13" x14ac:dyDescent="0.35">
      <c r="A187" s="33" t="s">
        <v>183</v>
      </c>
      <c r="B187" s="33" t="s">
        <v>253</v>
      </c>
      <c r="C187" s="33" t="s">
        <v>253</v>
      </c>
      <c r="D187" s="14" t="s">
        <v>34</v>
      </c>
      <c r="E187" s="8" t="s">
        <v>36</v>
      </c>
      <c r="F187" s="14" t="s">
        <v>34</v>
      </c>
      <c r="G187" s="8" t="s">
        <v>52</v>
      </c>
      <c r="H187" s="9">
        <v>35901</v>
      </c>
      <c r="I187" s="48" t="s">
        <v>242</v>
      </c>
      <c r="J187" s="9"/>
      <c r="K187" s="60" t="s">
        <v>368</v>
      </c>
      <c r="L187" s="51"/>
      <c r="M187" s="81" t="s">
        <v>365</v>
      </c>
      <c r="N187" s="53" t="s">
        <v>50</v>
      </c>
      <c r="O187" s="51">
        <v>3</v>
      </c>
      <c r="P187" s="51">
        <v>4000</v>
      </c>
      <c r="Q187" s="54" t="s">
        <v>37</v>
      </c>
      <c r="R187" s="55">
        <f t="shared" si="45"/>
        <v>0</v>
      </c>
      <c r="S187" s="56">
        <v>0</v>
      </c>
      <c r="T187" s="56">
        <v>0</v>
      </c>
      <c r="U187" s="56">
        <v>0</v>
      </c>
      <c r="V187" s="56">
        <v>0</v>
      </c>
      <c r="W187" s="56">
        <v>0</v>
      </c>
      <c r="X187" s="56">
        <v>0</v>
      </c>
      <c r="Y187" s="56">
        <v>0</v>
      </c>
      <c r="Z187" s="56">
        <v>0</v>
      </c>
      <c r="AA187" s="56">
        <v>0</v>
      </c>
      <c r="AB187" s="51">
        <v>0</v>
      </c>
      <c r="AC187" s="56">
        <v>0</v>
      </c>
      <c r="AD187" s="56">
        <v>0</v>
      </c>
    </row>
    <row r="188" spans="1:30" s="13" customFormat="1" ht="13" x14ac:dyDescent="0.35">
      <c r="A188" s="33" t="s">
        <v>183</v>
      </c>
      <c r="B188" s="33" t="s">
        <v>253</v>
      </c>
      <c r="C188" s="33" t="s">
        <v>253</v>
      </c>
      <c r="D188" s="14" t="s">
        <v>34</v>
      </c>
      <c r="E188" s="8" t="s">
        <v>36</v>
      </c>
      <c r="F188" s="14" t="s">
        <v>34</v>
      </c>
      <c r="G188" s="8" t="s">
        <v>35</v>
      </c>
      <c r="H188" s="9">
        <v>37504</v>
      </c>
      <c r="I188" s="48" t="s">
        <v>369</v>
      </c>
      <c r="J188" s="9"/>
      <c r="K188" s="60" t="s">
        <v>370</v>
      </c>
      <c r="L188" s="51"/>
      <c r="M188" s="52" t="s">
        <v>371</v>
      </c>
      <c r="N188" s="53" t="s">
        <v>50</v>
      </c>
      <c r="O188" s="51">
        <v>5</v>
      </c>
      <c r="P188" s="51">
        <v>2016</v>
      </c>
      <c r="Q188" s="54" t="s">
        <v>37</v>
      </c>
      <c r="R188" s="55">
        <f t="shared" si="45"/>
        <v>0</v>
      </c>
      <c r="S188" s="56">
        <v>0</v>
      </c>
      <c r="T188" s="56">
        <v>0</v>
      </c>
      <c r="U188" s="56">
        <v>0</v>
      </c>
      <c r="V188" s="56">
        <v>0</v>
      </c>
      <c r="W188" s="56">
        <v>0</v>
      </c>
      <c r="X188" s="56">
        <v>0</v>
      </c>
      <c r="Y188" s="56">
        <v>0</v>
      </c>
      <c r="Z188" s="56">
        <v>0</v>
      </c>
      <c r="AA188" s="56">
        <v>0</v>
      </c>
      <c r="AB188" s="51">
        <v>0</v>
      </c>
      <c r="AC188" s="56">
        <v>0</v>
      </c>
      <c r="AD188" s="56">
        <v>0</v>
      </c>
    </row>
    <row r="189" spans="1:30" s="13" customFormat="1" ht="13" x14ac:dyDescent="0.35">
      <c r="A189" s="33" t="s">
        <v>183</v>
      </c>
      <c r="B189" s="33" t="s">
        <v>253</v>
      </c>
      <c r="C189" s="33" t="s">
        <v>253</v>
      </c>
      <c r="D189" s="14" t="s">
        <v>34</v>
      </c>
      <c r="E189" s="8" t="s">
        <v>293</v>
      </c>
      <c r="F189" s="14" t="s">
        <v>294</v>
      </c>
      <c r="G189" s="8" t="s">
        <v>35</v>
      </c>
      <c r="H189" s="9">
        <v>37504</v>
      </c>
      <c r="I189" s="48" t="s">
        <v>369</v>
      </c>
      <c r="J189" s="9"/>
      <c r="K189" s="60" t="s">
        <v>370</v>
      </c>
      <c r="L189" s="51"/>
      <c r="M189" s="52" t="s">
        <v>371</v>
      </c>
      <c r="N189" s="53" t="s">
        <v>50</v>
      </c>
      <c r="O189" s="51">
        <v>2</v>
      </c>
      <c r="P189" s="51">
        <v>2016</v>
      </c>
      <c r="Q189" s="54" t="s">
        <v>37</v>
      </c>
      <c r="R189" s="55">
        <f t="shared" si="45"/>
        <v>0</v>
      </c>
      <c r="S189" s="56">
        <v>0</v>
      </c>
      <c r="T189" s="56">
        <v>0</v>
      </c>
      <c r="U189" s="56">
        <v>0</v>
      </c>
      <c r="V189" s="56">
        <v>0</v>
      </c>
      <c r="W189" s="56">
        <v>0</v>
      </c>
      <c r="X189" s="56">
        <v>0</v>
      </c>
      <c r="Y189" s="56">
        <v>0</v>
      </c>
      <c r="Z189" s="56">
        <v>0</v>
      </c>
      <c r="AA189" s="56">
        <v>0</v>
      </c>
      <c r="AB189" s="56">
        <v>0</v>
      </c>
      <c r="AC189" s="56">
        <v>0</v>
      </c>
      <c r="AD189" s="56">
        <v>0</v>
      </c>
    </row>
    <row r="190" spans="1:30" s="13" customFormat="1" ht="13" x14ac:dyDescent="0.35">
      <c r="A190" s="33" t="s">
        <v>183</v>
      </c>
      <c r="B190" s="33" t="s">
        <v>253</v>
      </c>
      <c r="C190" s="33" t="s">
        <v>253</v>
      </c>
      <c r="D190" s="14" t="s">
        <v>34</v>
      </c>
      <c r="E190" s="8" t="s">
        <v>299</v>
      </c>
      <c r="F190" s="69" t="s">
        <v>300</v>
      </c>
      <c r="G190" s="70" t="s">
        <v>35</v>
      </c>
      <c r="H190" s="62">
        <v>37501</v>
      </c>
      <c r="I190" s="63" t="s">
        <v>372</v>
      </c>
      <c r="J190" s="62"/>
      <c r="K190" s="60" t="s">
        <v>370</v>
      </c>
      <c r="L190" s="51"/>
      <c r="M190" s="52" t="s">
        <v>371</v>
      </c>
      <c r="N190" s="53" t="s">
        <v>50</v>
      </c>
      <c r="O190" s="51">
        <v>2</v>
      </c>
      <c r="P190" s="51">
        <v>2016</v>
      </c>
      <c r="Q190" s="54" t="s">
        <v>37</v>
      </c>
      <c r="R190" s="55">
        <f t="shared" si="45"/>
        <v>0</v>
      </c>
      <c r="S190" s="56">
        <v>0</v>
      </c>
      <c r="T190" s="56">
        <v>0</v>
      </c>
      <c r="U190" s="56">
        <v>0</v>
      </c>
      <c r="V190" s="56">
        <v>0</v>
      </c>
      <c r="W190" s="56">
        <v>0</v>
      </c>
      <c r="X190" s="56">
        <v>0</v>
      </c>
      <c r="Y190" s="56">
        <v>0</v>
      </c>
      <c r="Z190" s="56">
        <v>0</v>
      </c>
      <c r="AA190" s="56">
        <v>0</v>
      </c>
      <c r="AB190" s="51">
        <v>0</v>
      </c>
      <c r="AC190" s="56">
        <v>0</v>
      </c>
      <c r="AD190" s="56">
        <v>0</v>
      </c>
    </row>
    <row r="191" spans="1:30" s="13" customFormat="1" x14ac:dyDescent="0.35">
      <c r="A191" s="33" t="s">
        <v>183</v>
      </c>
      <c r="B191" s="33" t="s">
        <v>253</v>
      </c>
      <c r="C191" s="33" t="s">
        <v>253</v>
      </c>
      <c r="D191" s="14" t="s">
        <v>34</v>
      </c>
      <c r="E191" s="8" t="s">
        <v>36</v>
      </c>
      <c r="F191" s="69" t="s">
        <v>34</v>
      </c>
      <c r="G191" s="70" t="s">
        <v>35</v>
      </c>
      <c r="H191" s="66">
        <v>39202</v>
      </c>
      <c r="I191" s="63" t="s">
        <v>373</v>
      </c>
      <c r="J191" s="87" t="s">
        <v>374</v>
      </c>
      <c r="K191" s="60" t="s">
        <v>374</v>
      </c>
      <c r="L191" s="51"/>
      <c r="M191" s="52" t="s">
        <v>371</v>
      </c>
      <c r="N191" s="53" t="s">
        <v>50</v>
      </c>
      <c r="O191" s="51">
        <v>105</v>
      </c>
      <c r="P191" s="51">
        <v>97</v>
      </c>
      <c r="Q191" s="54" t="s">
        <v>37</v>
      </c>
      <c r="R191" s="55">
        <f t="shared" si="45"/>
        <v>733.92</v>
      </c>
      <c r="S191" s="56">
        <v>0</v>
      </c>
      <c r="T191" s="56">
        <v>0</v>
      </c>
      <c r="U191" s="56">
        <v>0</v>
      </c>
      <c r="V191" s="56">
        <v>0</v>
      </c>
      <c r="W191" s="56">
        <v>0</v>
      </c>
      <c r="X191" s="56">
        <v>0</v>
      </c>
      <c r="Y191" s="56">
        <v>0</v>
      </c>
      <c r="Z191" s="56">
        <v>0</v>
      </c>
      <c r="AA191" s="56">
        <v>0</v>
      </c>
      <c r="AB191" s="86">
        <v>733.92</v>
      </c>
      <c r="AC191" s="56">
        <v>0</v>
      </c>
      <c r="AD191" s="56">
        <v>0</v>
      </c>
    </row>
    <row r="192" spans="1:30" s="13" customFormat="1" x14ac:dyDescent="0.35">
      <c r="A192" s="33" t="s">
        <v>183</v>
      </c>
      <c r="B192" s="33" t="s">
        <v>253</v>
      </c>
      <c r="C192" s="33" t="s">
        <v>253</v>
      </c>
      <c r="D192" s="14" t="s">
        <v>34</v>
      </c>
      <c r="E192" s="8" t="s">
        <v>293</v>
      </c>
      <c r="F192" s="69" t="s">
        <v>294</v>
      </c>
      <c r="G192" s="70" t="s">
        <v>35</v>
      </c>
      <c r="H192" s="62">
        <v>39202</v>
      </c>
      <c r="I192" s="63" t="s">
        <v>373</v>
      </c>
      <c r="J192" s="87" t="s">
        <v>374</v>
      </c>
      <c r="K192" s="60" t="s">
        <v>374</v>
      </c>
      <c r="L192" s="51"/>
      <c r="M192" s="52" t="s">
        <v>371</v>
      </c>
      <c r="N192" s="53" t="s">
        <v>50</v>
      </c>
      <c r="O192" s="51">
        <v>61</v>
      </c>
      <c r="P192" s="51">
        <v>97</v>
      </c>
      <c r="Q192" s="54" t="s">
        <v>37</v>
      </c>
      <c r="R192" s="55">
        <f t="shared" si="45"/>
        <v>1788</v>
      </c>
      <c r="S192" s="56">
        <v>0</v>
      </c>
      <c r="T192" s="56">
        <v>0</v>
      </c>
      <c r="U192" s="56">
        <v>0</v>
      </c>
      <c r="V192" s="56">
        <v>0</v>
      </c>
      <c r="W192" s="56">
        <v>0</v>
      </c>
      <c r="X192" s="56">
        <v>0</v>
      </c>
      <c r="Y192" s="56">
        <v>0</v>
      </c>
      <c r="Z192" s="56">
        <v>0</v>
      </c>
      <c r="AA192" s="56">
        <v>0</v>
      </c>
      <c r="AB192" s="86">
        <v>1788</v>
      </c>
      <c r="AC192" s="56">
        <v>0</v>
      </c>
      <c r="AD192" s="56">
        <v>0</v>
      </c>
    </row>
    <row r="193" spans="1:30" s="13" customFormat="1" x14ac:dyDescent="0.35">
      <c r="A193" s="33" t="s">
        <v>183</v>
      </c>
      <c r="B193" s="33" t="s">
        <v>253</v>
      </c>
      <c r="C193" s="33" t="s">
        <v>253</v>
      </c>
      <c r="D193" s="14" t="s">
        <v>34</v>
      </c>
      <c r="E193" s="8" t="s">
        <v>299</v>
      </c>
      <c r="F193" s="69" t="s">
        <v>300</v>
      </c>
      <c r="G193" s="70" t="s">
        <v>35</v>
      </c>
      <c r="H193" s="62">
        <v>39202</v>
      </c>
      <c r="I193" s="63" t="s">
        <v>373</v>
      </c>
      <c r="J193" s="87" t="s">
        <v>374</v>
      </c>
      <c r="K193" s="60" t="s">
        <v>374</v>
      </c>
      <c r="L193" s="51"/>
      <c r="M193" s="52" t="s">
        <v>371</v>
      </c>
      <c r="N193" s="53" t="s">
        <v>50</v>
      </c>
      <c r="O193" s="51">
        <v>73</v>
      </c>
      <c r="P193" s="51">
        <v>97</v>
      </c>
      <c r="Q193" s="54" t="s">
        <v>37</v>
      </c>
      <c r="R193" s="55">
        <f t="shared" si="45"/>
        <v>390</v>
      </c>
      <c r="S193" s="56">
        <v>0</v>
      </c>
      <c r="T193" s="56">
        <v>0</v>
      </c>
      <c r="U193" s="56">
        <v>0</v>
      </c>
      <c r="V193" s="56">
        <v>0</v>
      </c>
      <c r="W193" s="56">
        <v>0</v>
      </c>
      <c r="X193" s="56">
        <v>0</v>
      </c>
      <c r="Y193" s="56">
        <v>0</v>
      </c>
      <c r="Z193" s="56">
        <v>0</v>
      </c>
      <c r="AA193" s="56">
        <v>0</v>
      </c>
      <c r="AB193" s="86">
        <v>390</v>
      </c>
      <c r="AC193" s="56">
        <v>0</v>
      </c>
      <c r="AD193" s="56">
        <v>0</v>
      </c>
    </row>
    <row r="194" spans="1:30" s="13" customFormat="1" ht="13" x14ac:dyDescent="0.35">
      <c r="A194" s="33" t="s">
        <v>183</v>
      </c>
      <c r="B194" s="33" t="s">
        <v>253</v>
      </c>
      <c r="C194" s="33" t="s">
        <v>253</v>
      </c>
      <c r="D194" s="14" t="s">
        <v>34</v>
      </c>
      <c r="E194" s="8" t="s">
        <v>104</v>
      </c>
      <c r="F194" s="69" t="s">
        <v>109</v>
      </c>
      <c r="G194" s="70" t="s">
        <v>233</v>
      </c>
      <c r="H194" s="62">
        <v>21101</v>
      </c>
      <c r="I194" s="63" t="s">
        <v>31</v>
      </c>
      <c r="J194" s="66" t="s">
        <v>64</v>
      </c>
      <c r="K194" s="60" t="s">
        <v>201</v>
      </c>
      <c r="L194" s="51"/>
      <c r="M194" s="52" t="s">
        <v>371</v>
      </c>
      <c r="N194" s="53" t="s">
        <v>41</v>
      </c>
      <c r="O194" s="51">
        <v>110</v>
      </c>
      <c r="P194" s="51">
        <v>125</v>
      </c>
      <c r="Q194" s="54" t="s">
        <v>37</v>
      </c>
      <c r="R194" s="55">
        <f t="shared" si="45"/>
        <v>0</v>
      </c>
      <c r="S194" s="56">
        <v>0</v>
      </c>
      <c r="T194" s="56">
        <v>0</v>
      </c>
      <c r="U194" s="56">
        <v>0</v>
      </c>
      <c r="V194" s="56">
        <v>0</v>
      </c>
      <c r="W194" s="56">
        <v>0</v>
      </c>
      <c r="X194" s="56">
        <v>0</v>
      </c>
      <c r="Y194" s="56">
        <v>0</v>
      </c>
      <c r="Z194" s="56">
        <v>0</v>
      </c>
      <c r="AA194" s="56">
        <v>0</v>
      </c>
      <c r="AB194" s="56">
        <v>0</v>
      </c>
      <c r="AC194" s="56">
        <v>0</v>
      </c>
      <c r="AD194" s="56">
        <v>0</v>
      </c>
    </row>
    <row r="195" spans="1:30" s="13" customFormat="1" ht="13" x14ac:dyDescent="0.35">
      <c r="A195" s="33" t="s">
        <v>183</v>
      </c>
      <c r="B195" s="33" t="s">
        <v>253</v>
      </c>
      <c r="C195" s="33" t="s">
        <v>253</v>
      </c>
      <c r="D195" s="14" t="s">
        <v>34</v>
      </c>
      <c r="E195" s="8" t="s">
        <v>104</v>
      </c>
      <c r="F195" s="69" t="s">
        <v>109</v>
      </c>
      <c r="G195" s="70" t="s">
        <v>233</v>
      </c>
      <c r="H195" s="62">
        <v>21101</v>
      </c>
      <c r="I195" s="63" t="s">
        <v>31</v>
      </c>
      <c r="J195" s="66" t="s">
        <v>118</v>
      </c>
      <c r="K195" s="60" t="s">
        <v>375</v>
      </c>
      <c r="L195" s="51"/>
      <c r="M195" s="52" t="s">
        <v>371</v>
      </c>
      <c r="N195" s="53" t="s">
        <v>32</v>
      </c>
      <c r="O195" s="51">
        <v>8</v>
      </c>
      <c r="P195" s="51">
        <v>1349</v>
      </c>
      <c r="Q195" s="54" t="s">
        <v>37</v>
      </c>
      <c r="R195" s="55">
        <f t="shared" si="45"/>
        <v>0</v>
      </c>
      <c r="S195" s="56">
        <v>0</v>
      </c>
      <c r="T195" s="56">
        <v>0</v>
      </c>
      <c r="U195" s="56">
        <v>0</v>
      </c>
      <c r="V195" s="56">
        <v>0</v>
      </c>
      <c r="W195" s="56">
        <v>0</v>
      </c>
      <c r="X195" s="56">
        <v>0</v>
      </c>
      <c r="Y195" s="56">
        <v>0</v>
      </c>
      <c r="Z195" s="56">
        <v>0</v>
      </c>
      <c r="AA195" s="56">
        <v>0</v>
      </c>
      <c r="AB195" s="56">
        <v>0</v>
      </c>
      <c r="AC195" s="56">
        <v>0</v>
      </c>
      <c r="AD195" s="56">
        <v>0</v>
      </c>
    </row>
    <row r="196" spans="1:30" s="13" customFormat="1" ht="15" customHeight="1" x14ac:dyDescent="0.35">
      <c r="A196" s="33" t="s">
        <v>183</v>
      </c>
      <c r="B196" s="33" t="s">
        <v>253</v>
      </c>
      <c r="C196" s="33" t="s">
        <v>253</v>
      </c>
      <c r="D196" s="14" t="s">
        <v>34</v>
      </c>
      <c r="E196" s="8" t="s">
        <v>104</v>
      </c>
      <c r="F196" s="14" t="s">
        <v>109</v>
      </c>
      <c r="G196" s="8" t="s">
        <v>233</v>
      </c>
      <c r="H196" s="9">
        <v>21101</v>
      </c>
      <c r="I196" s="48" t="s">
        <v>31</v>
      </c>
      <c r="J196" s="49" t="s">
        <v>376</v>
      </c>
      <c r="K196" s="57" t="s">
        <v>377</v>
      </c>
      <c r="L196" s="51"/>
      <c r="M196" s="52" t="s">
        <v>371</v>
      </c>
      <c r="N196" s="53" t="s">
        <v>66</v>
      </c>
      <c r="O196" s="51">
        <v>15</v>
      </c>
      <c r="P196" s="51">
        <v>95</v>
      </c>
      <c r="Q196" s="54" t="s">
        <v>37</v>
      </c>
      <c r="R196" s="55">
        <f>SUM(S196:U196: X196:AA196:AC196)</f>
        <v>0</v>
      </c>
      <c r="S196" s="56">
        <v>0</v>
      </c>
      <c r="T196" s="56">
        <v>0</v>
      </c>
      <c r="U196" s="56">
        <v>0</v>
      </c>
      <c r="V196" s="56">
        <v>0</v>
      </c>
      <c r="W196" s="56">
        <v>0</v>
      </c>
      <c r="X196" s="56">
        <v>0</v>
      </c>
      <c r="Y196" s="56">
        <v>0</v>
      </c>
      <c r="Z196" s="56">
        <v>0</v>
      </c>
      <c r="AA196" s="56">
        <v>0</v>
      </c>
      <c r="AB196" s="56">
        <v>0</v>
      </c>
      <c r="AC196" s="56">
        <v>0</v>
      </c>
      <c r="AD196" s="56">
        <v>0</v>
      </c>
    </row>
    <row r="197" spans="1:30" s="13" customFormat="1" ht="13" x14ac:dyDescent="0.35">
      <c r="A197" s="33" t="s">
        <v>183</v>
      </c>
      <c r="B197" s="33" t="s">
        <v>253</v>
      </c>
      <c r="C197" s="33" t="s">
        <v>253</v>
      </c>
      <c r="D197" s="14" t="s">
        <v>34</v>
      </c>
      <c r="E197" s="8" t="s">
        <v>104</v>
      </c>
      <c r="F197" s="14" t="s">
        <v>109</v>
      </c>
      <c r="G197" s="8" t="s">
        <v>233</v>
      </c>
      <c r="H197" s="9">
        <v>21101</v>
      </c>
      <c r="I197" s="48" t="s">
        <v>31</v>
      </c>
      <c r="J197" s="49" t="s">
        <v>295</v>
      </c>
      <c r="K197" s="57" t="s">
        <v>296</v>
      </c>
      <c r="L197" s="66"/>
      <c r="M197" s="52" t="s">
        <v>371</v>
      </c>
      <c r="N197" s="53" t="s">
        <v>188</v>
      </c>
      <c r="O197" s="51">
        <v>31</v>
      </c>
      <c r="P197" s="51">
        <v>45</v>
      </c>
      <c r="Q197" s="54" t="s">
        <v>37</v>
      </c>
      <c r="R197" s="55">
        <f>SUM(S197:U197: X197:AA197:AC197:AD197)</f>
        <v>0</v>
      </c>
      <c r="S197" s="56">
        <v>0</v>
      </c>
      <c r="T197" s="56">
        <v>0</v>
      </c>
      <c r="U197" s="56">
        <v>0</v>
      </c>
      <c r="V197" s="56">
        <v>0</v>
      </c>
      <c r="W197" s="56">
        <v>0</v>
      </c>
      <c r="X197" s="56">
        <v>0</v>
      </c>
      <c r="Y197" s="56">
        <v>0</v>
      </c>
      <c r="Z197" s="56">
        <v>0</v>
      </c>
      <c r="AA197" s="56">
        <v>0</v>
      </c>
      <c r="AB197" s="56">
        <v>0</v>
      </c>
      <c r="AC197" s="56">
        <v>0</v>
      </c>
      <c r="AD197" s="56">
        <v>0</v>
      </c>
    </row>
    <row r="198" spans="1:30" s="13" customFormat="1" ht="13" x14ac:dyDescent="0.35">
      <c r="A198" s="33" t="s">
        <v>183</v>
      </c>
      <c r="B198" s="33" t="s">
        <v>253</v>
      </c>
      <c r="C198" s="33" t="s">
        <v>253</v>
      </c>
      <c r="D198" s="14" t="s">
        <v>34</v>
      </c>
      <c r="E198" s="8" t="s">
        <v>104</v>
      </c>
      <c r="F198" s="14" t="s">
        <v>109</v>
      </c>
      <c r="G198" s="8" t="s">
        <v>233</v>
      </c>
      <c r="H198" s="62">
        <v>22104</v>
      </c>
      <c r="I198" s="48" t="s">
        <v>330</v>
      </c>
      <c r="J198" s="49" t="s">
        <v>378</v>
      </c>
      <c r="K198" s="60" t="s">
        <v>379</v>
      </c>
      <c r="L198" s="76"/>
      <c r="M198" s="52" t="s">
        <v>371</v>
      </c>
      <c r="N198" s="53" t="s">
        <v>188</v>
      </c>
      <c r="O198" s="51">
        <v>35</v>
      </c>
      <c r="P198" s="51">
        <v>28.5</v>
      </c>
      <c r="Q198" s="54" t="s">
        <v>37</v>
      </c>
      <c r="R198" s="55">
        <f t="shared" si="45"/>
        <v>0</v>
      </c>
      <c r="S198" s="56">
        <v>0</v>
      </c>
      <c r="T198" s="56">
        <v>0</v>
      </c>
      <c r="U198" s="56">
        <v>0</v>
      </c>
      <c r="V198" s="56">
        <v>0</v>
      </c>
      <c r="W198" s="56">
        <v>0</v>
      </c>
      <c r="X198" s="56">
        <v>0</v>
      </c>
      <c r="Y198" s="56">
        <v>0</v>
      </c>
      <c r="Z198" s="56">
        <v>0</v>
      </c>
      <c r="AA198" s="56">
        <v>0</v>
      </c>
      <c r="AB198" s="55">
        <v>0</v>
      </c>
      <c r="AC198" s="56">
        <v>0</v>
      </c>
      <c r="AD198" s="56">
        <v>0</v>
      </c>
    </row>
    <row r="199" spans="1:30" s="13" customFormat="1" ht="13" x14ac:dyDescent="0.35">
      <c r="A199" s="33" t="s">
        <v>183</v>
      </c>
      <c r="B199" s="33" t="s">
        <v>253</v>
      </c>
      <c r="C199" s="33" t="s">
        <v>253</v>
      </c>
      <c r="D199" s="14" t="s">
        <v>34</v>
      </c>
      <c r="E199" s="8" t="s">
        <v>104</v>
      </c>
      <c r="F199" s="14" t="s">
        <v>109</v>
      </c>
      <c r="G199" s="8" t="s">
        <v>233</v>
      </c>
      <c r="H199" s="9">
        <v>32201</v>
      </c>
      <c r="I199" s="48" t="s">
        <v>352</v>
      </c>
      <c r="J199" s="9"/>
      <c r="K199" s="60" t="s">
        <v>353</v>
      </c>
      <c r="L199" s="80" t="s">
        <v>360</v>
      </c>
      <c r="M199" s="52" t="s">
        <v>348</v>
      </c>
      <c r="N199" s="53" t="s">
        <v>50</v>
      </c>
      <c r="O199" s="51">
        <v>9</v>
      </c>
      <c r="P199" s="51">
        <v>24128</v>
      </c>
      <c r="Q199" s="54" t="s">
        <v>37</v>
      </c>
      <c r="R199" s="55">
        <f t="shared" si="45"/>
        <v>0</v>
      </c>
      <c r="S199" s="56">
        <v>0</v>
      </c>
      <c r="T199" s="56">
        <v>0</v>
      </c>
      <c r="U199" s="56">
        <v>0</v>
      </c>
      <c r="V199" s="56">
        <v>0</v>
      </c>
      <c r="W199" s="56">
        <v>0</v>
      </c>
      <c r="X199" s="56">
        <v>0</v>
      </c>
      <c r="Y199" s="56">
        <v>0</v>
      </c>
      <c r="Z199" s="56">
        <v>0</v>
      </c>
      <c r="AA199" s="56">
        <v>0</v>
      </c>
      <c r="AB199" s="55">
        <v>0</v>
      </c>
      <c r="AC199" s="56">
        <v>0</v>
      </c>
      <c r="AD199" s="56">
        <v>0</v>
      </c>
    </row>
    <row r="200" spans="1:30" s="13" customFormat="1" ht="13" x14ac:dyDescent="0.35">
      <c r="A200" s="33" t="s">
        <v>183</v>
      </c>
      <c r="B200" s="33" t="s">
        <v>253</v>
      </c>
      <c r="C200" s="33" t="s">
        <v>253</v>
      </c>
      <c r="D200" s="14" t="s">
        <v>34</v>
      </c>
      <c r="E200" s="8" t="s">
        <v>104</v>
      </c>
      <c r="F200" s="14" t="s">
        <v>108</v>
      </c>
      <c r="G200" s="8" t="s">
        <v>233</v>
      </c>
      <c r="H200" s="9">
        <v>31501</v>
      </c>
      <c r="I200" s="48" t="s">
        <v>380</v>
      </c>
      <c r="J200" s="9"/>
      <c r="K200" s="48" t="s">
        <v>380</v>
      </c>
      <c r="L200" s="51"/>
      <c r="M200" s="52" t="s">
        <v>371</v>
      </c>
      <c r="N200" s="53" t="s">
        <v>50</v>
      </c>
      <c r="O200" s="51">
        <v>12</v>
      </c>
      <c r="P200" s="51">
        <v>1000</v>
      </c>
      <c r="Q200" s="54" t="s">
        <v>37</v>
      </c>
      <c r="R200" s="55">
        <f>SUM(S200:AD200)</f>
        <v>800</v>
      </c>
      <c r="S200" s="56">
        <v>0</v>
      </c>
      <c r="T200" s="56">
        <v>0</v>
      </c>
      <c r="U200" s="56">
        <v>0</v>
      </c>
      <c r="V200" s="56">
        <v>0</v>
      </c>
      <c r="W200" s="56">
        <v>0</v>
      </c>
      <c r="X200" s="56">
        <v>0</v>
      </c>
      <c r="Y200" s="56">
        <v>0</v>
      </c>
      <c r="Z200" s="56">
        <v>0</v>
      </c>
      <c r="AA200" s="56">
        <v>0</v>
      </c>
      <c r="AB200" s="51">
        <v>800</v>
      </c>
      <c r="AC200" s="56">
        <v>0</v>
      </c>
      <c r="AD200" s="56">
        <v>0</v>
      </c>
    </row>
    <row r="201" spans="1:30" s="13" customFormat="1" ht="13" x14ac:dyDescent="0.35">
      <c r="A201" s="33" t="s">
        <v>183</v>
      </c>
      <c r="B201" s="33" t="s">
        <v>253</v>
      </c>
      <c r="C201" s="33" t="s">
        <v>253</v>
      </c>
      <c r="D201" s="14" t="s">
        <v>34</v>
      </c>
      <c r="E201" s="8" t="s">
        <v>104</v>
      </c>
      <c r="F201" s="14" t="s">
        <v>108</v>
      </c>
      <c r="G201" s="8" t="s">
        <v>35</v>
      </c>
      <c r="H201" s="9">
        <v>37501</v>
      </c>
      <c r="I201" s="63" t="s">
        <v>372</v>
      </c>
      <c r="J201" s="9"/>
      <c r="K201" s="63" t="s">
        <v>372</v>
      </c>
      <c r="L201" s="51"/>
      <c r="M201" s="52" t="s">
        <v>371</v>
      </c>
      <c r="N201" s="53" t="s">
        <v>348</v>
      </c>
      <c r="O201" s="51">
        <v>6</v>
      </c>
      <c r="P201" s="51">
        <v>2016</v>
      </c>
      <c r="Q201" s="54" t="s">
        <v>37</v>
      </c>
      <c r="R201" s="55">
        <f>SUM(S201:AD201)</f>
        <v>0</v>
      </c>
      <c r="S201" s="56">
        <v>0</v>
      </c>
      <c r="T201" s="56">
        <v>0</v>
      </c>
      <c r="U201" s="56">
        <v>0</v>
      </c>
      <c r="V201" s="56">
        <v>0</v>
      </c>
      <c r="W201" s="56">
        <v>0</v>
      </c>
      <c r="X201" s="56">
        <v>0</v>
      </c>
      <c r="Y201" s="56">
        <v>0</v>
      </c>
      <c r="Z201" s="56">
        <v>0</v>
      </c>
      <c r="AA201" s="56">
        <v>0</v>
      </c>
      <c r="AB201" s="51">
        <v>0</v>
      </c>
      <c r="AC201" s="56">
        <v>0</v>
      </c>
      <c r="AD201" s="56">
        <v>0</v>
      </c>
    </row>
    <row r="202" spans="1:30" s="13" customFormat="1" ht="13" x14ac:dyDescent="0.35">
      <c r="A202" s="33" t="s">
        <v>183</v>
      </c>
      <c r="B202" s="33" t="s">
        <v>253</v>
      </c>
      <c r="C202" s="33" t="s">
        <v>253</v>
      </c>
      <c r="D202" s="14" t="s">
        <v>34</v>
      </c>
      <c r="E202" s="8" t="s">
        <v>104</v>
      </c>
      <c r="F202" s="14" t="s">
        <v>109</v>
      </c>
      <c r="G202" s="8" t="s">
        <v>233</v>
      </c>
      <c r="H202" s="9">
        <v>26102</v>
      </c>
      <c r="I202" s="48" t="s">
        <v>340</v>
      </c>
      <c r="J202" s="88" t="s">
        <v>381</v>
      </c>
      <c r="K202" s="57" t="s">
        <v>342</v>
      </c>
      <c r="L202" s="76"/>
      <c r="M202" s="52" t="s">
        <v>371</v>
      </c>
      <c r="N202" s="53" t="s">
        <v>315</v>
      </c>
      <c r="O202" s="51">
        <v>983.37</v>
      </c>
      <c r="P202" s="51">
        <v>27</v>
      </c>
      <c r="Q202" s="54" t="s">
        <v>37</v>
      </c>
      <c r="R202" s="55">
        <f t="shared" si="45"/>
        <v>53100</v>
      </c>
      <c r="S202" s="56">
        <v>0</v>
      </c>
      <c r="T202" s="56">
        <v>0</v>
      </c>
      <c r="U202" s="56">
        <v>0</v>
      </c>
      <c r="V202" s="56">
        <v>0</v>
      </c>
      <c r="W202" s="56">
        <v>0</v>
      </c>
      <c r="X202" s="56">
        <v>0</v>
      </c>
      <c r="Y202" s="56">
        <v>0</v>
      </c>
      <c r="Z202" s="56">
        <v>0</v>
      </c>
      <c r="AA202" s="56">
        <v>0</v>
      </c>
      <c r="AB202" s="55">
        <v>53100</v>
      </c>
      <c r="AC202" s="56">
        <v>0</v>
      </c>
      <c r="AD202" s="56">
        <v>0</v>
      </c>
    </row>
    <row r="203" spans="1:30" s="13" customFormat="1" x14ac:dyDescent="0.35">
      <c r="A203" s="33" t="s">
        <v>183</v>
      </c>
      <c r="B203" s="33" t="s">
        <v>253</v>
      </c>
      <c r="C203" s="33" t="s">
        <v>253</v>
      </c>
      <c r="D203" s="14" t="s">
        <v>34</v>
      </c>
      <c r="E203" s="8" t="s">
        <v>104</v>
      </c>
      <c r="F203" s="14" t="s">
        <v>109</v>
      </c>
      <c r="G203" s="8" t="s">
        <v>233</v>
      </c>
      <c r="H203" s="9">
        <v>39202</v>
      </c>
      <c r="I203" s="48" t="s">
        <v>382</v>
      </c>
      <c r="J203" s="48" t="s">
        <v>382</v>
      </c>
      <c r="K203" s="60" t="s">
        <v>383</v>
      </c>
      <c r="L203" s="76"/>
      <c r="M203" s="52" t="s">
        <v>371</v>
      </c>
      <c r="N203" s="53" t="s">
        <v>50</v>
      </c>
      <c r="O203" s="51">
        <v>176</v>
      </c>
      <c r="P203" s="51">
        <v>85</v>
      </c>
      <c r="Q203" s="54" t="s">
        <v>37</v>
      </c>
      <c r="R203" s="55">
        <f t="shared" si="45"/>
        <v>1453</v>
      </c>
      <c r="S203" s="56">
        <v>0</v>
      </c>
      <c r="T203" s="56">
        <v>0</v>
      </c>
      <c r="U203" s="56">
        <v>0</v>
      </c>
      <c r="V203" s="56">
        <v>0</v>
      </c>
      <c r="W203" s="56">
        <v>0</v>
      </c>
      <c r="X203" s="56">
        <v>0</v>
      </c>
      <c r="Y203" s="56">
        <v>0</v>
      </c>
      <c r="Z203" s="56">
        <v>0</v>
      </c>
      <c r="AA203" s="56">
        <v>0</v>
      </c>
      <c r="AB203" s="86">
        <v>1453</v>
      </c>
      <c r="AC203" s="56">
        <v>0</v>
      </c>
      <c r="AD203" s="56">
        <v>0</v>
      </c>
    </row>
    <row r="204" spans="1:30" s="13" customFormat="1" ht="13" x14ac:dyDescent="0.35">
      <c r="A204" s="33" t="s">
        <v>183</v>
      </c>
      <c r="B204" s="33" t="s">
        <v>253</v>
      </c>
      <c r="C204" s="33" t="s">
        <v>253</v>
      </c>
      <c r="D204" s="14" t="s">
        <v>34</v>
      </c>
      <c r="E204" s="8" t="s">
        <v>104</v>
      </c>
      <c r="F204" s="14" t="s">
        <v>108</v>
      </c>
      <c r="G204" s="8" t="s">
        <v>384</v>
      </c>
      <c r="H204" s="9">
        <v>26102</v>
      </c>
      <c r="I204" s="48" t="s">
        <v>340</v>
      </c>
      <c r="J204" s="88" t="s">
        <v>381</v>
      </c>
      <c r="K204" s="79" t="s">
        <v>342</v>
      </c>
      <c r="L204" s="51"/>
      <c r="M204" s="52" t="s">
        <v>371</v>
      </c>
      <c r="N204" s="53" t="s">
        <v>315</v>
      </c>
      <c r="O204" s="51">
        <v>80</v>
      </c>
      <c r="P204" s="51">
        <v>25</v>
      </c>
      <c r="Q204" s="54" t="s">
        <v>37</v>
      </c>
      <c r="R204" s="55">
        <f t="shared" si="45"/>
        <v>0</v>
      </c>
      <c r="S204" s="56">
        <v>0</v>
      </c>
      <c r="T204" s="56">
        <v>0</v>
      </c>
      <c r="U204" s="56">
        <v>0</v>
      </c>
      <c r="V204" s="56">
        <v>0</v>
      </c>
      <c r="W204" s="56">
        <v>0</v>
      </c>
      <c r="X204" s="56">
        <v>0</v>
      </c>
      <c r="Y204" s="51">
        <v>0</v>
      </c>
      <c r="Z204" s="51">
        <v>0</v>
      </c>
      <c r="AA204" s="51">
        <v>0</v>
      </c>
      <c r="AB204" s="51">
        <v>0</v>
      </c>
      <c r="AC204" s="51">
        <v>0</v>
      </c>
      <c r="AD204" s="51">
        <v>0</v>
      </c>
    </row>
    <row r="205" spans="1:30" s="13" customFormat="1" ht="13" x14ac:dyDescent="0.35">
      <c r="A205" s="33" t="s">
        <v>183</v>
      </c>
      <c r="B205" s="33" t="s">
        <v>253</v>
      </c>
      <c r="C205" s="33" t="s">
        <v>253</v>
      </c>
      <c r="D205" s="14" t="s">
        <v>34</v>
      </c>
      <c r="E205" s="8" t="s">
        <v>104</v>
      </c>
      <c r="F205" s="14" t="s">
        <v>108</v>
      </c>
      <c r="G205" s="8" t="s">
        <v>385</v>
      </c>
      <c r="H205" s="9">
        <v>26102</v>
      </c>
      <c r="I205" s="48" t="s">
        <v>340</v>
      </c>
      <c r="J205" s="88" t="s">
        <v>381</v>
      </c>
      <c r="K205" s="79" t="s">
        <v>342</v>
      </c>
      <c r="L205" s="51"/>
      <c r="M205" s="52" t="s">
        <v>371</v>
      </c>
      <c r="N205" s="53" t="s">
        <v>315</v>
      </c>
      <c r="O205" s="51">
        <v>100</v>
      </c>
      <c r="P205" s="51">
        <v>25</v>
      </c>
      <c r="Q205" s="54" t="s">
        <v>37</v>
      </c>
      <c r="R205" s="55">
        <f t="shared" si="45"/>
        <v>0</v>
      </c>
      <c r="S205" s="56">
        <v>0</v>
      </c>
      <c r="T205" s="56">
        <v>0</v>
      </c>
      <c r="U205" s="56">
        <v>0</v>
      </c>
      <c r="V205" s="56">
        <v>0</v>
      </c>
      <c r="W205" s="56">
        <v>0</v>
      </c>
      <c r="X205" s="56">
        <v>0</v>
      </c>
      <c r="Y205" s="51">
        <v>0</v>
      </c>
      <c r="Z205" s="51">
        <v>0</v>
      </c>
      <c r="AA205" s="51">
        <v>0</v>
      </c>
      <c r="AB205" s="51">
        <v>0</v>
      </c>
      <c r="AC205" s="51">
        <v>0</v>
      </c>
      <c r="AD205" s="51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2026-01-21T17:27:30Z</dcterms:modified>
</cp:coreProperties>
</file>