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Campeche/"/>
    </mc:Choice>
  </mc:AlternateContent>
  <xr:revisionPtr revIDLastSave="2" documentId="8_{6BCC967A-8855-484D-88A3-B8792594DB9F}" xr6:coauthVersionLast="47" xr6:coauthVersionMax="47" xr10:uidLastSave="{2024CB00-8E64-4EB6-A6A6-68F7B268D048}"/>
  <bookViews>
    <workbookView xWindow="-110" yWindow="-110" windowWidth="19420" windowHeight="103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(3)'!$4:$66</definedName>
    <definedName name="a" localSheetId="0">#REF!</definedName>
    <definedName name="a">#REF!</definedName>
    <definedName name="adquisicion">'[1]hoja oculta'!$C$2:$C$5</definedName>
    <definedName name="_xlnm.Print_Area" localSheetId="0">'OF (3)'!$A$1:$WNQ$66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4" i="5" l="1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76" i="5" l="1"/>
  <c r="R75" i="5"/>
  <c r="R74" i="5"/>
  <c r="R73" i="5"/>
  <c r="R72" i="5"/>
  <c r="R71" i="5"/>
  <c r="R70" i="5"/>
  <c r="R69" i="5"/>
  <c r="R68" i="5"/>
  <c r="R67" i="5"/>
  <c r="Y65" i="5" l="1"/>
  <c r="R65" i="5" s="1"/>
  <c r="Y64" i="5"/>
  <c r="R64" i="5" s="1"/>
  <c r="Y63" i="5"/>
  <c r="R63" i="5" s="1"/>
  <c r="Y62" i="5"/>
  <c r="R62" i="5" s="1"/>
  <c r="Y61" i="5"/>
  <c r="R61" i="5" s="1"/>
  <c r="Y60" i="5"/>
  <c r="R60" i="5" s="1"/>
  <c r="Y59" i="5"/>
  <c r="R59" i="5" s="1"/>
  <c r="Y58" i="5"/>
  <c r="R58" i="5" s="1"/>
  <c r="Y57" i="5"/>
  <c r="R57" i="5" s="1"/>
  <c r="Y56" i="5"/>
  <c r="R56" i="5" s="1"/>
  <c r="Y55" i="5"/>
  <c r="R55" i="5" s="1"/>
  <c r="Y54" i="5"/>
  <c r="R54" i="5" s="1"/>
  <c r="Y53" i="5"/>
  <c r="R53" i="5" s="1"/>
  <c r="Y52" i="5"/>
  <c r="R52" i="5" s="1"/>
  <c r="Y51" i="5"/>
  <c r="R51" i="5" s="1"/>
  <c r="Y50" i="5"/>
  <c r="R50" i="5" s="1"/>
  <c r="Y49" i="5"/>
  <c r="R49" i="5" s="1"/>
  <c r="Y48" i="5"/>
  <c r="R48" i="5" s="1"/>
  <c r="Y47" i="5"/>
  <c r="R47" i="5" s="1"/>
  <c r="Y46" i="5"/>
  <c r="R46" i="5" s="1"/>
  <c r="Y45" i="5"/>
  <c r="R45" i="5" s="1"/>
  <c r="Y44" i="5"/>
  <c r="R44" i="5" s="1"/>
  <c r="Y43" i="5"/>
  <c r="R43" i="5" s="1"/>
  <c r="Y42" i="5"/>
  <c r="R42" i="5" s="1"/>
  <c r="Y41" i="5"/>
  <c r="R41" i="5" s="1"/>
  <c r="Y40" i="5"/>
  <c r="R40" i="5" s="1"/>
  <c r="Y39" i="5"/>
  <c r="Y38" i="5"/>
  <c r="Y37" i="5"/>
  <c r="Y36" i="5"/>
  <c r="Y35" i="5"/>
  <c r="Y34" i="5"/>
  <c r="Y33" i="5"/>
  <c r="Y32" i="5"/>
  <c r="Y31" i="5"/>
  <c r="R31" i="5" s="1"/>
  <c r="Y30" i="5"/>
  <c r="R30" i="5" s="1"/>
  <c r="Y29" i="5"/>
  <c r="R29" i="5" s="1"/>
  <c r="Y28" i="5"/>
  <c r="R28" i="5" s="1"/>
  <c r="Y27" i="5"/>
  <c r="R27" i="5" s="1"/>
  <c r="Y26" i="5"/>
  <c r="R26" i="5" s="1"/>
  <c r="Y25" i="5"/>
  <c r="R25" i="5" s="1"/>
  <c r="Y24" i="5"/>
  <c r="R24" i="5" s="1"/>
  <c r="Y23" i="5"/>
  <c r="R23" i="5" s="1"/>
  <c r="Y22" i="5"/>
  <c r="R22" i="5" s="1"/>
  <c r="Y21" i="5"/>
  <c r="R21" i="5" s="1"/>
  <c r="Y20" i="5"/>
  <c r="R20" i="5" s="1"/>
  <c r="Y19" i="5"/>
  <c r="R19" i="5" s="1"/>
  <c r="Y18" i="5"/>
  <c r="R18" i="5" s="1"/>
  <c r="Y17" i="5"/>
  <c r="R17" i="5" s="1"/>
  <c r="Y16" i="5"/>
  <c r="R16" i="5" s="1"/>
  <c r="Y15" i="5"/>
  <c r="R15" i="5" s="1"/>
  <c r="Y14" i="5"/>
  <c r="R14" i="5" s="1"/>
  <c r="Y13" i="5"/>
  <c r="R13" i="5" s="1"/>
  <c r="Y12" i="5"/>
  <c r="R12" i="5" s="1"/>
  <c r="Y11" i="5"/>
  <c r="R11" i="5" s="1"/>
  <c r="Y10" i="5"/>
  <c r="R10" i="5" s="1"/>
  <c r="Y9" i="5"/>
  <c r="Y8" i="5"/>
  <c r="Y7" i="5"/>
  <c r="Y6" i="5"/>
  <c r="Y5" i="5"/>
  <c r="R39" i="5" l="1"/>
  <c r="R36" i="5"/>
  <c r="R37" i="5"/>
  <c r="R38" i="5"/>
  <c r="R35" i="5"/>
  <c r="R32" i="5"/>
  <c r="R33" i="5"/>
  <c r="R34" i="5"/>
  <c r="R9" i="5"/>
  <c r="R7" i="5"/>
  <c r="R6" i="5"/>
  <c r="R8" i="5"/>
  <c r="W186" i="5"/>
  <c r="R5" i="5"/>
  <c r="R188" i="5" l="1"/>
  <c r="R186" i="5"/>
  <c r="R190" i="5"/>
</calcChain>
</file>

<file path=xl/sharedStrings.xml><?xml version="1.0" encoding="utf-8"?>
<sst xmlns="http://schemas.openxmlformats.org/spreadsheetml/2006/main" count="2159" uniqueCount="357">
  <si>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</si>
  <si>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</si>
  <si>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</si>
  <si>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</si>
  <si>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</si>
  <si>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</si>
  <si>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</si>
  <si>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</si>
  <si>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</si>
  <si>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</si>
  <si>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</si>
  <si>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</si>
  <si>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</si>
  <si>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</si>
  <si>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</si>
  <si>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</si>
  <si>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</si>
  <si>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</si>
  <si>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</si>
  <si>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</si>
  <si>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</si>
  <si>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</si>
  <si>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</si>
  <si>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</si>
  <si>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</si>
  <si>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</si>
  <si>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</si>
  <si>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</si>
  <si>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</si>
  <si>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</si>
  <si>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</si>
  <si>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</si>
  <si>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</si>
  <si>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</si>
  <si>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</si>
  <si>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</si>
  <si>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</si>
  <si>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* El precio unitario con IVA esta redondeado.</t>
  </si>
  <si>
    <t>ADJUDICACION DIRECTA</t>
  </si>
  <si>
    <t>R005</t>
  </si>
  <si>
    <t>Pieza</t>
  </si>
  <si>
    <t>PRODUCTOS ALIMENTICIOS PARA EL PERSONAL EN LAS INSTALACIONES DE LAS UNIDADES RESPONSABLES</t>
  </si>
  <si>
    <t>045</t>
  </si>
  <si>
    <t>MATERIALES Y ÚTILES PARA EL PROCESAMIENTO EN EQUIPOS Y BIENES INFORMATICOS</t>
  </si>
  <si>
    <t>PAQUETE</t>
  </si>
  <si>
    <t>22104001-0074</t>
  </si>
  <si>
    <t>GALLETA SURTUDO ESPECIAL</t>
  </si>
  <si>
    <t>22104001-0096</t>
  </si>
  <si>
    <t>CAFE MOLIDO</t>
  </si>
  <si>
    <t>BOTE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</si>
  <si>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</si>
  <si>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</si>
  <si>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</si>
  <si>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</si>
  <si>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</si>
  <si>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</si>
  <si>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</si>
  <si>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</si>
  <si>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</si>
  <si>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</si>
  <si>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</si>
  <si>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</si>
  <si>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</si>
  <si>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21401001-0201</t>
  </si>
  <si>
    <t>TONER HP LASERJET CE280X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</si>
  <si>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</si>
  <si>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</si>
  <si>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</si>
  <si>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ARRENDAMIENTO EDIFICIO JLE</t>
  </si>
  <si>
    <t>ARRENDAMIENTO EDIFICIO VRFE</t>
  </si>
  <si>
    <t>21101001-0261</t>
  </si>
  <si>
    <t>CAJA DE ARCHIVO MUERTO</t>
  </si>
  <si>
    <t>21101001-0104</t>
  </si>
  <si>
    <t>BOLIGRAFO ENERGEL DX AZUL PUNTO FINO</t>
  </si>
  <si>
    <t>21101001-0127</t>
  </si>
  <si>
    <t>PAPEL BOND T/CARTA 75 GRS C/5000 H</t>
  </si>
  <si>
    <t>METRO</t>
  </si>
  <si>
    <t>SERVICIO TELEFONICO CONVENCIONAL</t>
  </si>
  <si>
    <t>SERVICIO POSTAL</t>
  </si>
  <si>
    <t>SERVICIO DE MENSAJERIA</t>
  </si>
  <si>
    <t>21101001-0305</t>
  </si>
  <si>
    <t>CLIP METALICO PARA GAFETE</t>
  </si>
  <si>
    <t>21101001-0367</t>
  </si>
  <si>
    <t>PEGAMENTO BLANCO DE 35 GRS</t>
  </si>
  <si>
    <t>21101001-0422</t>
  </si>
  <si>
    <t>SOBRE BOLSA TAMAÑO DOBLE CARTA, EN PAPEL MANILA, SIN HILO DE 90 GRS</t>
  </si>
  <si>
    <t>21101001-0086</t>
  </si>
  <si>
    <t>FOLDER T/C</t>
  </si>
  <si>
    <t>21101001-0441</t>
  </si>
  <si>
    <t>CARPETA PRESSBOARD T/C CON PALANCA</t>
  </si>
  <si>
    <t>21401001-0570</t>
  </si>
  <si>
    <t>TONER HP NEGRO Q7553X</t>
  </si>
  <si>
    <t>21401001-0437</t>
  </si>
  <si>
    <t>TONER HP CF383A MAGENTA</t>
  </si>
  <si>
    <t>MATERIAL DE LIMPIEZA</t>
  </si>
  <si>
    <t>21601001-0122</t>
  </si>
  <si>
    <t>BOLSA DE PLASTICO P/BASURA 60 X 90 CM.</t>
  </si>
  <si>
    <t>21601001-0034</t>
  </si>
  <si>
    <t>DISPENSADOR DE DESODORANTE AMBIENTAL</t>
  </si>
  <si>
    <t>21601001-0116</t>
  </si>
  <si>
    <t>TRAPO MICROFIBRA</t>
  </si>
  <si>
    <t>21601001-0035</t>
  </si>
  <si>
    <t>FIBRA ESPONJA PARA TRASTES</t>
  </si>
  <si>
    <t>21601001-0018</t>
  </si>
  <si>
    <t>PAPEL TOALLA  EN ROLLO</t>
  </si>
  <si>
    <t>21601001-0024</t>
  </si>
  <si>
    <t>FABULOSO LIMPIADOR LIQUIDO</t>
  </si>
  <si>
    <t>21601001-0117</t>
  </si>
  <si>
    <t>JABON LIQUIDO</t>
  </si>
  <si>
    <t>21601001-0119</t>
  </si>
  <si>
    <t>MECHUDO PARA AUTOMOVIL</t>
  </si>
  <si>
    <t>KILOGRAMO</t>
  </si>
  <si>
    <t>FRASCO</t>
  </si>
  <si>
    <t>22104001-0116</t>
  </si>
  <si>
    <t>COCA COLA NORMAL EN LATA PAQ. 12 PIEZAS</t>
  </si>
  <si>
    <t>22104001-0154</t>
  </si>
  <si>
    <t>GARRAFON  DE AGUA 20 LTS</t>
  </si>
  <si>
    <t>24601001-0459</t>
  </si>
  <si>
    <t>LAMPARA TUBO FLUORESCENTE T5</t>
  </si>
  <si>
    <t>B00PE02</t>
  </si>
  <si>
    <t>COMBUSTIBLE, LUBRICANTES Y ADITIVOS PARA VEHÍCULOS TERRESTRES, AÉREOS, MARÍTIMOS, LACUSTRES Y FLUVIALES DESTINADOS A SERVICIOS PÚBLICOS DE PROGRAMAS PÚBLICOS</t>
  </si>
  <si>
    <t>26102001-0005</t>
  </si>
  <si>
    <t>VALE DE GASOLINA DE $100 PESOS - SERVICIOS PUBLICOS</t>
  </si>
  <si>
    <t>R110514</t>
  </si>
  <si>
    <t>MATERIALES Y UTILES DE OFICINA</t>
  </si>
  <si>
    <t>21101001-0274</t>
  </si>
  <si>
    <t>ARCHIVO DE PLASTICO PORTATIL T/C</t>
  </si>
  <si>
    <t>MATERIALES COMPLEMENTARIOS</t>
  </si>
  <si>
    <t>24801001-0050</t>
  </si>
  <si>
    <t>VINIL PARA VIDRIO</t>
  </si>
  <si>
    <t>24800010-0002</t>
  </si>
  <si>
    <t>PERSIANA</t>
  </si>
  <si>
    <t>SERVICIO TELEFONICO JUNTA LOCAL</t>
  </si>
  <si>
    <t>SERVICOI DE COPIADO</t>
  </si>
  <si>
    <t>SERVICIO DE FOTOCOPIADO</t>
  </si>
  <si>
    <t>ARRENDAMIENTO EDIFICIO UNIDAD TECNICA DE FISCALIZACION</t>
  </si>
  <si>
    <t>SERVICIO DE VIGILANCIA FISCALIZACION</t>
  </si>
  <si>
    <t>SUBCONTRATACIÓN DE SERVICIOS CON TERCEROS</t>
  </si>
  <si>
    <t>COMISION</t>
  </si>
  <si>
    <t>COMISION VALES DE GASOLINA</t>
  </si>
  <si>
    <t>MANTENIMIENTO Y CONSERVACIÓN DE MOBILIARIO Y EQUIPO DE ADMINISTRACIÓN</t>
  </si>
  <si>
    <t>SERVICIO DE MANTEMIENTO DE AIRE ACONDICIONADO</t>
  </si>
  <si>
    <t>MANTENIMIENTO AIRES ACONDICIONADOS</t>
  </si>
  <si>
    <t>SERVICIO DE DESARROLLO DE APLICACIONES INFORMATICAS</t>
  </si>
  <si>
    <t>CONFIGURACION DE LINEAS TELEFONICAS Y EQUIPO DE FOTOCOPIADO</t>
  </si>
  <si>
    <t>SERVICIO DE LIMPIEZA FISCALIZACION</t>
  </si>
  <si>
    <t>SERVICIO DE LIMPIEZA REGISTRO FEDERAL DE ELECTORES</t>
  </si>
  <si>
    <t>SERVICIO TELEFONICO CONVENICONAL</t>
  </si>
  <si>
    <t>SERVICIO TELEFONICO DISTRITO 01</t>
  </si>
  <si>
    <t>SERVICIO TELEFONICO DISTRITO 02</t>
  </si>
  <si>
    <t>INE</t>
  </si>
  <si>
    <t>CC01</t>
  </si>
  <si>
    <t>MATERIAL Y UTILES DE OFICINA</t>
  </si>
  <si>
    <t>21600006-0017</t>
  </si>
  <si>
    <t>BOLSA MEDIANA PARA BASURA</t>
  </si>
  <si>
    <t>COMPRA MENOR</t>
  </si>
  <si>
    <t>21600007-0002</t>
  </si>
  <si>
    <t>CLORO 1 LITRO</t>
  </si>
  <si>
    <t>PIEZA</t>
  </si>
  <si>
    <t>21600008-0012</t>
  </si>
  <si>
    <t>AROMATIZANTE 1 LITRO</t>
  </si>
  <si>
    <t>21600022-0011</t>
  </si>
  <si>
    <t>JABON P/MANOS (SHAMPOO)</t>
  </si>
  <si>
    <t>216001001-0018</t>
  </si>
  <si>
    <t xml:space="preserve">PAPEL TOALLA EN ROLLO </t>
  </si>
  <si>
    <t>21600015-0001</t>
  </si>
  <si>
    <t>ACIDO MURIATICO DE 1 LT</t>
  </si>
  <si>
    <t>21600022-0004</t>
  </si>
  <si>
    <t>JABON DETERGENTE EN POLVO 1 kg</t>
  </si>
  <si>
    <t>21601001-0016</t>
  </si>
  <si>
    <t>PAPEL HIGIENICO</t>
  </si>
  <si>
    <t>ROLLO</t>
  </si>
  <si>
    <t>22104001-54</t>
  </si>
  <si>
    <t>GARRAFON DE AGUA 20 LTS</t>
  </si>
  <si>
    <t>088</t>
  </si>
  <si>
    <t>B00MO02</t>
  </si>
  <si>
    <t>COMBUSTIBLES, LUBRICANTES Y ADITIVOS PARA VEHÍCULOS TERRESTRES, AÉREOS, MARÍTIMOS, LACUSTRES Y FLUVIALES DESTINADOS A SERVICIOS PUBLICOS</t>
  </si>
  <si>
    <t>SERVICIO DE FOTOCOPIADO DE LA 01 JDE</t>
  </si>
  <si>
    <t>MANTENIMIENTO Y CONSERVACION DE MOBILIARIO Y EQUIPO DE ADMINISTRACION</t>
  </si>
  <si>
    <t>SERVICIO DE MANTENIMIENTO DE MINISPLIT DE LAS DIVERSAS AREAS DE LA 01 JDE</t>
  </si>
  <si>
    <t>SERVICIO DE JARDINERIA Y FUMIGACION</t>
  </si>
  <si>
    <t>SERVICIO DE JARDINERIA Y LIMPIEZA DE TECHO DE LA 01 JDE</t>
  </si>
  <si>
    <t>VIATICOS NACIONALES PARA LABORES DE CAMPO Y SUPERVISION</t>
  </si>
  <si>
    <t>VIATICOS DEL PERSONAL DEL MAC ITINERANTE 040151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</si>
  <si>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</si>
  <si>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</si>
  <si>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</si>
  <si>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</si>
  <si>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</si>
  <si>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</si>
  <si>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</si>
  <si>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</si>
  <si>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</si>
  <si>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</si>
  <si>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</si>
  <si>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</si>
  <si>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</si>
  <si>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</si>
  <si>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</si>
  <si>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</si>
  <si>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</si>
  <si>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</si>
  <si>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</si>
  <si>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</si>
  <si>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</si>
  <si>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</si>
  <si>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</si>
  <si>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</si>
  <si>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</si>
  <si>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</si>
  <si>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</si>
  <si>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</si>
  <si>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</si>
  <si>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</si>
  <si>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</si>
  <si>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</si>
  <si>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</si>
  <si>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</si>
  <si>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</si>
  <si>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</si>
  <si>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</si>
  <si>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</si>
  <si>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</si>
  <si>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</si>
  <si>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</si>
  <si>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</si>
  <si>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</si>
  <si>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</si>
  <si>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</si>
  <si>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</si>
  <si>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</si>
  <si>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</si>
  <si>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</si>
  <si>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</si>
  <si>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</si>
  <si>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R002</t>
  </si>
  <si>
    <t>043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</si>
  <si>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</si>
  <si>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</si>
  <si>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</si>
  <si>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</si>
  <si>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</si>
  <si>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</si>
  <si>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>R003</t>
  </si>
  <si>
    <t>044</t>
  </si>
  <si>
    <t xml:space="preserve">FOLDER T/CARTA </t>
  </si>
  <si>
    <t>21101001-0087</t>
  </si>
  <si>
    <t xml:space="preserve">FOLDER T/OFICIO </t>
  </si>
  <si>
    <t>21100013-0002</t>
  </si>
  <si>
    <t>BOLIGRAFO (VARIOS)</t>
  </si>
  <si>
    <t>21100017-0002</t>
  </si>
  <si>
    <t>CAJA DE ARCHIVO MUERTO T/CARTA</t>
  </si>
  <si>
    <t>21100087-0015</t>
  </si>
  <si>
    <t>PAPEL BOND T/CARTA C/5000 hjs.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</si>
  <si>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</si>
  <si>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</si>
  <si>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</si>
  <si>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</si>
  <si>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</si>
  <si>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</si>
  <si>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</si>
  <si>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21601001-0017</t>
  </si>
  <si>
    <t>TOALLA INTERDOBLADA</t>
  </si>
  <si>
    <t>21600007-0003</t>
  </si>
  <si>
    <t>DESINFECTANTE LIMPIADOR ( FABULOSO)</t>
  </si>
  <si>
    <t>21601001-0023</t>
  </si>
  <si>
    <t>GALON</t>
  </si>
  <si>
    <t>ACIDO MURIATICO DE 1 LT.</t>
  </si>
  <si>
    <t>LITROS</t>
  </si>
  <si>
    <t>21600008-0003</t>
  </si>
  <si>
    <t>AROMATIZANTE DE AMBIENTE EN SPRAY GLADE</t>
  </si>
  <si>
    <t>21601001-0013</t>
  </si>
  <si>
    <t>21601001-0011</t>
  </si>
  <si>
    <t>ACIDO MURIATICO</t>
  </si>
  <si>
    <t>21600013-0007</t>
  </si>
  <si>
    <t>CEPILLO P/W.C.</t>
  </si>
  <si>
    <t>21600008-0009</t>
  </si>
  <si>
    <t>PASTILLA DESODORANTE</t>
  </si>
  <si>
    <t>21600022-0016</t>
  </si>
  <si>
    <t>JABON P/MANOS (SHAMPOO) 1 GALON</t>
  </si>
  <si>
    <t>21600012-0002</t>
  </si>
  <si>
    <t>ESCOBA DE PLASTICO</t>
  </si>
  <si>
    <t>21100011-0055</t>
  </si>
  <si>
    <t>BOLSA DE PLASTICO 60 X 90</t>
  </si>
  <si>
    <t>21600032-0002</t>
  </si>
  <si>
    <t>TRAPEADOR TIPO MECHUDO</t>
  </si>
  <si>
    <t>21601001-0065</t>
  </si>
  <si>
    <t>TOALLAS HUMEDAS DESINFECTANTES</t>
  </si>
  <si>
    <t>21600031-0001</t>
  </si>
  <si>
    <t>RECOGEDOR DE LAMINA Y PLASTICO</t>
  </si>
  <si>
    <t xml:space="preserve">PRODUCTOS ALIMENTICIOS PARA EL PERSONAL EN LAS INSTALACIONES DE LAS UNIDADES RESPONSABLES </t>
  </si>
  <si>
    <t>22104001-0075</t>
  </si>
  <si>
    <t>ALIMENTOS</t>
  </si>
  <si>
    <t>PRODUCTOS ALIMENTICIOS PARA EL PERSONAL QUE REALIZA LABORES DE CAMPO O DE SUPERVISIÓN</t>
  </si>
  <si>
    <t>22103001-0003</t>
  </si>
  <si>
    <t>PESOS</t>
  </si>
  <si>
    <t>PLAGUICIDA</t>
  </si>
  <si>
    <t>25201001-0005</t>
  </si>
  <si>
    <t>REPELENTE PARA MOSQUITOS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</si>
  <si>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</si>
  <si>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</si>
  <si>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</si>
  <si>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</si>
  <si>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</si>
  <si>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</si>
  <si>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</si>
  <si>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29101001-0110</t>
  </si>
  <si>
    <t>PINZAS VARIOS</t>
  </si>
  <si>
    <t>SERVICIO DE AGUA</t>
  </si>
  <si>
    <t>SERVICIO DE AGUA POTABLE</t>
  </si>
  <si>
    <t>ANUAL</t>
  </si>
  <si>
    <t>SERVICIO PORTAL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</si>
  <si>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</si>
  <si>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</si>
  <si>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</si>
  <si>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</si>
  <si>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</si>
  <si>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</si>
  <si>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</si>
  <si>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</si>
  <si>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</si>
  <si>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</si>
  <si>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</si>
  <si>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</si>
  <si>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</si>
  <si>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</si>
  <si>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</si>
  <si>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</si>
  <si>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</si>
  <si>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</si>
  <si>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</si>
  <si>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</si>
  <si>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</si>
  <si>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MANTENIMIENTO Y CONSERVACIÓN DE MAQUINARIA Y EQUIPO</t>
  </si>
  <si>
    <t>OPROS IMPUESTOS Y DERECHOS</t>
  </si>
  <si>
    <t>PEAJES</t>
  </si>
  <si>
    <t>VIÁTICOS NACIONALES PARA LABORES EN CAMPO Y DE SUPERVISIÓN</t>
  </si>
  <si>
    <t>REFRENDO DE VEHICULOS Y PEJAES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</si>
  <si>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</si>
  <si>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</si>
  <si>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</si>
  <si>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</si>
  <si>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</si>
  <si>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</si>
  <si>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</si>
  <si>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OTROS MATERIALES Y ARTÍCULOS DE CONSTRUCCIÓN Y REPARACIÓN</t>
  </si>
  <si>
    <t>24901001-0126</t>
  </si>
  <si>
    <t>CONECTOR PP-R HIDRAULICO</t>
  </si>
  <si>
    <t>SERVICIO DE TELEFONÍA CELULAR</t>
  </si>
  <si>
    <t>26102001-0001</t>
  </si>
  <si>
    <t>REFACCIONES Y ACCESORIOS MENORES DE MOBILIARIO Y EQUIPO DE ADMINISTRACIÓN, EDUCACIONAL Y RECREATIVO</t>
  </si>
  <si>
    <t>51900246-0001</t>
  </si>
  <si>
    <t>VENTILADOR DE PEDESTAL</t>
  </si>
  <si>
    <t>OTROS IMPUESTOS Y DERECHOS</t>
  </si>
  <si>
    <t xml:space="preserve">PEAJES </t>
  </si>
  <si>
    <t>B00CA01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</si>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</sst>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3" fillId="0" borderId="0" xfId="2" applyFont="1" applyAlignment="1">
      <alignment horizontal="center"/>
    </xf>
    <xf numFmtId="0" fontId="1" fillId="4" borderId="0" xfId="1" applyFill="1"/>
    <xf numFmtId="49" fontId="1" fillId="4" borderId="0" xfId="1" applyNumberFormat="1" applyFill="1"/>
    <xf numFmtId="3" fontId="1" fillId="4" borderId="0" xfId="1" applyNumberFormat="1" applyFill="1"/>
    <xf numFmtId="0" fontId="1" fillId="4" borderId="0" xfId="6" applyNumberFormat="1" applyFill="1"/>
    <xf numFmtId="0" fontId="1" fillId="4" borderId="0" xfId="1" applyFill="1" applyAlignment="1">
      <alignment horizontal="right" vertical="center"/>
    </xf>
    <xf numFmtId="1" fontId="8" fillId="0" borderId="0" xfId="3" applyNumberFormat="1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3" fontId="11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4" fontId="0" fillId="0" borderId="3" xfId="6" applyFont="1" applyFill="1" applyBorder="1" applyAlignment="1">
      <alignment vertical="center"/>
    </xf>
    <xf numFmtId="0" fontId="0" fillId="0" borderId="1" xfId="0" applyBorder="1"/>
    <xf numFmtId="1" fontId="7" fillId="0" borderId="1" xfId="2" applyNumberFormat="1" applyFont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5" borderId="1" xfId="2" applyNumberFormat="1" applyFont="1" applyFill="1" applyBorder="1" applyAlignment="1">
      <alignment vertical="center" wrapText="1"/>
    </xf>
    <xf numFmtId="1" fontId="8" fillId="5" borderId="1" xfId="3" applyNumberFormat="1" applyFont="1" applyFill="1" applyBorder="1" applyAlignment="1">
      <alignment horizontal="center" vertical="center" wrapText="1"/>
    </xf>
    <xf numFmtId="3" fontId="8" fillId="5" borderId="1" xfId="3" applyNumberFormat="1" applyFont="1" applyFill="1" applyBorder="1" applyAlignment="1">
      <alignment horizontal="right" vertical="center" wrapText="1"/>
    </xf>
    <xf numFmtId="3" fontId="7" fillId="5" borderId="3" xfId="2" applyNumberFormat="1" applyFont="1" applyFill="1" applyBorder="1" applyAlignment="1">
      <alignment vertical="center"/>
    </xf>
    <xf numFmtId="3" fontId="7" fillId="5" borderId="3" xfId="2" applyNumberFormat="1" applyFont="1" applyFill="1" applyBorder="1" applyAlignment="1">
      <alignment vertical="center" wrapText="1"/>
    </xf>
    <xf numFmtId="0" fontId="7" fillId="5" borderId="1" xfId="6" applyNumberFormat="1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left" vertical="top"/>
    </xf>
    <xf numFmtId="0" fontId="12" fillId="6" borderId="4" xfId="0" applyFont="1" applyFill="1" applyBorder="1" applyAlignment="1">
      <alignment vertical="top" wrapText="1"/>
    </xf>
    <xf numFmtId="0" fontId="12" fillId="6" borderId="4" xfId="0" applyFont="1" applyFill="1" applyBorder="1" applyAlignment="1">
      <alignment horizontal="left" vertical="top"/>
    </xf>
    <xf numFmtId="1" fontId="7" fillId="5" borderId="1" xfId="2" applyNumberFormat="1" applyFont="1" applyFill="1" applyBorder="1" applyAlignment="1">
      <alignment horizontal="left" vertical="center"/>
    </xf>
    <xf numFmtId="0" fontId="12" fillId="6" borderId="4" xfId="0" applyFont="1" applyFill="1" applyBorder="1" applyAlignment="1">
      <alignment horizontal="left" vertical="top" wrapText="1"/>
    </xf>
    <xf numFmtId="1" fontId="8" fillId="5" borderId="1" xfId="3" applyNumberFormat="1" applyFont="1" applyFill="1" applyBorder="1" applyAlignment="1">
      <alignment horizontal="left" vertical="center" wrapText="1"/>
    </xf>
    <xf numFmtId="4" fontId="7" fillId="5" borderId="1" xfId="2" applyNumberFormat="1" applyFont="1" applyFill="1" applyBorder="1" applyAlignment="1">
      <alignment horizontal="left" vertical="center"/>
    </xf>
    <xf numFmtId="0" fontId="12" fillId="5" borderId="4" xfId="0" applyFont="1" applyFill="1" applyBorder="1" applyAlignment="1">
      <alignment vertical="top" wrapText="1"/>
    </xf>
    <xf numFmtId="0" fontId="12" fillId="5" borderId="4" xfId="0" applyFont="1" applyFill="1" applyBorder="1" applyAlignment="1">
      <alignment horizontal="left" vertical="top" wrapText="1"/>
    </xf>
    <xf numFmtId="1" fontId="8" fillId="5" borderId="1" xfId="3" applyNumberFormat="1" applyFont="1" applyFill="1" applyBorder="1" applyAlignment="1">
      <alignment horizontal="left" vertical="center"/>
    </xf>
    <xf numFmtId="49" fontId="7" fillId="5" borderId="1" xfId="2" quotePrefix="1" applyNumberFormat="1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vertical="top" wrapText="1"/>
    </xf>
    <xf numFmtId="0" fontId="12" fillId="5" borderId="4" xfId="0" applyFont="1" applyFill="1" applyBorder="1" applyAlignment="1">
      <alignment horizontal="left" wrapText="1"/>
    </xf>
    <xf numFmtId="1" fontId="7" fillId="5" borderId="1" xfId="2" applyNumberFormat="1" applyFont="1" applyFill="1" applyBorder="1" applyAlignment="1">
      <alignment horizontal="left" vertical="top"/>
    </xf>
    <xf numFmtId="3" fontId="8" fillId="5" borderId="1" xfId="3" applyNumberFormat="1" applyFont="1" applyFill="1" applyBorder="1" applyAlignment="1">
      <alignment horizontal="right" vertical="center"/>
    </xf>
    <xf numFmtId="0" fontId="13" fillId="5" borderId="4" xfId="0" applyFont="1" applyFill="1" applyBorder="1" applyAlignment="1">
      <alignment vertical="top"/>
    </xf>
    <xf numFmtId="0" fontId="0" fillId="5" borderId="0" xfId="0" applyFill="1"/>
    <xf numFmtId="0" fontId="7" fillId="5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5" borderId="0" xfId="2" applyFont="1" applyFill="1" applyAlignment="1">
      <alignment horizontal="left" vertical="center"/>
    </xf>
    <xf numFmtId="3" fontId="7" fillId="5" borderId="5" xfId="2" applyNumberFormat="1" applyFont="1" applyFill="1" applyBorder="1" applyAlignment="1">
      <alignment vertical="center" wrapText="1"/>
    </xf>
    <xf numFmtId="0" fontId="14" fillId="5" borderId="6" xfId="0" applyFont="1" applyFill="1" applyBorder="1" applyAlignment="1">
      <alignment vertical="top"/>
    </xf>
    <xf numFmtId="0" fontId="13" fillId="6" borderId="4" xfId="0" applyFont="1" applyFill="1" applyBorder="1" applyAlignment="1">
      <alignment vertical="top" wrapText="1"/>
    </xf>
    <xf numFmtId="0" fontId="14" fillId="6" borderId="0" xfId="0" applyFont="1" applyFill="1" applyAlignment="1">
      <alignment vertical="top" wrapText="1"/>
    </xf>
    <xf numFmtId="0" fontId="14" fillId="5" borderId="1" xfId="0" applyFont="1" applyFill="1" applyBorder="1" applyAlignment="1">
      <alignment horizontal="left" vertical="top"/>
    </xf>
    <xf numFmtId="0" fontId="8" fillId="5" borderId="1" xfId="2" applyFont="1" applyFill="1" applyBorder="1" applyAlignment="1">
      <alignment horizontal="left" vertical="center" wrapText="1"/>
    </xf>
    <xf numFmtId="1" fontId="8" fillId="5" borderId="1" xfId="3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top" wrapText="1"/>
    </xf>
    <xf numFmtId="0" fontId="8" fillId="5" borderId="1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left" vertical="center"/>
    </xf>
    <xf numFmtId="0" fontId="8" fillId="5" borderId="0" xfId="2" applyFont="1" applyFill="1" applyAlignment="1">
      <alignment horizontal="center" vertical="center" wrapText="1"/>
    </xf>
    <xf numFmtId="164" fontId="0" fillId="5" borderId="1" xfId="0" applyNumberFormat="1" applyFill="1" applyBorder="1" applyAlignment="1">
      <alignment vertical="center" wrapText="1"/>
    </xf>
    <xf numFmtId="1" fontId="7" fillId="5" borderId="1" xfId="2" applyNumberFormat="1" applyFont="1" applyFill="1" applyBorder="1" applyAlignment="1">
      <alignment vertical="center"/>
    </xf>
    <xf numFmtId="0" fontId="14" fillId="6" borderId="7" xfId="0" applyFont="1" applyFill="1" applyBorder="1" applyAlignment="1">
      <alignment vertical="top"/>
    </xf>
    <xf numFmtId="0" fontId="13" fillId="6" borderId="0" xfId="0" applyFont="1" applyFill="1" applyAlignment="1">
      <alignment vertical="top" wrapText="1"/>
    </xf>
    <xf numFmtId="0" fontId="3" fillId="0" borderId="0" xfId="2" applyFont="1" applyAlignment="1">
      <alignment horizontal="center"/>
    </xf>
    <xf numFmtId="41" fontId="2" fillId="3" borderId="0" xfId="6" applyNumberFormat="1" applyFont="1" applyFill="1" applyAlignment="1">
      <alignment horizontal="center"/>
    </xf>
    <xf numFmtId="0" fontId="2" fillId="3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04"/>
  <sheetViews>
    <sheetView tabSelected="1" zoomScale="70" zoomScaleNormal="7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125.26953125" style="1" customWidth="1"/>
    <col min="10" max="10" width="14.54296875" style="1" customWidth="1"/>
    <col min="11" max="11" width="41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104" t="s">
        <v>356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30" ht="26" x14ac:dyDescent="0.6">
      <c r="A2" s="33"/>
      <c r="B2" s="33"/>
      <c r="C2" s="33"/>
      <c r="D2" s="33"/>
      <c r="E2" s="33"/>
      <c r="F2" s="16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25"/>
      <c r="T2" s="18"/>
      <c r="U2" s="21"/>
      <c r="V2" s="33"/>
      <c r="W2" s="33"/>
      <c r="X2" s="33"/>
      <c r="Y2" s="33"/>
      <c r="Z2" s="33"/>
      <c r="AA2" s="33"/>
      <c r="AB2" s="33"/>
      <c r="AC2" s="33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42" t="s">
        <v>30</v>
      </c>
      <c r="B5" s="42" t="s">
        <v>33</v>
      </c>
      <c r="C5" s="42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44" t="s">
        <v>72</v>
      </c>
      <c r="K5" s="44" t="s">
        <v>73</v>
      </c>
      <c r="L5" s="11"/>
      <c r="M5" s="12"/>
      <c r="N5" s="40" t="s">
        <v>40</v>
      </c>
      <c r="O5" s="40">
        <v>71</v>
      </c>
      <c r="P5" s="40">
        <v>19</v>
      </c>
      <c r="Q5" s="11" t="s">
        <v>38</v>
      </c>
      <c r="R5" s="11">
        <f t="shared" ref="R5" si="0">SUM(S5:AD5)</f>
        <v>1349</v>
      </c>
      <c r="S5" s="41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f>O5*P5</f>
        <v>1349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42" t="s">
        <v>30</v>
      </c>
      <c r="B6" s="42" t="s">
        <v>33</v>
      </c>
      <c r="C6" s="42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44" t="s">
        <v>74</v>
      </c>
      <c r="K6" s="44" t="s">
        <v>75</v>
      </c>
      <c r="L6" s="11"/>
      <c r="M6" s="12"/>
      <c r="N6" s="40" t="s">
        <v>32</v>
      </c>
      <c r="O6" s="40">
        <v>8</v>
      </c>
      <c r="P6" s="40">
        <v>1133</v>
      </c>
      <c r="Q6" s="11" t="s">
        <v>38</v>
      </c>
      <c r="R6" s="11">
        <f t="shared" ref="R6:R9" si="1">SUM(S6:AD6)</f>
        <v>9064</v>
      </c>
      <c r="S6" s="41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f t="shared" ref="Y6:Y16" si="2">O6*P6</f>
        <v>9064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42" t="s">
        <v>30</v>
      </c>
      <c r="B7" s="42" t="s">
        <v>33</v>
      </c>
      <c r="C7" s="42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44" t="s">
        <v>80</v>
      </c>
      <c r="K7" s="44" t="s">
        <v>81</v>
      </c>
      <c r="L7" s="11"/>
      <c r="M7" s="12"/>
      <c r="N7" s="40" t="s">
        <v>40</v>
      </c>
      <c r="O7" s="40">
        <v>26</v>
      </c>
      <c r="P7" s="40">
        <v>20</v>
      </c>
      <c r="Q7" s="11" t="s">
        <v>38</v>
      </c>
      <c r="R7" s="11">
        <f t="shared" si="1"/>
        <v>520</v>
      </c>
      <c r="S7" s="41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f t="shared" si="2"/>
        <v>520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42" t="s">
        <v>30</v>
      </c>
      <c r="B8" s="42" t="s">
        <v>33</v>
      </c>
      <c r="C8" s="42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44" t="s">
        <v>82</v>
      </c>
      <c r="K8" s="44" t="s">
        <v>83</v>
      </c>
      <c r="L8" s="11"/>
      <c r="M8" s="12"/>
      <c r="N8" s="40" t="s">
        <v>40</v>
      </c>
      <c r="O8" s="40">
        <v>30</v>
      </c>
      <c r="P8" s="40">
        <v>28</v>
      </c>
      <c r="Q8" s="11" t="s">
        <v>38</v>
      </c>
      <c r="R8" s="11">
        <f t="shared" si="1"/>
        <v>840</v>
      </c>
      <c r="S8" s="41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f t="shared" si="2"/>
        <v>840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42" t="s">
        <v>30</v>
      </c>
      <c r="B9" s="42" t="s">
        <v>33</v>
      </c>
      <c r="C9" s="42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44" t="s">
        <v>84</v>
      </c>
      <c r="K9" s="44" t="s">
        <v>85</v>
      </c>
      <c r="L9" s="11"/>
      <c r="M9" s="12"/>
      <c r="N9" s="40" t="s">
        <v>40</v>
      </c>
      <c r="O9" s="40">
        <v>150</v>
      </c>
      <c r="P9" s="40">
        <v>4</v>
      </c>
      <c r="Q9" s="11" t="s">
        <v>38</v>
      </c>
      <c r="R9" s="11">
        <f t="shared" si="1"/>
        <v>600</v>
      </c>
      <c r="S9" s="41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f t="shared" si="2"/>
        <v>600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42" t="s">
        <v>30</v>
      </c>
      <c r="B10" s="42" t="s">
        <v>33</v>
      </c>
      <c r="C10" s="42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44" t="s">
        <v>86</v>
      </c>
      <c r="K10" s="44" t="s">
        <v>87</v>
      </c>
      <c r="L10" s="11"/>
      <c r="M10" s="12"/>
      <c r="N10" s="40" t="s">
        <v>44</v>
      </c>
      <c r="O10" s="40">
        <v>4</v>
      </c>
      <c r="P10" s="40">
        <v>151</v>
      </c>
      <c r="Q10" s="11" t="s">
        <v>38</v>
      </c>
      <c r="R10" s="11">
        <f t="shared" ref="R10:R12" si="3">SUM(S10:AD10)</f>
        <v>604</v>
      </c>
      <c r="S10" s="41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f t="shared" si="2"/>
        <v>604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42" t="s">
        <v>30</v>
      </c>
      <c r="B11" s="42" t="s">
        <v>33</v>
      </c>
      <c r="C11" s="42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44" t="s">
        <v>70</v>
      </c>
      <c r="K11" s="44" t="s">
        <v>71</v>
      </c>
      <c r="L11" s="11"/>
      <c r="M11" s="12"/>
      <c r="N11" s="40" t="s">
        <v>40</v>
      </c>
      <c r="O11" s="40">
        <v>30</v>
      </c>
      <c r="P11" s="40">
        <v>110</v>
      </c>
      <c r="Q11" s="11" t="s">
        <v>38</v>
      </c>
      <c r="R11" s="11">
        <f t="shared" si="3"/>
        <v>3300</v>
      </c>
      <c r="S11" s="41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f t="shared" si="2"/>
        <v>3300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42" t="s">
        <v>30</v>
      </c>
      <c r="B12" s="42" t="s">
        <v>33</v>
      </c>
      <c r="C12" s="42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44" t="s">
        <v>88</v>
      </c>
      <c r="K12" s="44" t="s">
        <v>89</v>
      </c>
      <c r="L12" s="11"/>
      <c r="M12" s="12"/>
      <c r="N12" s="40" t="s">
        <v>40</v>
      </c>
      <c r="O12" s="40">
        <v>50</v>
      </c>
      <c r="P12" s="40">
        <v>31</v>
      </c>
      <c r="Q12" s="11" t="s">
        <v>38</v>
      </c>
      <c r="R12" s="11">
        <f t="shared" si="3"/>
        <v>1550</v>
      </c>
      <c r="S12" s="41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f t="shared" si="2"/>
        <v>1550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42" t="s">
        <v>30</v>
      </c>
      <c r="B13" s="42" t="s">
        <v>33</v>
      </c>
      <c r="C13" s="42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21401</v>
      </c>
      <c r="I13" s="10" t="s">
        <v>43</v>
      </c>
      <c r="J13" s="40" t="s">
        <v>90</v>
      </c>
      <c r="K13" s="40" t="s">
        <v>91</v>
      </c>
      <c r="L13" s="11"/>
      <c r="M13" s="12"/>
      <c r="N13" s="40" t="s">
        <v>40</v>
      </c>
      <c r="O13" s="40">
        <v>1</v>
      </c>
      <c r="P13" s="40">
        <v>6315</v>
      </c>
      <c r="Q13" s="11" t="s">
        <v>38</v>
      </c>
      <c r="R13" s="11">
        <f t="shared" ref="R13:R15" si="4">SUM(S13:AD13)</f>
        <v>6315</v>
      </c>
      <c r="S13" s="41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f t="shared" si="2"/>
        <v>6315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42" t="s">
        <v>30</v>
      </c>
      <c r="B14" s="42" t="s">
        <v>33</v>
      </c>
      <c r="C14" s="42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43</v>
      </c>
      <c r="J14" s="40" t="s">
        <v>92</v>
      </c>
      <c r="K14" s="40" t="s">
        <v>93</v>
      </c>
      <c r="L14" s="11"/>
      <c r="M14" s="12"/>
      <c r="N14" s="40" t="s">
        <v>40</v>
      </c>
      <c r="O14" s="40">
        <v>1</v>
      </c>
      <c r="P14" s="40">
        <v>2235</v>
      </c>
      <c r="Q14" s="11" t="s">
        <v>38</v>
      </c>
      <c r="R14" s="11">
        <f t="shared" si="4"/>
        <v>2235</v>
      </c>
      <c r="S14" s="41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f t="shared" si="2"/>
        <v>2235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42" t="s">
        <v>30</v>
      </c>
      <c r="B15" s="42" t="s">
        <v>33</v>
      </c>
      <c r="C15" s="42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43</v>
      </c>
      <c r="J15" s="40" t="s">
        <v>63</v>
      </c>
      <c r="K15" s="40" t="s">
        <v>64</v>
      </c>
      <c r="L15" s="11"/>
      <c r="M15" s="12"/>
      <c r="N15" s="40" t="s">
        <v>40</v>
      </c>
      <c r="O15" s="40">
        <v>1</v>
      </c>
      <c r="P15" s="40">
        <v>4212</v>
      </c>
      <c r="Q15" s="11" t="s">
        <v>38</v>
      </c>
      <c r="R15" s="11">
        <f t="shared" si="4"/>
        <v>4212</v>
      </c>
      <c r="S15" s="41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f t="shared" si="2"/>
        <v>4212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42" t="s">
        <v>30</v>
      </c>
      <c r="B16" s="42" t="s">
        <v>33</v>
      </c>
      <c r="C16" s="42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21401</v>
      </c>
      <c r="I16" s="10" t="s">
        <v>43</v>
      </c>
      <c r="J16" s="40" t="s">
        <v>90</v>
      </c>
      <c r="K16" s="40" t="s">
        <v>91</v>
      </c>
      <c r="L16" s="11"/>
      <c r="M16" s="12"/>
      <c r="N16" s="40" t="s">
        <v>40</v>
      </c>
      <c r="O16" s="40">
        <v>1</v>
      </c>
      <c r="P16" s="40">
        <v>5162</v>
      </c>
      <c r="Q16" s="11" t="s">
        <v>38</v>
      </c>
      <c r="R16" s="11">
        <f t="shared" ref="R16" si="5">SUM(S16:AD16)</f>
        <v>5162</v>
      </c>
      <c r="S16" s="41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f t="shared" si="2"/>
        <v>5162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42" t="s">
        <v>30</v>
      </c>
      <c r="B17" s="42" t="s">
        <v>33</v>
      </c>
      <c r="C17" s="42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94</v>
      </c>
      <c r="J17" s="44" t="s">
        <v>95</v>
      </c>
      <c r="K17" s="44" t="s">
        <v>96</v>
      </c>
      <c r="L17" s="11"/>
      <c r="M17" s="12"/>
      <c r="N17" s="40" t="s">
        <v>111</v>
      </c>
      <c r="O17" s="40">
        <v>11</v>
      </c>
      <c r="P17" s="40">
        <v>66</v>
      </c>
      <c r="Q17" s="11" t="s">
        <v>38</v>
      </c>
      <c r="R17" s="11">
        <f t="shared" ref="R17:R31" si="6">SUM(S17:AD17)</f>
        <v>726</v>
      </c>
      <c r="S17" s="41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f t="shared" ref="Y17:Y42" si="7">O17*P17</f>
        <v>726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42" t="s">
        <v>30</v>
      </c>
      <c r="B18" s="42" t="s">
        <v>33</v>
      </c>
      <c r="C18" s="42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94</v>
      </c>
      <c r="J18" s="44" t="s">
        <v>95</v>
      </c>
      <c r="K18" s="44" t="s">
        <v>96</v>
      </c>
      <c r="L18" s="11"/>
      <c r="M18" s="12"/>
      <c r="N18" s="40" t="s">
        <v>111</v>
      </c>
      <c r="O18" s="40">
        <v>1</v>
      </c>
      <c r="P18" s="40">
        <v>115</v>
      </c>
      <c r="Q18" s="11" t="s">
        <v>38</v>
      </c>
      <c r="R18" s="11">
        <f t="shared" si="6"/>
        <v>115</v>
      </c>
      <c r="S18" s="41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f t="shared" si="7"/>
        <v>115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42" t="s">
        <v>30</v>
      </c>
      <c r="B19" s="42" t="s">
        <v>33</v>
      </c>
      <c r="C19" s="42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94</v>
      </c>
      <c r="J19" s="44" t="s">
        <v>97</v>
      </c>
      <c r="K19" s="44" t="s">
        <v>98</v>
      </c>
      <c r="L19" s="11"/>
      <c r="M19" s="12"/>
      <c r="N19" s="40" t="s">
        <v>40</v>
      </c>
      <c r="O19" s="40">
        <v>9</v>
      </c>
      <c r="P19" s="40">
        <v>82</v>
      </c>
      <c r="Q19" s="11" t="s">
        <v>38</v>
      </c>
      <c r="R19" s="11">
        <f t="shared" si="6"/>
        <v>738</v>
      </c>
      <c r="S19" s="41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f t="shared" si="7"/>
        <v>738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42" t="s">
        <v>30</v>
      </c>
      <c r="B20" s="42" t="s">
        <v>33</v>
      </c>
      <c r="C20" s="42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94</v>
      </c>
      <c r="J20" s="44" t="s">
        <v>97</v>
      </c>
      <c r="K20" s="44" t="s">
        <v>98</v>
      </c>
      <c r="L20" s="11"/>
      <c r="M20" s="12"/>
      <c r="N20" s="40" t="s">
        <v>40</v>
      </c>
      <c r="O20" s="40">
        <v>1</v>
      </c>
      <c r="P20" s="40">
        <v>118</v>
      </c>
      <c r="Q20" s="11" t="s">
        <v>38</v>
      </c>
      <c r="R20" s="11">
        <f t="shared" si="6"/>
        <v>118</v>
      </c>
      <c r="S20" s="41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f t="shared" si="7"/>
        <v>118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42" t="s">
        <v>30</v>
      </c>
      <c r="B21" s="42" t="s">
        <v>33</v>
      </c>
      <c r="C21" s="42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94</v>
      </c>
      <c r="J21" s="44" t="s">
        <v>99</v>
      </c>
      <c r="K21" s="44" t="s">
        <v>100</v>
      </c>
      <c r="L21" s="11"/>
      <c r="M21" s="12"/>
      <c r="N21" s="40" t="s">
        <v>40</v>
      </c>
      <c r="O21" s="40">
        <v>9</v>
      </c>
      <c r="P21" s="40">
        <v>27</v>
      </c>
      <c r="Q21" s="11" t="s">
        <v>38</v>
      </c>
      <c r="R21" s="11">
        <f t="shared" si="6"/>
        <v>243</v>
      </c>
      <c r="S21" s="41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f t="shared" si="7"/>
        <v>243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42" t="s">
        <v>30</v>
      </c>
      <c r="B22" s="42" t="s">
        <v>33</v>
      </c>
      <c r="C22" s="42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94</v>
      </c>
      <c r="J22" s="44" t="s">
        <v>99</v>
      </c>
      <c r="K22" s="44" t="s">
        <v>100</v>
      </c>
      <c r="L22" s="11"/>
      <c r="M22" s="12"/>
      <c r="N22" s="40" t="s">
        <v>40</v>
      </c>
      <c r="O22" s="40">
        <v>1</v>
      </c>
      <c r="P22" s="40">
        <v>38</v>
      </c>
      <c r="Q22" s="11" t="s">
        <v>38</v>
      </c>
      <c r="R22" s="11">
        <f t="shared" si="6"/>
        <v>38</v>
      </c>
      <c r="S22" s="41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f t="shared" si="7"/>
        <v>38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42" t="s">
        <v>30</v>
      </c>
      <c r="B23" s="42" t="s">
        <v>33</v>
      </c>
      <c r="C23" s="42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94</v>
      </c>
      <c r="J23" s="44" t="s">
        <v>101</v>
      </c>
      <c r="K23" s="44" t="s">
        <v>102</v>
      </c>
      <c r="L23" s="11"/>
      <c r="M23" s="12"/>
      <c r="N23" s="40" t="s">
        <v>40</v>
      </c>
      <c r="O23" s="40">
        <v>11</v>
      </c>
      <c r="P23" s="40">
        <v>21</v>
      </c>
      <c r="Q23" s="11" t="s">
        <v>38</v>
      </c>
      <c r="R23" s="11">
        <f t="shared" si="6"/>
        <v>231</v>
      </c>
      <c r="S23" s="41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f t="shared" si="7"/>
        <v>231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42" t="s">
        <v>30</v>
      </c>
      <c r="B24" s="42" t="s">
        <v>33</v>
      </c>
      <c r="C24" s="42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94</v>
      </c>
      <c r="J24" s="44" t="s">
        <v>101</v>
      </c>
      <c r="K24" s="44" t="s">
        <v>102</v>
      </c>
      <c r="L24" s="11"/>
      <c r="M24" s="12"/>
      <c r="N24" s="40" t="s">
        <v>40</v>
      </c>
      <c r="O24" s="40">
        <v>1</v>
      </c>
      <c r="P24" s="40">
        <v>36</v>
      </c>
      <c r="Q24" s="11" t="s">
        <v>38</v>
      </c>
      <c r="R24" s="11">
        <f t="shared" si="6"/>
        <v>36</v>
      </c>
      <c r="S24" s="41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f t="shared" si="7"/>
        <v>36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42" t="s">
        <v>30</v>
      </c>
      <c r="B25" s="42" t="s">
        <v>33</v>
      </c>
      <c r="C25" s="42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94</v>
      </c>
      <c r="J25" s="44" t="s">
        <v>103</v>
      </c>
      <c r="K25" s="44" t="s">
        <v>104</v>
      </c>
      <c r="L25" s="11"/>
      <c r="M25" s="12"/>
      <c r="N25" s="40" t="s">
        <v>40</v>
      </c>
      <c r="O25" s="40">
        <v>1</v>
      </c>
      <c r="P25" s="40">
        <v>750</v>
      </c>
      <c r="Q25" s="11" t="s">
        <v>38</v>
      </c>
      <c r="R25" s="11">
        <f t="shared" si="6"/>
        <v>750</v>
      </c>
      <c r="S25" s="41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f t="shared" si="7"/>
        <v>750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42" t="s">
        <v>30</v>
      </c>
      <c r="B26" s="42" t="s">
        <v>33</v>
      </c>
      <c r="C26" s="42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94</v>
      </c>
      <c r="J26" s="44" t="s">
        <v>103</v>
      </c>
      <c r="K26" s="44" t="s">
        <v>104</v>
      </c>
      <c r="L26" s="11"/>
      <c r="M26" s="12"/>
      <c r="N26" s="40" t="s">
        <v>40</v>
      </c>
      <c r="O26" s="40">
        <v>1</v>
      </c>
      <c r="P26" s="40">
        <v>120</v>
      </c>
      <c r="Q26" s="11" t="s">
        <v>38</v>
      </c>
      <c r="R26" s="11">
        <f t="shared" si="6"/>
        <v>120</v>
      </c>
      <c r="S26" s="41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f t="shared" si="7"/>
        <v>120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42" t="s">
        <v>30</v>
      </c>
      <c r="B27" s="42" t="s">
        <v>33</v>
      </c>
      <c r="C27" s="42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94</v>
      </c>
      <c r="J27" s="44" t="s">
        <v>105</v>
      </c>
      <c r="K27" s="44" t="s">
        <v>106</v>
      </c>
      <c r="L27" s="11"/>
      <c r="M27" s="12"/>
      <c r="N27" s="40" t="s">
        <v>32</v>
      </c>
      <c r="O27" s="40">
        <v>10</v>
      </c>
      <c r="P27" s="40">
        <v>86</v>
      </c>
      <c r="Q27" s="11" t="s">
        <v>38</v>
      </c>
      <c r="R27" s="11">
        <f t="shared" si="6"/>
        <v>860</v>
      </c>
      <c r="S27" s="41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f t="shared" si="7"/>
        <v>860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42" t="s">
        <v>30</v>
      </c>
      <c r="B28" s="42" t="s">
        <v>33</v>
      </c>
      <c r="C28" s="42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94</v>
      </c>
      <c r="J28" s="44" t="s">
        <v>99</v>
      </c>
      <c r="K28" s="44" t="s">
        <v>100</v>
      </c>
      <c r="L28" s="11"/>
      <c r="M28" s="12"/>
      <c r="N28" s="40" t="s">
        <v>40</v>
      </c>
      <c r="O28" s="40">
        <v>19</v>
      </c>
      <c r="P28" s="40">
        <v>28</v>
      </c>
      <c r="Q28" s="11" t="s">
        <v>38</v>
      </c>
      <c r="R28" s="11">
        <f t="shared" si="6"/>
        <v>532</v>
      </c>
      <c r="S28" s="41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f t="shared" si="7"/>
        <v>532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42" t="s">
        <v>30</v>
      </c>
      <c r="B29" s="42" t="s">
        <v>33</v>
      </c>
      <c r="C29" s="42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94</v>
      </c>
      <c r="J29" s="44" t="s">
        <v>107</v>
      </c>
      <c r="K29" s="44" t="s">
        <v>108</v>
      </c>
      <c r="L29" s="11"/>
      <c r="M29" s="12"/>
      <c r="N29" s="40" t="s">
        <v>112</v>
      </c>
      <c r="O29" s="40">
        <v>6</v>
      </c>
      <c r="P29" s="40">
        <v>145</v>
      </c>
      <c r="Q29" s="11" t="s">
        <v>38</v>
      </c>
      <c r="R29" s="11">
        <f t="shared" si="6"/>
        <v>870</v>
      </c>
      <c r="S29" s="41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f t="shared" si="7"/>
        <v>870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42" t="s">
        <v>30</v>
      </c>
      <c r="B30" s="42" t="s">
        <v>33</v>
      </c>
      <c r="C30" s="42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94</v>
      </c>
      <c r="J30" s="44" t="s">
        <v>103</v>
      </c>
      <c r="K30" s="44" t="s">
        <v>104</v>
      </c>
      <c r="L30" s="11"/>
      <c r="M30" s="12"/>
      <c r="N30" s="40" t="s">
        <v>40</v>
      </c>
      <c r="O30" s="40">
        <v>2</v>
      </c>
      <c r="P30" s="40">
        <v>435</v>
      </c>
      <c r="Q30" s="11" t="s">
        <v>38</v>
      </c>
      <c r="R30" s="11">
        <f t="shared" si="6"/>
        <v>870</v>
      </c>
      <c r="S30" s="41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f t="shared" si="7"/>
        <v>870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42" t="s">
        <v>30</v>
      </c>
      <c r="B31" s="42" t="s">
        <v>33</v>
      </c>
      <c r="C31" s="42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94</v>
      </c>
      <c r="J31" s="44" t="s">
        <v>109</v>
      </c>
      <c r="K31" s="44" t="s">
        <v>110</v>
      </c>
      <c r="L31" s="11"/>
      <c r="M31" s="12"/>
      <c r="N31" s="40" t="s">
        <v>40</v>
      </c>
      <c r="O31" s="40">
        <v>6</v>
      </c>
      <c r="P31" s="40">
        <v>110</v>
      </c>
      <c r="Q31" s="11" t="s">
        <v>38</v>
      </c>
      <c r="R31" s="11">
        <f t="shared" si="6"/>
        <v>660</v>
      </c>
      <c r="S31" s="41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f t="shared" si="7"/>
        <v>660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42" t="s">
        <v>30</v>
      </c>
      <c r="B32" s="42" t="s">
        <v>33</v>
      </c>
      <c r="C32" s="42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22104</v>
      </c>
      <c r="I32" s="10" t="s">
        <v>41</v>
      </c>
      <c r="J32" s="44" t="s">
        <v>113</v>
      </c>
      <c r="K32" s="44" t="s">
        <v>114</v>
      </c>
      <c r="L32" s="11"/>
      <c r="M32" s="12"/>
      <c r="N32" s="40" t="s">
        <v>44</v>
      </c>
      <c r="O32" s="40">
        <v>3</v>
      </c>
      <c r="P32" s="40">
        <v>458</v>
      </c>
      <c r="Q32" s="11" t="s">
        <v>38</v>
      </c>
      <c r="R32" s="11">
        <f t="shared" ref="R32:R35" si="8">SUM(S32:AD32)</f>
        <v>1374</v>
      </c>
      <c r="S32" s="41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f t="shared" si="7"/>
        <v>1374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42" t="s">
        <v>30</v>
      </c>
      <c r="B33" s="42" t="s">
        <v>33</v>
      </c>
      <c r="C33" s="42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22104</v>
      </c>
      <c r="I33" s="10" t="s">
        <v>41</v>
      </c>
      <c r="J33" s="44" t="s">
        <v>45</v>
      </c>
      <c r="K33" s="44" t="s">
        <v>46</v>
      </c>
      <c r="L33" s="11"/>
      <c r="M33" s="12"/>
      <c r="N33" s="40" t="s">
        <v>32</v>
      </c>
      <c r="O33" s="40">
        <v>3</v>
      </c>
      <c r="P33" s="40">
        <v>261</v>
      </c>
      <c r="Q33" s="11" t="s">
        <v>38</v>
      </c>
      <c r="R33" s="11">
        <f t="shared" si="8"/>
        <v>783</v>
      </c>
      <c r="S33" s="41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f t="shared" si="7"/>
        <v>783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42" t="s">
        <v>30</v>
      </c>
      <c r="B34" s="42" t="s">
        <v>33</v>
      </c>
      <c r="C34" s="42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22104</v>
      </c>
      <c r="I34" s="10" t="s">
        <v>41</v>
      </c>
      <c r="J34" s="44" t="s">
        <v>47</v>
      </c>
      <c r="K34" s="44" t="s">
        <v>48</v>
      </c>
      <c r="L34" s="11"/>
      <c r="M34" s="12"/>
      <c r="N34" s="40" t="s">
        <v>49</v>
      </c>
      <c r="O34" s="40">
        <v>5</v>
      </c>
      <c r="P34" s="40">
        <v>383</v>
      </c>
      <c r="Q34" s="11" t="s">
        <v>38</v>
      </c>
      <c r="R34" s="11">
        <f t="shared" si="8"/>
        <v>1915</v>
      </c>
      <c r="S34" s="41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f t="shared" si="7"/>
        <v>1915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42" t="s">
        <v>30</v>
      </c>
      <c r="B35" s="42" t="s">
        <v>33</v>
      </c>
      <c r="C35" s="42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22104</v>
      </c>
      <c r="I35" s="10" t="s">
        <v>41</v>
      </c>
      <c r="J35" s="44" t="s">
        <v>115</v>
      </c>
      <c r="K35" s="44" t="s">
        <v>116</v>
      </c>
      <c r="L35" s="11"/>
      <c r="M35" s="12"/>
      <c r="N35" s="40" t="s">
        <v>40</v>
      </c>
      <c r="O35" s="40">
        <v>38</v>
      </c>
      <c r="P35" s="40">
        <v>36</v>
      </c>
      <c r="Q35" s="11" t="s">
        <v>38</v>
      </c>
      <c r="R35" s="11">
        <f t="shared" si="8"/>
        <v>1368</v>
      </c>
      <c r="S35" s="41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f t="shared" si="7"/>
        <v>1368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42" t="s">
        <v>30</v>
      </c>
      <c r="B36" s="42" t="s">
        <v>33</v>
      </c>
      <c r="C36" s="42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24601</v>
      </c>
      <c r="I36" s="10" t="s">
        <v>50</v>
      </c>
      <c r="J36" s="44" t="s">
        <v>51</v>
      </c>
      <c r="K36" s="44" t="s">
        <v>52</v>
      </c>
      <c r="L36" s="11"/>
      <c r="M36" s="12"/>
      <c r="N36" s="40" t="s">
        <v>40</v>
      </c>
      <c r="O36" s="40">
        <v>9</v>
      </c>
      <c r="P36" s="40">
        <v>250</v>
      </c>
      <c r="Q36" s="11" t="s">
        <v>38</v>
      </c>
      <c r="R36" s="11">
        <f t="shared" ref="R36" si="9">SUM(S36:AD36)</f>
        <v>2250</v>
      </c>
      <c r="S36" s="41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f t="shared" si="7"/>
        <v>2250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42" t="s">
        <v>30</v>
      </c>
      <c r="B37" s="42" t="s">
        <v>33</v>
      </c>
      <c r="C37" s="42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24601</v>
      </c>
      <c r="I37" s="10" t="s">
        <v>50</v>
      </c>
      <c r="J37" s="44" t="s">
        <v>51</v>
      </c>
      <c r="K37" s="44" t="s">
        <v>52</v>
      </c>
      <c r="L37" s="11"/>
      <c r="M37" s="12"/>
      <c r="N37" s="40" t="s">
        <v>40</v>
      </c>
      <c r="O37" s="40">
        <v>1</v>
      </c>
      <c r="P37" s="40">
        <v>360</v>
      </c>
      <c r="Q37" s="11" t="s">
        <v>38</v>
      </c>
      <c r="R37" s="11">
        <f t="shared" ref="R37:R39" si="10">SUM(S37:AD37)</f>
        <v>360</v>
      </c>
      <c r="S37" s="41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f t="shared" si="7"/>
        <v>360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42" t="s">
        <v>30</v>
      </c>
      <c r="B38" s="42" t="s">
        <v>33</v>
      </c>
      <c r="C38" s="42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24601</v>
      </c>
      <c r="I38" s="10" t="s">
        <v>50</v>
      </c>
      <c r="J38" s="44" t="s">
        <v>117</v>
      </c>
      <c r="K38" s="44" t="s">
        <v>118</v>
      </c>
      <c r="L38" s="11"/>
      <c r="M38" s="12"/>
      <c r="N38" s="40" t="s">
        <v>40</v>
      </c>
      <c r="O38" s="40">
        <v>9</v>
      </c>
      <c r="P38" s="40">
        <v>123</v>
      </c>
      <c r="Q38" s="11" t="s">
        <v>38</v>
      </c>
      <c r="R38" s="11">
        <f t="shared" si="10"/>
        <v>1107</v>
      </c>
      <c r="S38" s="41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f t="shared" si="7"/>
        <v>1107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42" t="s">
        <v>30</v>
      </c>
      <c r="B39" s="42" t="s">
        <v>33</v>
      </c>
      <c r="C39" s="42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24601</v>
      </c>
      <c r="I39" s="10" t="s">
        <v>50</v>
      </c>
      <c r="J39" s="44" t="s">
        <v>117</v>
      </c>
      <c r="K39" s="44" t="s">
        <v>118</v>
      </c>
      <c r="L39" s="11"/>
      <c r="M39" s="12"/>
      <c r="N39" s="40" t="s">
        <v>40</v>
      </c>
      <c r="O39" s="40">
        <v>1</v>
      </c>
      <c r="P39" s="40">
        <v>178</v>
      </c>
      <c r="Q39" s="11" t="s">
        <v>38</v>
      </c>
      <c r="R39" s="11">
        <f t="shared" si="10"/>
        <v>178</v>
      </c>
      <c r="S39" s="41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f t="shared" si="7"/>
        <v>178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42" t="s">
        <v>30</v>
      </c>
      <c r="B40" s="42" t="s">
        <v>33</v>
      </c>
      <c r="C40" s="42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26103</v>
      </c>
      <c r="I40" s="10" t="s">
        <v>65</v>
      </c>
      <c r="J40" s="44" t="s">
        <v>66</v>
      </c>
      <c r="K40" s="44" t="s">
        <v>67</v>
      </c>
      <c r="L40" s="11"/>
      <c r="M40" s="12"/>
      <c r="N40" s="40" t="s">
        <v>40</v>
      </c>
      <c r="O40" s="40">
        <v>84</v>
      </c>
      <c r="P40" s="40">
        <v>100</v>
      </c>
      <c r="Q40" s="11" t="s">
        <v>38</v>
      </c>
      <c r="R40" s="11">
        <f t="shared" ref="R40" si="11">SUM(S40:AD40)</f>
        <v>8400</v>
      </c>
      <c r="S40" s="41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f t="shared" si="7"/>
        <v>8400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42" t="s">
        <v>30</v>
      </c>
      <c r="B41" s="42" t="s">
        <v>33</v>
      </c>
      <c r="C41" s="42" t="s">
        <v>33</v>
      </c>
      <c r="D41" s="14" t="s">
        <v>34</v>
      </c>
      <c r="E41" s="8" t="s">
        <v>39</v>
      </c>
      <c r="F41" s="14" t="s">
        <v>42</v>
      </c>
      <c r="G41" s="8" t="s">
        <v>119</v>
      </c>
      <c r="H41" s="9">
        <v>26102</v>
      </c>
      <c r="I41" s="10" t="s">
        <v>120</v>
      </c>
      <c r="J41" s="44" t="s">
        <v>121</v>
      </c>
      <c r="K41" s="44" t="s">
        <v>122</v>
      </c>
      <c r="L41" s="11"/>
      <c r="M41" s="12"/>
      <c r="N41" s="40" t="s">
        <v>40</v>
      </c>
      <c r="O41" s="40">
        <v>16</v>
      </c>
      <c r="P41" s="40">
        <v>100</v>
      </c>
      <c r="Q41" s="11" t="s">
        <v>38</v>
      </c>
      <c r="R41" s="11">
        <f t="shared" ref="R41" si="12">SUM(S41:AD41)</f>
        <v>1600</v>
      </c>
      <c r="S41" s="41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f t="shared" si="7"/>
        <v>1600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42" t="s">
        <v>30</v>
      </c>
      <c r="B42" s="42" t="s">
        <v>33</v>
      </c>
      <c r="C42" s="42" t="s">
        <v>33</v>
      </c>
      <c r="D42" s="14" t="s">
        <v>34</v>
      </c>
      <c r="E42" s="8" t="s">
        <v>39</v>
      </c>
      <c r="F42" s="14" t="s">
        <v>42</v>
      </c>
      <c r="G42" s="8" t="s">
        <v>119</v>
      </c>
      <c r="H42" s="9">
        <v>26102</v>
      </c>
      <c r="I42" s="10" t="s">
        <v>120</v>
      </c>
      <c r="J42" s="44" t="s">
        <v>121</v>
      </c>
      <c r="K42" s="44" t="s">
        <v>122</v>
      </c>
      <c r="L42" s="11"/>
      <c r="M42" s="12"/>
      <c r="N42" s="40" t="s">
        <v>40</v>
      </c>
      <c r="O42" s="40">
        <v>20</v>
      </c>
      <c r="P42" s="40">
        <v>100</v>
      </c>
      <c r="Q42" s="11" t="s">
        <v>38</v>
      </c>
      <c r="R42" s="11">
        <f t="shared" ref="R42" si="13">SUM(S42:AD42)</f>
        <v>2000</v>
      </c>
      <c r="S42" s="41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f t="shared" si="7"/>
        <v>2000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42" t="s">
        <v>30</v>
      </c>
      <c r="B43" s="42" t="s">
        <v>33</v>
      </c>
      <c r="C43" s="42" t="s">
        <v>33</v>
      </c>
      <c r="D43" s="14" t="s">
        <v>34</v>
      </c>
      <c r="E43" s="8" t="s">
        <v>39</v>
      </c>
      <c r="F43" s="14" t="s">
        <v>42</v>
      </c>
      <c r="G43" s="8" t="s">
        <v>123</v>
      </c>
      <c r="H43" s="9">
        <v>21101</v>
      </c>
      <c r="I43" s="10" t="s">
        <v>124</v>
      </c>
      <c r="J43" s="44" t="s">
        <v>125</v>
      </c>
      <c r="K43" s="44" t="s">
        <v>126</v>
      </c>
      <c r="L43" s="11"/>
      <c r="M43" s="12"/>
      <c r="N43" s="40" t="s">
        <v>40</v>
      </c>
      <c r="O43" s="40">
        <v>20</v>
      </c>
      <c r="P43" s="40">
        <v>144</v>
      </c>
      <c r="Q43" s="11" t="s">
        <v>38</v>
      </c>
      <c r="R43" s="11">
        <f t="shared" ref="R43:R44" si="14">SUM(S43:AD43)</f>
        <v>2880</v>
      </c>
      <c r="S43" s="41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f t="shared" ref="Y43:Y44" si="15">O43*P43</f>
        <v>2880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42" t="s">
        <v>30</v>
      </c>
      <c r="B44" s="42" t="s">
        <v>33</v>
      </c>
      <c r="C44" s="42" t="s">
        <v>33</v>
      </c>
      <c r="D44" s="14" t="s">
        <v>34</v>
      </c>
      <c r="E44" s="8" t="s">
        <v>39</v>
      </c>
      <c r="F44" s="14" t="s">
        <v>42</v>
      </c>
      <c r="G44" s="8" t="s">
        <v>123</v>
      </c>
      <c r="H44" s="9">
        <v>21101</v>
      </c>
      <c r="I44" s="10" t="s">
        <v>124</v>
      </c>
      <c r="J44" s="44" t="s">
        <v>70</v>
      </c>
      <c r="K44" s="44" t="s">
        <v>71</v>
      </c>
      <c r="L44" s="11"/>
      <c r="M44" s="12"/>
      <c r="N44" s="40" t="s">
        <v>40</v>
      </c>
      <c r="O44" s="40">
        <v>13</v>
      </c>
      <c r="P44" s="40">
        <v>80</v>
      </c>
      <c r="Q44" s="11" t="s">
        <v>38</v>
      </c>
      <c r="R44" s="11">
        <f t="shared" si="14"/>
        <v>1040</v>
      </c>
      <c r="S44" s="41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f t="shared" si="15"/>
        <v>1040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42" t="s">
        <v>30</v>
      </c>
      <c r="B45" s="42" t="s">
        <v>33</v>
      </c>
      <c r="C45" s="42" t="s">
        <v>33</v>
      </c>
      <c r="D45" s="14" t="s">
        <v>34</v>
      </c>
      <c r="E45" s="8" t="s">
        <v>53</v>
      </c>
      <c r="F45" s="14" t="s">
        <v>34</v>
      </c>
      <c r="G45" s="8" t="s">
        <v>54</v>
      </c>
      <c r="H45" s="9">
        <v>24801</v>
      </c>
      <c r="I45" s="10" t="s">
        <v>127</v>
      </c>
      <c r="J45" s="40" t="s">
        <v>128</v>
      </c>
      <c r="K45" s="40" t="s">
        <v>129</v>
      </c>
      <c r="L45" s="11"/>
      <c r="M45" s="12"/>
      <c r="N45" s="40" t="s">
        <v>40</v>
      </c>
      <c r="O45" s="40">
        <v>1</v>
      </c>
      <c r="P45" s="40">
        <v>47154</v>
      </c>
      <c r="Q45" s="11" t="s">
        <v>38</v>
      </c>
      <c r="R45" s="11">
        <f t="shared" ref="R45:R46" si="16">SUM(S45:AD45)</f>
        <v>47154</v>
      </c>
      <c r="S45" s="41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f t="shared" ref="Y45:Y48" si="17">O45*P45</f>
        <v>47154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42" t="s">
        <v>30</v>
      </c>
      <c r="B46" s="42" t="s">
        <v>33</v>
      </c>
      <c r="C46" s="42" t="s">
        <v>33</v>
      </c>
      <c r="D46" s="14" t="s">
        <v>34</v>
      </c>
      <c r="E46" s="8" t="s">
        <v>53</v>
      </c>
      <c r="F46" s="14" t="s">
        <v>42</v>
      </c>
      <c r="G46" s="8" t="s">
        <v>54</v>
      </c>
      <c r="H46" s="9">
        <v>21101</v>
      </c>
      <c r="I46" s="10" t="s">
        <v>127</v>
      </c>
      <c r="J46" s="40" t="s">
        <v>130</v>
      </c>
      <c r="K46" s="40" t="s">
        <v>131</v>
      </c>
      <c r="L46" s="11"/>
      <c r="M46" s="12"/>
      <c r="N46" s="40" t="s">
        <v>76</v>
      </c>
      <c r="O46" s="40">
        <v>1</v>
      </c>
      <c r="P46" s="40">
        <v>45158</v>
      </c>
      <c r="Q46" s="11" t="s">
        <v>38</v>
      </c>
      <c r="R46" s="11">
        <f t="shared" si="16"/>
        <v>45158</v>
      </c>
      <c r="S46" s="41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f t="shared" si="17"/>
        <v>45158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42" t="s">
        <v>30</v>
      </c>
      <c r="B47" s="42" t="s">
        <v>33</v>
      </c>
      <c r="C47" s="42" t="s">
        <v>33</v>
      </c>
      <c r="D47" s="14" t="s">
        <v>34</v>
      </c>
      <c r="E47" s="8" t="s">
        <v>36</v>
      </c>
      <c r="F47" s="14" t="s">
        <v>34</v>
      </c>
      <c r="G47" s="8" t="s">
        <v>57</v>
      </c>
      <c r="H47" s="9">
        <v>31401</v>
      </c>
      <c r="I47" s="10" t="s">
        <v>77</v>
      </c>
      <c r="J47" s="44"/>
      <c r="K47" s="44" t="s">
        <v>132</v>
      </c>
      <c r="L47" s="11"/>
      <c r="M47" s="12"/>
      <c r="N47" s="40" t="s">
        <v>55</v>
      </c>
      <c r="O47" s="40">
        <v>1</v>
      </c>
      <c r="P47" s="40">
        <v>3918</v>
      </c>
      <c r="Q47" s="11" t="s">
        <v>38</v>
      </c>
      <c r="R47" s="11">
        <f t="shared" ref="R47" si="18">SUM(S47:AD47)</f>
        <v>3918</v>
      </c>
      <c r="S47" s="41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f t="shared" si="17"/>
        <v>3918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42" t="s">
        <v>30</v>
      </c>
      <c r="B48" s="42" t="s">
        <v>33</v>
      </c>
      <c r="C48" s="42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31801</v>
      </c>
      <c r="I48" s="44" t="s">
        <v>78</v>
      </c>
      <c r="J48" s="44"/>
      <c r="K48" s="40" t="s">
        <v>79</v>
      </c>
      <c r="L48" s="11"/>
      <c r="M48" s="12"/>
      <c r="N48" s="40" t="s">
        <v>55</v>
      </c>
      <c r="O48" s="40">
        <v>1</v>
      </c>
      <c r="P48" s="40">
        <v>128</v>
      </c>
      <c r="Q48" s="11" t="s">
        <v>38</v>
      </c>
      <c r="R48" s="11">
        <f t="shared" ref="R48" si="19">SUM(S48:AD48)</f>
        <v>128</v>
      </c>
      <c r="S48" s="41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f t="shared" si="17"/>
        <v>128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42" t="s">
        <v>30</v>
      </c>
      <c r="B49" s="42" t="s">
        <v>33</v>
      </c>
      <c r="C49" s="42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33602</v>
      </c>
      <c r="I49" s="40" t="s">
        <v>56</v>
      </c>
      <c r="J49" s="44"/>
      <c r="K49" s="40" t="s">
        <v>133</v>
      </c>
      <c r="L49" s="11"/>
      <c r="M49" s="12"/>
      <c r="N49" s="40" t="s">
        <v>55</v>
      </c>
      <c r="O49" s="40">
        <v>1</v>
      </c>
      <c r="P49" s="40">
        <v>2506</v>
      </c>
      <c r="Q49" s="11" t="s">
        <v>38</v>
      </c>
      <c r="R49" s="11">
        <f t="shared" ref="R49:R50" si="20">SUM(S49:AD49)</f>
        <v>2506</v>
      </c>
      <c r="S49" s="41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f t="shared" ref="Y49:Y53" si="21">O49*P49</f>
        <v>2506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42" t="s">
        <v>30</v>
      </c>
      <c r="B50" s="42" t="s">
        <v>33</v>
      </c>
      <c r="C50" s="42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33602</v>
      </c>
      <c r="I50" s="40" t="s">
        <v>56</v>
      </c>
      <c r="J50" s="44"/>
      <c r="K50" s="40" t="s">
        <v>134</v>
      </c>
      <c r="L50" s="11"/>
      <c r="M50" s="12"/>
      <c r="N50" s="40" t="s">
        <v>55</v>
      </c>
      <c r="O50" s="40">
        <v>1</v>
      </c>
      <c r="P50" s="40">
        <v>2506</v>
      </c>
      <c r="Q50" s="11" t="s">
        <v>38</v>
      </c>
      <c r="R50" s="11">
        <f t="shared" si="20"/>
        <v>2506</v>
      </c>
      <c r="S50" s="41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f t="shared" si="21"/>
        <v>2506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42" t="s">
        <v>30</v>
      </c>
      <c r="B51" s="42" t="s">
        <v>33</v>
      </c>
      <c r="C51" s="42" t="s">
        <v>33</v>
      </c>
      <c r="D51" s="14" t="s">
        <v>34</v>
      </c>
      <c r="E51" s="8" t="s">
        <v>36</v>
      </c>
      <c r="F51" s="14" t="s">
        <v>34</v>
      </c>
      <c r="G51" s="8" t="s">
        <v>57</v>
      </c>
      <c r="H51" s="9">
        <v>32201</v>
      </c>
      <c r="I51" s="10" t="s">
        <v>61</v>
      </c>
      <c r="J51" s="44"/>
      <c r="K51" s="40" t="s">
        <v>68</v>
      </c>
      <c r="L51" s="11"/>
      <c r="M51" s="12"/>
      <c r="N51" s="40" t="s">
        <v>55</v>
      </c>
      <c r="O51" s="40">
        <v>1</v>
      </c>
      <c r="P51" s="40">
        <v>129863</v>
      </c>
      <c r="Q51" s="11" t="s">
        <v>60</v>
      </c>
      <c r="R51" s="11">
        <f t="shared" ref="R51" si="22">SUM(S51:AD51)</f>
        <v>129863</v>
      </c>
      <c r="S51" s="41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f t="shared" si="21"/>
        <v>129863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42" t="s">
        <v>30</v>
      </c>
      <c r="B52" s="42" t="s">
        <v>33</v>
      </c>
      <c r="C52" s="42" t="s">
        <v>33</v>
      </c>
      <c r="D52" s="14" t="s">
        <v>34</v>
      </c>
      <c r="E52" s="8" t="s">
        <v>36</v>
      </c>
      <c r="F52" s="14" t="s">
        <v>34</v>
      </c>
      <c r="G52" s="8" t="s">
        <v>57</v>
      </c>
      <c r="H52" s="9">
        <v>32201</v>
      </c>
      <c r="I52" s="10" t="s">
        <v>61</v>
      </c>
      <c r="J52" s="44"/>
      <c r="K52" s="40" t="s">
        <v>69</v>
      </c>
      <c r="L52" s="11"/>
      <c r="M52" s="12"/>
      <c r="N52" s="40" t="s">
        <v>55</v>
      </c>
      <c r="O52" s="40">
        <v>1</v>
      </c>
      <c r="P52" s="40">
        <v>60904</v>
      </c>
      <c r="Q52" s="11" t="s">
        <v>60</v>
      </c>
      <c r="R52" s="11">
        <f t="shared" ref="R52:R53" si="23">SUM(S52:AD52)</f>
        <v>60904</v>
      </c>
      <c r="S52" s="41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f t="shared" si="21"/>
        <v>60904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42" t="s">
        <v>30</v>
      </c>
      <c r="B53" s="42" t="s">
        <v>33</v>
      </c>
      <c r="C53" s="42" t="s">
        <v>33</v>
      </c>
      <c r="D53" s="14" t="s">
        <v>34</v>
      </c>
      <c r="E53" s="8" t="s">
        <v>36</v>
      </c>
      <c r="F53" s="14" t="s">
        <v>34</v>
      </c>
      <c r="G53" s="8" t="s">
        <v>57</v>
      </c>
      <c r="H53" s="9">
        <v>32201</v>
      </c>
      <c r="I53" s="10" t="s">
        <v>61</v>
      </c>
      <c r="J53" s="44"/>
      <c r="K53" s="44" t="s">
        <v>135</v>
      </c>
      <c r="L53" s="11"/>
      <c r="M53" s="12"/>
      <c r="N53" s="40" t="s">
        <v>55</v>
      </c>
      <c r="O53" s="40">
        <v>1</v>
      </c>
      <c r="P53" s="40">
        <v>38793</v>
      </c>
      <c r="Q53" s="11" t="s">
        <v>60</v>
      </c>
      <c r="R53" s="11">
        <f t="shared" si="23"/>
        <v>38793</v>
      </c>
      <c r="S53" s="41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f t="shared" si="21"/>
        <v>38793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42" t="s">
        <v>30</v>
      </c>
      <c r="B54" s="42" t="s">
        <v>33</v>
      </c>
      <c r="C54" s="42" t="s">
        <v>33</v>
      </c>
      <c r="D54" s="14" t="s">
        <v>34</v>
      </c>
      <c r="E54" s="8" t="s">
        <v>36</v>
      </c>
      <c r="F54" s="14" t="s">
        <v>34</v>
      </c>
      <c r="G54" s="8" t="s">
        <v>57</v>
      </c>
      <c r="H54" s="9">
        <v>33801</v>
      </c>
      <c r="I54" s="10" t="s">
        <v>58</v>
      </c>
      <c r="J54" s="44"/>
      <c r="K54" s="40" t="s">
        <v>58</v>
      </c>
      <c r="L54" s="11"/>
      <c r="M54" s="12"/>
      <c r="N54" s="40" t="s">
        <v>55</v>
      </c>
      <c r="O54" s="40">
        <v>1</v>
      </c>
      <c r="P54" s="40">
        <v>35983</v>
      </c>
      <c r="Q54" s="11" t="s">
        <v>60</v>
      </c>
      <c r="R54" s="11">
        <f t="shared" ref="R54" si="24">SUM(S54:AD54)</f>
        <v>35983</v>
      </c>
      <c r="S54" s="41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f t="shared" ref="Y54" si="25">O54*P54</f>
        <v>35983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42" t="s">
        <v>30</v>
      </c>
      <c r="B55" s="42" t="s">
        <v>33</v>
      </c>
      <c r="C55" s="42" t="s">
        <v>33</v>
      </c>
      <c r="D55" s="14" t="s">
        <v>34</v>
      </c>
      <c r="E55" s="8" t="s">
        <v>53</v>
      </c>
      <c r="F55" s="14" t="s">
        <v>34</v>
      </c>
      <c r="G55" s="8" t="s">
        <v>54</v>
      </c>
      <c r="H55" s="9">
        <v>33801</v>
      </c>
      <c r="I55" s="40" t="s">
        <v>58</v>
      </c>
      <c r="J55" s="44"/>
      <c r="K55" s="44" t="s">
        <v>136</v>
      </c>
      <c r="L55" s="11"/>
      <c r="M55" s="12"/>
      <c r="N55" s="40" t="s">
        <v>55</v>
      </c>
      <c r="O55" s="40">
        <v>1</v>
      </c>
      <c r="P55" s="40">
        <v>35983</v>
      </c>
      <c r="Q55" s="11" t="s">
        <v>60</v>
      </c>
      <c r="R55" s="11">
        <f t="shared" ref="R55" si="26">SUM(S55:AD55)</f>
        <v>35983</v>
      </c>
      <c r="S55" s="41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f t="shared" ref="Y55" si="27">O55*P55</f>
        <v>35983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42" t="s">
        <v>30</v>
      </c>
      <c r="B56" s="42" t="s">
        <v>33</v>
      </c>
      <c r="C56" s="42" t="s">
        <v>33</v>
      </c>
      <c r="D56" s="14" t="s">
        <v>34</v>
      </c>
      <c r="E56" s="8" t="s">
        <v>36</v>
      </c>
      <c r="F56" s="14" t="s">
        <v>34</v>
      </c>
      <c r="G56" s="8" t="s">
        <v>35</v>
      </c>
      <c r="H56" s="9">
        <v>33901</v>
      </c>
      <c r="I56" s="44" t="s">
        <v>137</v>
      </c>
      <c r="J56" s="44"/>
      <c r="K56" s="40" t="s">
        <v>138</v>
      </c>
      <c r="L56" s="11"/>
      <c r="M56" s="12"/>
      <c r="N56" s="40" t="s">
        <v>55</v>
      </c>
      <c r="O56" s="40">
        <v>1</v>
      </c>
      <c r="P56" s="40">
        <v>200</v>
      </c>
      <c r="Q56" s="11" t="s">
        <v>38</v>
      </c>
      <c r="R56" s="11">
        <f t="shared" ref="R56:R57" si="28">SUM(S56:AD56)</f>
        <v>200</v>
      </c>
      <c r="S56" s="41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f t="shared" ref="Y56:Y57" si="29">O56*P56</f>
        <v>200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42" t="s">
        <v>30</v>
      </c>
      <c r="B57" s="42" t="s">
        <v>33</v>
      </c>
      <c r="C57" s="42" t="s">
        <v>33</v>
      </c>
      <c r="D57" s="14" t="s">
        <v>34</v>
      </c>
      <c r="E57" s="8" t="s">
        <v>36</v>
      </c>
      <c r="F57" s="14" t="s">
        <v>34</v>
      </c>
      <c r="G57" s="8" t="s">
        <v>35</v>
      </c>
      <c r="H57" s="9">
        <v>33901</v>
      </c>
      <c r="I57" s="44" t="s">
        <v>137</v>
      </c>
      <c r="J57" s="44"/>
      <c r="K57" s="40" t="s">
        <v>139</v>
      </c>
      <c r="L57" s="11"/>
      <c r="M57" s="12"/>
      <c r="N57" s="40" t="s">
        <v>55</v>
      </c>
      <c r="O57" s="40">
        <v>1</v>
      </c>
      <c r="P57" s="40">
        <v>40</v>
      </c>
      <c r="Q57" s="11" t="s">
        <v>38</v>
      </c>
      <c r="R57" s="11">
        <f t="shared" si="28"/>
        <v>40</v>
      </c>
      <c r="S57" s="41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f t="shared" si="29"/>
        <v>40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42" t="s">
        <v>30</v>
      </c>
      <c r="B58" s="42" t="s">
        <v>33</v>
      </c>
      <c r="C58" s="42" t="s">
        <v>33</v>
      </c>
      <c r="D58" s="14" t="s">
        <v>34</v>
      </c>
      <c r="E58" s="8" t="s">
        <v>53</v>
      </c>
      <c r="F58" s="14" t="s">
        <v>34</v>
      </c>
      <c r="G58" s="8" t="s">
        <v>54</v>
      </c>
      <c r="H58" s="9">
        <v>35201</v>
      </c>
      <c r="I58" s="44" t="s">
        <v>140</v>
      </c>
      <c r="J58" s="44"/>
      <c r="K58" s="44" t="s">
        <v>141</v>
      </c>
      <c r="L58" s="11"/>
      <c r="M58" s="12"/>
      <c r="N58" s="40" t="s">
        <v>55</v>
      </c>
      <c r="O58" s="40">
        <v>1</v>
      </c>
      <c r="P58" s="40">
        <v>17286</v>
      </c>
      <c r="Q58" s="11" t="s">
        <v>38</v>
      </c>
      <c r="R58" s="11">
        <f t="shared" ref="R58:R59" si="30">SUM(S58:AD58)</f>
        <v>17286</v>
      </c>
      <c r="S58" s="41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f t="shared" ref="Y58:Y59" si="31">O58*P58</f>
        <v>17286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42" t="s">
        <v>30</v>
      </c>
      <c r="B59" s="42" t="s">
        <v>33</v>
      </c>
      <c r="C59" s="42" t="s">
        <v>33</v>
      </c>
      <c r="D59" s="14" t="s">
        <v>34</v>
      </c>
      <c r="E59" s="8" t="s">
        <v>53</v>
      </c>
      <c r="F59" s="14" t="s">
        <v>34</v>
      </c>
      <c r="G59" s="8" t="s">
        <v>54</v>
      </c>
      <c r="H59" s="9">
        <v>35201</v>
      </c>
      <c r="I59" s="44" t="s">
        <v>140</v>
      </c>
      <c r="J59" s="44"/>
      <c r="K59" s="44" t="s">
        <v>142</v>
      </c>
      <c r="L59" s="11"/>
      <c r="M59" s="12"/>
      <c r="N59" s="40" t="s">
        <v>55</v>
      </c>
      <c r="O59" s="40">
        <v>1</v>
      </c>
      <c r="P59" s="40">
        <v>25550</v>
      </c>
      <c r="Q59" s="11" t="s">
        <v>38</v>
      </c>
      <c r="R59" s="11">
        <f t="shared" si="30"/>
        <v>25550</v>
      </c>
      <c r="S59" s="41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f t="shared" si="31"/>
        <v>25550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42" t="s">
        <v>30</v>
      </c>
      <c r="B60" s="42" t="s">
        <v>33</v>
      </c>
      <c r="C60" s="42" t="s">
        <v>33</v>
      </c>
      <c r="D60" s="14" t="s">
        <v>34</v>
      </c>
      <c r="E60" s="8" t="s">
        <v>53</v>
      </c>
      <c r="F60" s="14" t="s">
        <v>34</v>
      </c>
      <c r="G60" s="8" t="s">
        <v>54</v>
      </c>
      <c r="H60" s="9">
        <v>35301</v>
      </c>
      <c r="I60" s="44" t="s">
        <v>143</v>
      </c>
      <c r="J60" s="44"/>
      <c r="K60" s="44" t="s">
        <v>144</v>
      </c>
      <c r="L60" s="11"/>
      <c r="M60" s="12"/>
      <c r="N60" s="40" t="s">
        <v>55</v>
      </c>
      <c r="O60" s="40">
        <v>1</v>
      </c>
      <c r="P60" s="40">
        <v>13525</v>
      </c>
      <c r="Q60" s="11" t="s">
        <v>38</v>
      </c>
      <c r="R60" s="11">
        <f t="shared" ref="R60" si="32">SUM(S60:AD60)</f>
        <v>13525</v>
      </c>
      <c r="S60" s="41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f t="shared" ref="Y60" si="33">O60*P60</f>
        <v>13525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42" t="s">
        <v>30</v>
      </c>
      <c r="B61" s="42" t="s">
        <v>33</v>
      </c>
      <c r="C61" s="42" t="s">
        <v>33</v>
      </c>
      <c r="D61" s="14" t="s">
        <v>34</v>
      </c>
      <c r="E61" s="8" t="s">
        <v>36</v>
      </c>
      <c r="F61" s="14" t="s">
        <v>34</v>
      </c>
      <c r="G61" s="8" t="s">
        <v>57</v>
      </c>
      <c r="H61" s="9">
        <v>35801</v>
      </c>
      <c r="I61" s="44" t="s">
        <v>62</v>
      </c>
      <c r="J61" s="44"/>
      <c r="K61" s="44" t="s">
        <v>59</v>
      </c>
      <c r="L61" s="11"/>
      <c r="M61" s="12"/>
      <c r="N61" s="40" t="s">
        <v>55</v>
      </c>
      <c r="O61" s="40">
        <v>1</v>
      </c>
      <c r="P61" s="40">
        <v>30276</v>
      </c>
      <c r="Q61" s="11" t="s">
        <v>60</v>
      </c>
      <c r="R61" s="11">
        <f t="shared" ref="R61:R62" si="34">SUM(S61:AD61)</f>
        <v>30276</v>
      </c>
      <c r="S61" s="41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f t="shared" ref="Y61:Y62" si="35">O61*P61</f>
        <v>30276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42" t="s">
        <v>30</v>
      </c>
      <c r="B62" s="42" t="s">
        <v>33</v>
      </c>
      <c r="C62" s="42" t="s">
        <v>33</v>
      </c>
      <c r="D62" s="14" t="s">
        <v>34</v>
      </c>
      <c r="E62" s="8" t="s">
        <v>36</v>
      </c>
      <c r="F62" s="14" t="s">
        <v>34</v>
      </c>
      <c r="G62" s="8" t="s">
        <v>57</v>
      </c>
      <c r="H62" s="9">
        <v>35801</v>
      </c>
      <c r="I62" s="44" t="s">
        <v>62</v>
      </c>
      <c r="J62" s="44"/>
      <c r="K62" s="44" t="s">
        <v>146</v>
      </c>
      <c r="L62" s="11"/>
      <c r="M62" s="12"/>
      <c r="N62" s="40" t="s">
        <v>55</v>
      </c>
      <c r="O62" s="40">
        <v>1</v>
      </c>
      <c r="P62" s="40">
        <v>15138</v>
      </c>
      <c r="Q62" s="11" t="s">
        <v>60</v>
      </c>
      <c r="R62" s="11">
        <f t="shared" si="34"/>
        <v>15138</v>
      </c>
      <c r="S62" s="41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f t="shared" si="35"/>
        <v>15138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42" t="s">
        <v>30</v>
      </c>
      <c r="B63" s="42" t="s">
        <v>33</v>
      </c>
      <c r="C63" s="42" t="s">
        <v>33</v>
      </c>
      <c r="D63" s="14" t="s">
        <v>34</v>
      </c>
      <c r="E63" s="8" t="s">
        <v>53</v>
      </c>
      <c r="F63" s="14" t="s">
        <v>34</v>
      </c>
      <c r="G63" s="8" t="s">
        <v>54</v>
      </c>
      <c r="H63" s="9">
        <v>35801</v>
      </c>
      <c r="I63" s="44" t="s">
        <v>62</v>
      </c>
      <c r="J63" s="44"/>
      <c r="K63" s="44" t="s">
        <v>145</v>
      </c>
      <c r="L63" s="11"/>
      <c r="M63" s="12"/>
      <c r="N63" s="40" t="s">
        <v>55</v>
      </c>
      <c r="O63" s="40">
        <v>1</v>
      </c>
      <c r="P63" s="40">
        <v>15138</v>
      </c>
      <c r="Q63" s="11" t="s">
        <v>60</v>
      </c>
      <c r="R63" s="11">
        <f t="shared" ref="R63" si="36">SUM(S63:AD63)</f>
        <v>15138</v>
      </c>
      <c r="S63" s="41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f t="shared" ref="Y63" si="37">O63*P63</f>
        <v>15138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42" t="s">
        <v>30</v>
      </c>
      <c r="B64" s="42" t="s">
        <v>33</v>
      </c>
      <c r="C64" s="42" t="s">
        <v>33</v>
      </c>
      <c r="D64" s="14" t="s">
        <v>34</v>
      </c>
      <c r="E64" s="8" t="s">
        <v>36</v>
      </c>
      <c r="F64" s="14" t="s">
        <v>34</v>
      </c>
      <c r="G64" s="8" t="s">
        <v>57</v>
      </c>
      <c r="H64" s="9">
        <v>31401</v>
      </c>
      <c r="I64" s="44" t="s">
        <v>147</v>
      </c>
      <c r="J64" s="44"/>
      <c r="K64" s="40" t="s">
        <v>148</v>
      </c>
      <c r="L64" s="11"/>
      <c r="M64" s="12"/>
      <c r="N64" s="40" t="s">
        <v>55</v>
      </c>
      <c r="O64" s="40">
        <v>1</v>
      </c>
      <c r="P64" s="40">
        <v>757</v>
      </c>
      <c r="Q64" s="11" t="s">
        <v>38</v>
      </c>
      <c r="R64" s="11">
        <f t="shared" ref="R64" si="38">SUM(S64:AD64)</f>
        <v>757</v>
      </c>
      <c r="S64" s="41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f t="shared" ref="Y64:Y65" si="39">O64*P64</f>
        <v>757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64" customHeight="1" x14ac:dyDescent="0.35">
      <c r="A65" s="42" t="s">
        <v>30</v>
      </c>
      <c r="B65" s="42" t="s">
        <v>33</v>
      </c>
      <c r="C65" s="42" t="s">
        <v>33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31401</v>
      </c>
      <c r="I65" s="10" t="s">
        <v>77</v>
      </c>
      <c r="J65" s="44"/>
      <c r="K65" s="40" t="s">
        <v>149</v>
      </c>
      <c r="L65" s="11"/>
      <c r="M65" s="12"/>
      <c r="N65" s="40" t="s">
        <v>55</v>
      </c>
      <c r="O65" s="40">
        <v>1</v>
      </c>
      <c r="P65" s="40">
        <v>541</v>
      </c>
      <c r="Q65" s="11" t="s">
        <v>38</v>
      </c>
      <c r="R65" s="11">
        <f t="shared" ref="R65" si="40">SUM(S65:AD65)</f>
        <v>541</v>
      </c>
      <c r="S65" s="41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f t="shared" si="39"/>
        <v>541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13" customFormat="1" ht="64" customHeight="1" x14ac:dyDescent="0.35">
      <c r="A66" s="42"/>
      <c r="B66" s="42"/>
      <c r="C66" s="42"/>
      <c r="D66" s="14"/>
      <c r="E66" s="8"/>
      <c r="F66" s="14"/>
      <c r="G66" s="8"/>
      <c r="H66" s="9"/>
      <c r="I66" s="10"/>
      <c r="J66" s="44"/>
      <c r="K66" s="44"/>
      <c r="L66" s="11"/>
      <c r="M66" s="12"/>
      <c r="N66" s="40"/>
      <c r="O66" s="40"/>
      <c r="P66" s="40"/>
      <c r="Q66" s="11"/>
      <c r="R66" s="11"/>
      <c r="S66" s="41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11"/>
    </row>
    <row r="67" spans="1:30" s="13" customFormat="1" ht="29.25" customHeight="1" x14ac:dyDescent="0.35">
      <c r="A67" s="45" t="s">
        <v>150</v>
      </c>
      <c r="B67" s="45" t="s">
        <v>151</v>
      </c>
      <c r="C67" s="45" t="s">
        <v>151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21601</v>
      </c>
      <c r="I67" s="10" t="s">
        <v>152</v>
      </c>
      <c r="J67" s="46" t="s">
        <v>153</v>
      </c>
      <c r="K67" s="47" t="s">
        <v>154</v>
      </c>
      <c r="L67" s="11"/>
      <c r="M67" s="12"/>
      <c r="N67" s="48" t="s">
        <v>111</v>
      </c>
      <c r="O67" s="49">
        <v>15</v>
      </c>
      <c r="P67" s="50">
        <v>80</v>
      </c>
      <c r="Q67" s="51" t="s">
        <v>155</v>
      </c>
      <c r="R67" s="52">
        <f>(O67*P67)</f>
        <v>1200</v>
      </c>
      <c r="S67" s="53"/>
      <c r="T67" s="52"/>
      <c r="U67" s="52"/>
      <c r="V67" s="54"/>
      <c r="W67" s="51"/>
      <c r="X67" s="51"/>
      <c r="Y67" s="50">
        <v>1200</v>
      </c>
      <c r="Z67" s="51"/>
      <c r="AA67" s="51"/>
      <c r="AB67" s="51"/>
      <c r="AC67" s="51"/>
      <c r="AD67" s="51"/>
    </row>
    <row r="68" spans="1:30" s="13" customFormat="1" ht="30.75" customHeight="1" x14ac:dyDescent="0.35">
      <c r="A68" s="45" t="s">
        <v>150</v>
      </c>
      <c r="B68" s="45" t="s">
        <v>151</v>
      </c>
      <c r="C68" s="45" t="s">
        <v>151</v>
      </c>
      <c r="D68" s="14" t="s">
        <v>34</v>
      </c>
      <c r="E68" s="8" t="s">
        <v>36</v>
      </c>
      <c r="F68" s="14" t="s">
        <v>34</v>
      </c>
      <c r="G68" s="8" t="s">
        <v>35</v>
      </c>
      <c r="H68" s="9">
        <v>21601</v>
      </c>
      <c r="I68" s="10" t="s">
        <v>152</v>
      </c>
      <c r="J68" s="46" t="s">
        <v>156</v>
      </c>
      <c r="K68" s="47" t="s">
        <v>157</v>
      </c>
      <c r="L68" s="11"/>
      <c r="M68" s="12"/>
      <c r="N68" s="48" t="s">
        <v>158</v>
      </c>
      <c r="O68" s="49">
        <v>5</v>
      </c>
      <c r="P68" s="50">
        <v>50</v>
      </c>
      <c r="Q68" s="51" t="s">
        <v>155</v>
      </c>
      <c r="R68" s="52">
        <f t="shared" ref="R68:R76" si="41">(O68*P68)</f>
        <v>250</v>
      </c>
      <c r="S68" s="53"/>
      <c r="T68" s="52"/>
      <c r="U68" s="52"/>
      <c r="V68" s="54"/>
      <c r="W68" s="51"/>
      <c r="X68" s="51"/>
      <c r="Y68" s="50">
        <v>250</v>
      </c>
      <c r="Z68" s="51"/>
      <c r="AA68" s="51"/>
      <c r="AB68" s="51"/>
      <c r="AC68" s="51"/>
      <c r="AD68" s="51"/>
    </row>
    <row r="69" spans="1:30" s="13" customFormat="1" ht="32.25" customHeight="1" x14ac:dyDescent="0.35">
      <c r="A69" s="45" t="s">
        <v>150</v>
      </c>
      <c r="B69" s="45" t="s">
        <v>151</v>
      </c>
      <c r="C69" s="45" t="s">
        <v>151</v>
      </c>
      <c r="D69" s="14" t="s">
        <v>34</v>
      </c>
      <c r="E69" s="8" t="s">
        <v>36</v>
      </c>
      <c r="F69" s="14" t="s">
        <v>34</v>
      </c>
      <c r="G69" s="8" t="s">
        <v>35</v>
      </c>
      <c r="H69" s="9">
        <v>21601</v>
      </c>
      <c r="I69" s="10" t="s">
        <v>152</v>
      </c>
      <c r="J69" s="46" t="s">
        <v>159</v>
      </c>
      <c r="K69" s="47" t="s">
        <v>160</v>
      </c>
      <c r="L69" s="11"/>
      <c r="M69" s="12"/>
      <c r="N69" s="48" t="s">
        <v>158</v>
      </c>
      <c r="O69" s="49">
        <v>12</v>
      </c>
      <c r="P69" s="50">
        <v>80</v>
      </c>
      <c r="Q69" s="51" t="s">
        <v>155</v>
      </c>
      <c r="R69" s="52">
        <f>(O69*P69)</f>
        <v>960</v>
      </c>
      <c r="S69" s="53"/>
      <c r="T69" s="52"/>
      <c r="U69" s="52"/>
      <c r="V69" s="54"/>
      <c r="W69" s="51"/>
      <c r="X69" s="51"/>
      <c r="Y69" s="50">
        <v>960</v>
      </c>
      <c r="Z69" s="51"/>
      <c r="AA69" s="51"/>
      <c r="AB69" s="51"/>
      <c r="AC69" s="51"/>
      <c r="AD69" s="51"/>
    </row>
    <row r="70" spans="1:30" s="13" customFormat="1" ht="32.25" customHeight="1" x14ac:dyDescent="0.35">
      <c r="A70" s="45" t="s">
        <v>150</v>
      </c>
      <c r="B70" s="45" t="s">
        <v>151</v>
      </c>
      <c r="C70" s="45" t="s">
        <v>151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21601</v>
      </c>
      <c r="I70" s="10" t="s">
        <v>152</v>
      </c>
      <c r="J70" s="46" t="s">
        <v>161</v>
      </c>
      <c r="K70" s="47" t="s">
        <v>162</v>
      </c>
      <c r="L70" s="11"/>
      <c r="M70" s="12"/>
      <c r="N70" s="48" t="s">
        <v>158</v>
      </c>
      <c r="O70" s="49">
        <v>5</v>
      </c>
      <c r="P70" s="50">
        <v>45</v>
      </c>
      <c r="Q70" s="51" t="s">
        <v>155</v>
      </c>
      <c r="R70" s="52">
        <f t="shared" si="41"/>
        <v>225</v>
      </c>
      <c r="S70" s="53"/>
      <c r="T70" s="52"/>
      <c r="U70" s="52"/>
      <c r="V70" s="50"/>
      <c r="W70" s="51"/>
      <c r="X70" s="51"/>
      <c r="Y70" s="50">
        <v>225</v>
      </c>
      <c r="Z70" s="51"/>
      <c r="AA70" s="51"/>
      <c r="AB70" s="51"/>
      <c r="AC70" s="51"/>
      <c r="AD70" s="51"/>
    </row>
    <row r="71" spans="1:30" s="13" customFormat="1" x14ac:dyDescent="0.35">
      <c r="A71" s="45" t="s">
        <v>150</v>
      </c>
      <c r="B71" s="45" t="s">
        <v>151</v>
      </c>
      <c r="C71" s="45" t="s">
        <v>151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21601</v>
      </c>
      <c r="I71" s="10" t="s">
        <v>152</v>
      </c>
      <c r="J71" s="46" t="s">
        <v>163</v>
      </c>
      <c r="K71" s="47" t="s">
        <v>164</v>
      </c>
      <c r="L71" s="11"/>
      <c r="M71" s="12"/>
      <c r="N71" s="48" t="s">
        <v>158</v>
      </c>
      <c r="O71" s="49">
        <v>1</v>
      </c>
      <c r="P71" s="50">
        <v>80</v>
      </c>
      <c r="Q71" s="51" t="s">
        <v>155</v>
      </c>
      <c r="R71" s="52">
        <f t="shared" si="41"/>
        <v>80</v>
      </c>
      <c r="S71" s="53"/>
      <c r="T71" s="52"/>
      <c r="U71" s="52"/>
      <c r="V71" s="50"/>
      <c r="W71" s="51"/>
      <c r="X71" s="51"/>
      <c r="Y71" s="50">
        <v>80</v>
      </c>
      <c r="Z71" s="51"/>
      <c r="AA71" s="51"/>
      <c r="AB71" s="51"/>
      <c r="AC71" s="51"/>
      <c r="AD71" s="51"/>
    </row>
    <row r="72" spans="1:30" s="13" customFormat="1" x14ac:dyDescent="0.35">
      <c r="A72" s="45" t="s">
        <v>150</v>
      </c>
      <c r="B72" s="45" t="s">
        <v>151</v>
      </c>
      <c r="C72" s="45" t="s">
        <v>151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21601</v>
      </c>
      <c r="I72" s="10" t="s">
        <v>94</v>
      </c>
      <c r="J72" s="46" t="s">
        <v>165</v>
      </c>
      <c r="K72" s="47" t="s">
        <v>166</v>
      </c>
      <c r="L72" s="11"/>
      <c r="M72" s="12"/>
      <c r="N72" s="48" t="s">
        <v>158</v>
      </c>
      <c r="O72" s="49">
        <v>20</v>
      </c>
      <c r="P72" s="50">
        <v>51</v>
      </c>
      <c r="Q72" s="51" t="s">
        <v>155</v>
      </c>
      <c r="R72" s="52">
        <f t="shared" si="41"/>
        <v>1020</v>
      </c>
      <c r="S72" s="53"/>
      <c r="T72" s="52"/>
      <c r="U72" s="52"/>
      <c r="V72" s="50"/>
      <c r="W72" s="51"/>
      <c r="X72" s="51"/>
      <c r="Y72" s="50">
        <v>1020</v>
      </c>
      <c r="Z72" s="51"/>
      <c r="AA72" s="51"/>
      <c r="AB72" s="51"/>
      <c r="AC72" s="51"/>
      <c r="AD72" s="51"/>
    </row>
    <row r="73" spans="1:30" s="13" customFormat="1" x14ac:dyDescent="0.35">
      <c r="A73" s="45" t="s">
        <v>150</v>
      </c>
      <c r="B73" s="45" t="s">
        <v>151</v>
      </c>
      <c r="C73" s="45" t="s">
        <v>151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21601</v>
      </c>
      <c r="I73" s="10" t="s">
        <v>94</v>
      </c>
      <c r="J73" s="46" t="s">
        <v>167</v>
      </c>
      <c r="K73" s="47" t="s">
        <v>168</v>
      </c>
      <c r="L73" s="11"/>
      <c r="M73" s="12"/>
      <c r="N73" s="48" t="s">
        <v>158</v>
      </c>
      <c r="O73" s="49">
        <v>20</v>
      </c>
      <c r="P73" s="50">
        <v>105</v>
      </c>
      <c r="Q73" s="51" t="s">
        <v>155</v>
      </c>
      <c r="R73" s="52">
        <f t="shared" si="41"/>
        <v>2100</v>
      </c>
      <c r="S73" s="53"/>
      <c r="T73" s="52"/>
      <c r="U73" s="52"/>
      <c r="V73" s="50"/>
      <c r="W73" s="51"/>
      <c r="X73" s="51"/>
      <c r="Y73" s="50">
        <v>2100</v>
      </c>
      <c r="Z73" s="51"/>
      <c r="AA73" s="51"/>
      <c r="AB73" s="51"/>
      <c r="AC73" s="51"/>
      <c r="AD73" s="51"/>
    </row>
    <row r="74" spans="1:30" s="13" customFormat="1" x14ac:dyDescent="0.35">
      <c r="A74" s="45" t="s">
        <v>150</v>
      </c>
      <c r="B74" s="45" t="s">
        <v>151</v>
      </c>
      <c r="C74" s="45" t="s">
        <v>151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21601</v>
      </c>
      <c r="I74" s="10" t="s">
        <v>94</v>
      </c>
      <c r="J74" s="46" t="s">
        <v>169</v>
      </c>
      <c r="K74" s="47" t="s">
        <v>170</v>
      </c>
      <c r="L74" s="11"/>
      <c r="M74" s="12"/>
      <c r="N74" s="48" t="s">
        <v>171</v>
      </c>
      <c r="O74" s="49">
        <v>22</v>
      </c>
      <c r="P74" s="50">
        <v>135</v>
      </c>
      <c r="Q74" s="51" t="s">
        <v>155</v>
      </c>
      <c r="R74" s="52">
        <f t="shared" si="41"/>
        <v>2970</v>
      </c>
      <c r="S74" s="53"/>
      <c r="T74" s="52"/>
      <c r="U74" s="52"/>
      <c r="V74" s="50"/>
      <c r="W74" s="51"/>
      <c r="X74" s="51"/>
      <c r="Y74" s="50">
        <v>2970</v>
      </c>
      <c r="Z74" s="51"/>
      <c r="AA74" s="51"/>
      <c r="AB74" s="51"/>
      <c r="AC74" s="51"/>
      <c r="AD74" s="51"/>
    </row>
    <row r="75" spans="1:30" s="13" customFormat="1" x14ac:dyDescent="0.35">
      <c r="A75" s="45" t="s">
        <v>150</v>
      </c>
      <c r="B75" s="45" t="s">
        <v>151</v>
      </c>
      <c r="C75" s="45" t="s">
        <v>151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21601</v>
      </c>
      <c r="I75" s="10" t="s">
        <v>94</v>
      </c>
      <c r="J75" s="46" t="s">
        <v>163</v>
      </c>
      <c r="K75" s="47" t="s">
        <v>164</v>
      </c>
      <c r="L75" s="11"/>
      <c r="M75" s="12"/>
      <c r="N75" s="48" t="s">
        <v>158</v>
      </c>
      <c r="O75" s="49">
        <v>24</v>
      </c>
      <c r="P75" s="50">
        <v>50</v>
      </c>
      <c r="Q75" s="51" t="s">
        <v>155</v>
      </c>
      <c r="R75" s="52">
        <f t="shared" si="41"/>
        <v>1200</v>
      </c>
      <c r="S75" s="53"/>
      <c r="T75" s="52"/>
      <c r="U75" s="52"/>
      <c r="V75" s="50"/>
      <c r="W75" s="51"/>
      <c r="X75" s="51"/>
      <c r="Y75" s="50">
        <v>1200</v>
      </c>
      <c r="Z75" s="51"/>
      <c r="AA75" s="51"/>
      <c r="AB75" s="51"/>
      <c r="AC75" s="51"/>
      <c r="AD75" s="51"/>
    </row>
    <row r="76" spans="1:30" s="13" customFormat="1" x14ac:dyDescent="0.35">
      <c r="A76" s="45" t="s">
        <v>150</v>
      </c>
      <c r="B76" s="45" t="s">
        <v>151</v>
      </c>
      <c r="C76" s="45" t="s">
        <v>151</v>
      </c>
      <c r="D76" s="14" t="s">
        <v>34</v>
      </c>
      <c r="E76" s="8" t="s">
        <v>36</v>
      </c>
      <c r="F76" s="14" t="s">
        <v>34</v>
      </c>
      <c r="G76" s="8" t="s">
        <v>35</v>
      </c>
      <c r="H76" s="9">
        <v>21601</v>
      </c>
      <c r="I76" s="10" t="s">
        <v>94</v>
      </c>
      <c r="J76" s="46" t="s">
        <v>105</v>
      </c>
      <c r="K76" s="47" t="s">
        <v>106</v>
      </c>
      <c r="L76" s="11"/>
      <c r="M76" s="12"/>
      <c r="N76" s="48" t="s">
        <v>158</v>
      </c>
      <c r="O76" s="49">
        <v>20</v>
      </c>
      <c r="P76" s="50">
        <v>25</v>
      </c>
      <c r="Q76" s="51" t="s">
        <v>155</v>
      </c>
      <c r="R76" s="52">
        <f t="shared" si="41"/>
        <v>500</v>
      </c>
      <c r="S76" s="53"/>
      <c r="T76" s="52"/>
      <c r="U76" s="52"/>
      <c r="V76" s="50"/>
      <c r="W76" s="51"/>
      <c r="X76" s="51"/>
      <c r="Y76" s="50">
        <v>500</v>
      </c>
      <c r="Z76" s="51"/>
      <c r="AA76" s="51"/>
      <c r="AB76" s="51"/>
      <c r="AC76" s="51"/>
      <c r="AD76" s="51"/>
    </row>
    <row r="77" spans="1:30" s="13" customFormat="1" x14ac:dyDescent="0.35">
      <c r="A77" s="45" t="s">
        <v>150</v>
      </c>
      <c r="B77" s="45" t="s">
        <v>151</v>
      </c>
      <c r="C77" s="45" t="s">
        <v>151</v>
      </c>
      <c r="D77" s="14" t="s">
        <v>34</v>
      </c>
      <c r="E77" s="8" t="s">
        <v>36</v>
      </c>
      <c r="F77" s="14" t="s">
        <v>34</v>
      </c>
      <c r="G77" s="8" t="s">
        <v>35</v>
      </c>
      <c r="H77" s="9">
        <v>22104</v>
      </c>
      <c r="I77" s="10" t="s">
        <v>41</v>
      </c>
      <c r="J77" s="46" t="s">
        <v>172</v>
      </c>
      <c r="K77" s="47" t="s">
        <v>173</v>
      </c>
      <c r="L77" s="11"/>
      <c r="M77" s="12"/>
      <c r="N77" s="48" t="s">
        <v>158</v>
      </c>
      <c r="O77" s="49">
        <v>25</v>
      </c>
      <c r="P77" s="50">
        <v>23</v>
      </c>
      <c r="Q77" s="51" t="s">
        <v>155</v>
      </c>
      <c r="R77" s="52">
        <v>575</v>
      </c>
      <c r="S77" s="53"/>
      <c r="T77" s="52"/>
      <c r="U77" s="52"/>
      <c r="V77" s="50"/>
      <c r="W77" s="51"/>
      <c r="X77" s="51"/>
      <c r="Y77" s="55">
        <v>575</v>
      </c>
      <c r="Z77" s="51"/>
      <c r="AA77" s="51"/>
      <c r="AB77" s="51"/>
      <c r="AC77" s="51"/>
      <c r="AD77" s="51"/>
    </row>
    <row r="78" spans="1:30" s="13" customFormat="1" ht="29" x14ac:dyDescent="0.35">
      <c r="A78" s="45" t="s">
        <v>150</v>
      </c>
      <c r="B78" s="45" t="s">
        <v>151</v>
      </c>
      <c r="C78" s="45" t="s">
        <v>151</v>
      </c>
      <c r="D78" s="14" t="s">
        <v>34</v>
      </c>
      <c r="E78" s="8" t="s">
        <v>39</v>
      </c>
      <c r="F78" s="14" t="s">
        <v>174</v>
      </c>
      <c r="G78" s="8" t="s">
        <v>175</v>
      </c>
      <c r="H78" s="9">
        <v>26102</v>
      </c>
      <c r="I78" s="10" t="s">
        <v>176</v>
      </c>
      <c r="J78" s="46" t="s">
        <v>121</v>
      </c>
      <c r="K78" s="47" t="s">
        <v>122</v>
      </c>
      <c r="L78" s="12"/>
      <c r="M78" s="12"/>
      <c r="N78" s="48" t="s">
        <v>158</v>
      </c>
      <c r="O78" s="40">
        <v>538</v>
      </c>
      <c r="P78" s="52">
        <v>100</v>
      </c>
      <c r="Q78" s="51" t="s">
        <v>38</v>
      </c>
      <c r="R78" s="55">
        <v>53800</v>
      </c>
      <c r="S78" s="52"/>
      <c r="T78" s="52"/>
      <c r="U78" s="52"/>
      <c r="V78" s="52"/>
      <c r="W78" s="51"/>
      <c r="X78" s="51"/>
      <c r="Y78" s="55">
        <v>53800</v>
      </c>
      <c r="Z78" s="51"/>
      <c r="AA78" s="51"/>
      <c r="AB78" s="51"/>
      <c r="AC78" s="51"/>
      <c r="AD78" s="51"/>
    </row>
    <row r="79" spans="1:30" s="13" customFormat="1" x14ac:dyDescent="0.35">
      <c r="A79" s="45" t="s">
        <v>150</v>
      </c>
      <c r="B79" s="45" t="s">
        <v>151</v>
      </c>
      <c r="C79" s="45" t="s">
        <v>151</v>
      </c>
      <c r="D79" s="14" t="s">
        <v>34</v>
      </c>
      <c r="E79" s="8" t="s">
        <v>36</v>
      </c>
      <c r="F79" s="14" t="s">
        <v>34</v>
      </c>
      <c r="G79" s="8" t="s">
        <v>35</v>
      </c>
      <c r="H79" s="9">
        <v>33602</v>
      </c>
      <c r="I79" s="10" t="s">
        <v>56</v>
      </c>
      <c r="J79" s="46"/>
      <c r="K79" s="47" t="s">
        <v>177</v>
      </c>
      <c r="L79" s="11"/>
      <c r="M79" s="12"/>
      <c r="N79" s="48" t="s">
        <v>55</v>
      </c>
      <c r="O79" s="40">
        <v>1</v>
      </c>
      <c r="P79" s="50">
        <v>2330.5210000000002</v>
      </c>
      <c r="Q79" s="51" t="s">
        <v>155</v>
      </c>
      <c r="R79" s="50">
        <v>2330.52</v>
      </c>
      <c r="S79" s="53"/>
      <c r="T79" s="52"/>
      <c r="U79" s="50"/>
      <c r="V79" s="50"/>
      <c r="W79" s="51"/>
      <c r="X79" s="51"/>
      <c r="Y79" s="55">
        <v>2330.52</v>
      </c>
      <c r="Z79" s="51"/>
      <c r="AA79" s="51"/>
      <c r="AB79" s="51"/>
      <c r="AC79" s="51"/>
      <c r="AD79" s="51"/>
    </row>
    <row r="80" spans="1:30" s="13" customFormat="1" ht="29" x14ac:dyDescent="0.35">
      <c r="A80" s="45" t="s">
        <v>150</v>
      </c>
      <c r="B80" s="45" t="s">
        <v>151</v>
      </c>
      <c r="C80" s="45" t="s">
        <v>151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37501</v>
      </c>
      <c r="I80" s="10" t="s">
        <v>178</v>
      </c>
      <c r="J80" s="46"/>
      <c r="K80" s="47" t="s">
        <v>179</v>
      </c>
      <c r="L80" s="11"/>
      <c r="M80" s="12"/>
      <c r="N80" s="48" t="s">
        <v>55</v>
      </c>
      <c r="O80" s="56">
        <v>1</v>
      </c>
      <c r="P80" s="50">
        <v>2494</v>
      </c>
      <c r="Q80" s="51" t="s">
        <v>155</v>
      </c>
      <c r="R80" s="50">
        <v>2494</v>
      </c>
      <c r="S80" s="53"/>
      <c r="T80" s="52"/>
      <c r="U80" s="52"/>
      <c r="V80" s="50"/>
      <c r="W80" s="51"/>
      <c r="X80" s="51"/>
      <c r="Y80" s="55">
        <v>2494</v>
      </c>
      <c r="Z80" s="51"/>
      <c r="AA80" s="51"/>
      <c r="AB80" s="51"/>
      <c r="AC80" s="51"/>
      <c r="AD80" s="51"/>
    </row>
    <row r="81" spans="1:30" s="13" customFormat="1" ht="29" x14ac:dyDescent="0.35">
      <c r="A81" s="45" t="s">
        <v>150</v>
      </c>
      <c r="B81" s="45" t="s">
        <v>151</v>
      </c>
      <c r="C81" s="45" t="s">
        <v>151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35901</v>
      </c>
      <c r="I81" s="10" t="s">
        <v>180</v>
      </c>
      <c r="J81" s="46"/>
      <c r="K81" s="47" t="s">
        <v>181</v>
      </c>
      <c r="L81" s="12"/>
      <c r="M81" s="12"/>
      <c r="N81" s="48" t="s">
        <v>55</v>
      </c>
      <c r="O81" s="49">
        <v>1</v>
      </c>
      <c r="P81" s="50">
        <v>986</v>
      </c>
      <c r="Q81" s="51" t="s">
        <v>155</v>
      </c>
      <c r="R81" s="52">
        <v>986</v>
      </c>
      <c r="S81" s="52"/>
      <c r="T81" s="52"/>
      <c r="U81" s="52"/>
      <c r="V81" s="52"/>
      <c r="W81" s="51"/>
      <c r="X81" s="51"/>
      <c r="Y81" s="52">
        <v>986</v>
      </c>
      <c r="Z81" s="51"/>
      <c r="AA81" s="51"/>
      <c r="AB81" s="51"/>
      <c r="AC81" s="51"/>
      <c r="AD81" s="51"/>
    </row>
    <row r="82" spans="1:30" s="13" customFormat="1" ht="29" x14ac:dyDescent="0.35">
      <c r="A82" s="45" t="s">
        <v>150</v>
      </c>
      <c r="B82" s="45" t="s">
        <v>151</v>
      </c>
      <c r="C82" s="45" t="s">
        <v>151</v>
      </c>
      <c r="D82" s="14" t="s">
        <v>34</v>
      </c>
      <c r="E82" s="8" t="s">
        <v>36</v>
      </c>
      <c r="F82" s="14" t="s">
        <v>34</v>
      </c>
      <c r="G82" s="8" t="s">
        <v>175</v>
      </c>
      <c r="H82" s="9">
        <v>37501</v>
      </c>
      <c r="I82" s="10" t="s">
        <v>182</v>
      </c>
      <c r="J82" s="46"/>
      <c r="K82" s="47" t="s">
        <v>183</v>
      </c>
      <c r="L82" s="12"/>
      <c r="M82" s="12"/>
      <c r="N82" s="48" t="s">
        <v>55</v>
      </c>
      <c r="O82" s="40">
        <v>1</v>
      </c>
      <c r="P82" s="52">
        <v>18096</v>
      </c>
      <c r="Q82" s="51" t="s">
        <v>155</v>
      </c>
      <c r="R82" s="55">
        <v>18096</v>
      </c>
      <c r="S82" s="52"/>
      <c r="T82" s="52"/>
      <c r="U82" s="52"/>
      <c r="V82" s="52"/>
      <c r="W82" s="51"/>
      <c r="X82" s="51"/>
      <c r="Y82" s="52">
        <v>18096</v>
      </c>
      <c r="Z82" s="51"/>
      <c r="AA82" s="51"/>
      <c r="AB82" s="51"/>
      <c r="AC82" s="51"/>
      <c r="AD82" s="51"/>
    </row>
    <row r="83" spans="1:30" s="13" customFormat="1" ht="26" x14ac:dyDescent="0.35">
      <c r="A83" s="45" t="s">
        <v>150</v>
      </c>
      <c r="B83" s="45" t="s">
        <v>151</v>
      </c>
      <c r="C83" s="45" t="s">
        <v>151</v>
      </c>
      <c r="D83" s="14" t="s">
        <v>34</v>
      </c>
      <c r="E83" s="8" t="s">
        <v>36</v>
      </c>
      <c r="F83" s="14" t="s">
        <v>34</v>
      </c>
      <c r="G83" s="8" t="s">
        <v>57</v>
      </c>
      <c r="H83" s="9">
        <v>35801</v>
      </c>
      <c r="I83" s="10" t="s">
        <v>184</v>
      </c>
      <c r="J83" s="46"/>
      <c r="K83" s="47" t="s">
        <v>185</v>
      </c>
      <c r="L83" s="12"/>
      <c r="M83" s="12"/>
      <c r="N83" s="48" t="s">
        <v>55</v>
      </c>
      <c r="O83" s="40">
        <v>1</v>
      </c>
      <c r="P83" s="52">
        <v>15138</v>
      </c>
      <c r="Q83" s="51" t="s">
        <v>186</v>
      </c>
      <c r="R83" s="55">
        <v>15138</v>
      </c>
      <c r="S83" s="52"/>
      <c r="T83" s="52"/>
      <c r="U83" s="52"/>
      <c r="V83" s="52"/>
      <c r="W83" s="51"/>
      <c r="X83" s="51"/>
      <c r="Y83" s="55">
        <v>15138</v>
      </c>
      <c r="Z83" s="51"/>
      <c r="AA83" s="51"/>
      <c r="AB83" s="51"/>
      <c r="AC83" s="51"/>
      <c r="AD83" s="51"/>
    </row>
    <row r="84" spans="1:30" s="13" customFormat="1" ht="26" x14ac:dyDescent="0.35">
      <c r="A84" s="45" t="s">
        <v>150</v>
      </c>
      <c r="B84" s="45" t="s">
        <v>151</v>
      </c>
      <c r="C84" s="45" t="s">
        <v>151</v>
      </c>
      <c r="D84" s="14" t="s">
        <v>34</v>
      </c>
      <c r="E84" s="8" t="s">
        <v>36</v>
      </c>
      <c r="F84" s="14" t="s">
        <v>34</v>
      </c>
      <c r="G84" s="8" t="s">
        <v>57</v>
      </c>
      <c r="H84" s="9">
        <v>35801</v>
      </c>
      <c r="I84" s="10" t="s">
        <v>184</v>
      </c>
      <c r="J84" s="46"/>
      <c r="K84" s="47" t="s">
        <v>187</v>
      </c>
      <c r="L84" s="12"/>
      <c r="M84" s="12"/>
      <c r="N84" s="48" t="s">
        <v>55</v>
      </c>
      <c r="O84" s="40">
        <v>1</v>
      </c>
      <c r="P84" s="52">
        <v>17991.599999999999</v>
      </c>
      <c r="Q84" s="51" t="s">
        <v>186</v>
      </c>
      <c r="R84" s="52">
        <v>17991.599999999999</v>
      </c>
      <c r="S84" s="52"/>
      <c r="T84" s="52"/>
      <c r="U84" s="52"/>
      <c r="V84" s="52"/>
      <c r="W84" s="51"/>
      <c r="X84" s="51"/>
      <c r="Y84" s="52">
        <v>17991.599999999999</v>
      </c>
      <c r="Z84" s="51"/>
      <c r="AA84" s="51"/>
      <c r="AB84" s="51"/>
      <c r="AC84" s="51"/>
      <c r="AD84" s="51"/>
    </row>
    <row r="85" spans="1:30" s="13" customFormat="1" ht="26" x14ac:dyDescent="0.35">
      <c r="A85" s="45" t="s">
        <v>150</v>
      </c>
      <c r="B85" s="45" t="s">
        <v>151</v>
      </c>
      <c r="C85" s="45" t="s">
        <v>151</v>
      </c>
      <c r="D85" s="14" t="s">
        <v>34</v>
      </c>
      <c r="E85" s="8" t="s">
        <v>36</v>
      </c>
      <c r="F85" s="14" t="s">
        <v>34</v>
      </c>
      <c r="G85" s="8" t="s">
        <v>57</v>
      </c>
      <c r="H85" s="9">
        <v>33801</v>
      </c>
      <c r="I85" s="10" t="s">
        <v>58</v>
      </c>
      <c r="J85" s="46"/>
      <c r="K85" s="47" t="s">
        <v>188</v>
      </c>
      <c r="L85" s="12"/>
      <c r="M85" s="12"/>
      <c r="N85" s="48" t="s">
        <v>55</v>
      </c>
      <c r="O85" s="40">
        <v>1</v>
      </c>
      <c r="P85" s="52">
        <v>35983.199999999997</v>
      </c>
      <c r="Q85" s="51" t="s">
        <v>186</v>
      </c>
      <c r="R85" s="52">
        <v>35983.199999999997</v>
      </c>
      <c r="S85" s="52"/>
      <c r="T85" s="52"/>
      <c r="U85" s="52"/>
      <c r="V85" s="52"/>
      <c r="W85" s="51"/>
      <c r="X85" s="51"/>
      <c r="Y85" s="52">
        <v>35983.199999999997</v>
      </c>
      <c r="Z85" s="51"/>
      <c r="AA85" s="51"/>
      <c r="AB85" s="51"/>
      <c r="AC85" s="51"/>
      <c r="AD85" s="51"/>
    </row>
    <row r="86" spans="1:30" s="13" customFormat="1" ht="26" x14ac:dyDescent="0.35">
      <c r="A86" s="45" t="s">
        <v>150</v>
      </c>
      <c r="B86" s="45" t="s">
        <v>151</v>
      </c>
      <c r="C86" s="45" t="s">
        <v>151</v>
      </c>
      <c r="D86" s="14" t="s">
        <v>34</v>
      </c>
      <c r="E86" s="8" t="s">
        <v>36</v>
      </c>
      <c r="F86" s="14" t="s">
        <v>34</v>
      </c>
      <c r="G86" s="8" t="s">
        <v>57</v>
      </c>
      <c r="H86" s="9">
        <v>33801</v>
      </c>
      <c r="I86" s="10" t="s">
        <v>58</v>
      </c>
      <c r="J86" s="46"/>
      <c r="K86" s="47" t="s">
        <v>189</v>
      </c>
      <c r="L86" s="12"/>
      <c r="M86" s="12"/>
      <c r="N86" s="48" t="s">
        <v>55</v>
      </c>
      <c r="O86" s="40">
        <v>1</v>
      </c>
      <c r="P86" s="52">
        <v>17991.599999999999</v>
      </c>
      <c r="Q86" s="51" t="s">
        <v>186</v>
      </c>
      <c r="R86" s="52">
        <v>17991.599999999999</v>
      </c>
      <c r="S86" s="52"/>
      <c r="T86" s="52"/>
      <c r="U86" s="52"/>
      <c r="V86" s="52"/>
      <c r="W86" s="51"/>
      <c r="X86" s="51"/>
      <c r="Y86" s="52">
        <v>17991.599999999999</v>
      </c>
      <c r="Z86" s="51"/>
      <c r="AA86" s="51"/>
      <c r="AB86" s="51"/>
      <c r="AC86" s="51"/>
      <c r="AD86" s="51"/>
    </row>
    <row r="87" spans="1:30" s="13" customFormat="1" x14ac:dyDescent="0.35">
      <c r="A87" s="45" t="s">
        <v>150</v>
      </c>
      <c r="B87" s="45" t="s">
        <v>151</v>
      </c>
      <c r="C87" s="45" t="s">
        <v>151</v>
      </c>
      <c r="D87" s="14" t="s">
        <v>34</v>
      </c>
      <c r="E87" s="8" t="s">
        <v>36</v>
      </c>
      <c r="F87" s="14" t="s">
        <v>34</v>
      </c>
      <c r="G87" s="8" t="s">
        <v>57</v>
      </c>
      <c r="H87" s="9">
        <v>32201</v>
      </c>
      <c r="I87" s="10" t="s">
        <v>61</v>
      </c>
      <c r="J87" s="46"/>
      <c r="K87" s="47" t="s">
        <v>190</v>
      </c>
      <c r="L87" s="12"/>
      <c r="M87" s="12"/>
      <c r="N87" s="48" t="s">
        <v>55</v>
      </c>
      <c r="O87" s="40">
        <v>1</v>
      </c>
      <c r="P87" s="52">
        <v>96781</v>
      </c>
      <c r="Q87" s="51" t="s">
        <v>38</v>
      </c>
      <c r="R87" s="52">
        <v>96781</v>
      </c>
      <c r="S87" s="52"/>
      <c r="T87" s="52"/>
      <c r="U87" s="52"/>
      <c r="V87" s="52"/>
      <c r="W87" s="51"/>
      <c r="X87" s="51"/>
      <c r="Y87" s="52">
        <v>96781</v>
      </c>
      <c r="Z87" s="51"/>
      <c r="AA87" s="51"/>
      <c r="AB87" s="51"/>
      <c r="AC87" s="51"/>
      <c r="AD87" s="51"/>
    </row>
    <row r="88" spans="1:30" s="13" customFormat="1" x14ac:dyDescent="0.35">
      <c r="A88" s="45" t="s">
        <v>150</v>
      </c>
      <c r="B88" s="45" t="s">
        <v>151</v>
      </c>
      <c r="C88" s="45" t="s">
        <v>151</v>
      </c>
      <c r="D88" s="14" t="s">
        <v>34</v>
      </c>
      <c r="E88" s="8" t="s">
        <v>39</v>
      </c>
      <c r="F88" s="14" t="s">
        <v>174</v>
      </c>
      <c r="G88" s="8" t="s">
        <v>175</v>
      </c>
      <c r="H88" s="9">
        <v>32201</v>
      </c>
      <c r="I88" s="10" t="s">
        <v>61</v>
      </c>
      <c r="J88" s="46"/>
      <c r="K88" s="47" t="s">
        <v>191</v>
      </c>
      <c r="L88" s="12"/>
      <c r="M88" s="12"/>
      <c r="N88" s="48" t="s">
        <v>55</v>
      </c>
      <c r="O88" s="40">
        <v>1</v>
      </c>
      <c r="P88" s="52">
        <v>68591</v>
      </c>
      <c r="Q88" s="51" t="s">
        <v>38</v>
      </c>
      <c r="R88" s="52">
        <v>68591</v>
      </c>
      <c r="S88" s="52"/>
      <c r="T88" s="52"/>
      <c r="U88" s="52"/>
      <c r="V88" s="52"/>
      <c r="W88" s="51"/>
      <c r="X88" s="51"/>
      <c r="Y88" s="52">
        <v>68591</v>
      </c>
      <c r="Z88" s="51"/>
      <c r="AA88" s="51"/>
      <c r="AB88" s="51"/>
      <c r="AC88" s="51"/>
      <c r="AD88" s="51"/>
    </row>
    <row r="89" spans="1:30" s="13" customFormat="1" x14ac:dyDescent="0.35">
      <c r="A89" s="45" t="s">
        <v>150</v>
      </c>
      <c r="B89" s="45" t="s">
        <v>151</v>
      </c>
      <c r="C89" s="45" t="s">
        <v>151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33901</v>
      </c>
      <c r="I89" s="10" t="s">
        <v>192</v>
      </c>
      <c r="J89" s="9"/>
      <c r="K89" s="57" t="s">
        <v>193</v>
      </c>
      <c r="L89" s="11"/>
      <c r="M89" s="12"/>
      <c r="N89" s="48" t="s">
        <v>55</v>
      </c>
      <c r="O89" s="11">
        <v>1</v>
      </c>
      <c r="P89" s="52">
        <v>1076</v>
      </c>
      <c r="Q89" s="51" t="s">
        <v>155</v>
      </c>
      <c r="R89" s="58">
        <v>1076</v>
      </c>
      <c r="S89" s="53"/>
      <c r="T89" s="53"/>
      <c r="U89" s="52"/>
      <c r="V89" s="52"/>
      <c r="W89" s="11"/>
      <c r="X89" s="11"/>
      <c r="Y89" s="52">
        <v>1076</v>
      </c>
      <c r="Z89" s="11"/>
      <c r="AA89" s="11"/>
      <c r="AB89" s="11"/>
      <c r="AC89" s="11"/>
      <c r="AD89" s="11"/>
    </row>
    <row r="90" spans="1:30" s="13" customFormat="1" ht="13" x14ac:dyDescent="0.35">
      <c r="A90" s="45" t="s">
        <v>150</v>
      </c>
      <c r="B90" s="45" t="s">
        <v>194</v>
      </c>
      <c r="C90" s="45" t="s">
        <v>194</v>
      </c>
      <c r="D90" s="14" t="s">
        <v>34</v>
      </c>
      <c r="E90" s="8" t="s">
        <v>36</v>
      </c>
      <c r="F90" s="14" t="s">
        <v>34</v>
      </c>
      <c r="G90" s="8" t="s">
        <v>35</v>
      </c>
      <c r="H90" s="9">
        <v>21101</v>
      </c>
      <c r="I90" s="59" t="s">
        <v>31</v>
      </c>
      <c r="J90" s="60" t="s">
        <v>195</v>
      </c>
      <c r="K90" s="61" t="s">
        <v>196</v>
      </c>
      <c r="L90" s="62"/>
      <c r="M90" s="63"/>
      <c r="N90" s="64" t="s">
        <v>32</v>
      </c>
      <c r="O90" s="62">
        <v>50</v>
      </c>
      <c r="P90" s="62">
        <v>30.16</v>
      </c>
      <c r="Q90" s="65" t="s">
        <v>38</v>
      </c>
      <c r="R90" s="66">
        <f>SUM(S90:U90: X90:AA90:AC90:AD90)</f>
        <v>0</v>
      </c>
      <c r="S90" s="67">
        <v>0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6">
        <v>0</v>
      </c>
      <c r="AD90" s="66">
        <v>0</v>
      </c>
    </row>
    <row r="91" spans="1:30" s="13" customFormat="1" ht="13" x14ac:dyDescent="0.35">
      <c r="A91" s="45" t="s">
        <v>150</v>
      </c>
      <c r="B91" s="45" t="s">
        <v>194</v>
      </c>
      <c r="C91" s="45" t="s">
        <v>194</v>
      </c>
      <c r="D91" s="14" t="s">
        <v>34</v>
      </c>
      <c r="E91" s="8" t="s">
        <v>36</v>
      </c>
      <c r="F91" s="14" t="s">
        <v>34</v>
      </c>
      <c r="G91" s="8" t="s">
        <v>35</v>
      </c>
      <c r="H91" s="9">
        <v>21101</v>
      </c>
      <c r="I91" s="59" t="s">
        <v>31</v>
      </c>
      <c r="J91" s="60" t="s">
        <v>197</v>
      </c>
      <c r="K91" s="68" t="s">
        <v>198</v>
      </c>
      <c r="L91" s="62"/>
      <c r="M91" s="63"/>
      <c r="N91" s="64" t="s">
        <v>158</v>
      </c>
      <c r="O91" s="62">
        <v>20</v>
      </c>
      <c r="P91" s="62">
        <v>46</v>
      </c>
      <c r="Q91" s="65" t="s">
        <v>38</v>
      </c>
      <c r="R91" s="66">
        <f>SUM(S91:U91: X91:AA91:AC91:AD91)</f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7">
        <v>0</v>
      </c>
      <c r="AD91" s="67">
        <v>0</v>
      </c>
    </row>
    <row r="92" spans="1:30" s="13" customFormat="1" ht="13" x14ac:dyDescent="0.35">
      <c r="A92" s="45" t="s">
        <v>150</v>
      </c>
      <c r="B92" s="45" t="s">
        <v>194</v>
      </c>
      <c r="C92" s="45" t="s">
        <v>194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21101</v>
      </c>
      <c r="I92" s="59" t="s">
        <v>31</v>
      </c>
      <c r="J92" s="60" t="s">
        <v>199</v>
      </c>
      <c r="K92" s="68" t="s">
        <v>200</v>
      </c>
      <c r="L92" s="62"/>
      <c r="M92" s="63"/>
      <c r="N92" s="64" t="s">
        <v>158</v>
      </c>
      <c r="O92" s="62">
        <v>100</v>
      </c>
      <c r="P92" s="62">
        <v>70</v>
      </c>
      <c r="Q92" s="65" t="s">
        <v>38</v>
      </c>
      <c r="R92" s="66">
        <f>SUM(S92:U92: X92:AA92:AC92:AD92)</f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7">
        <v>0</v>
      </c>
      <c r="AD92" s="67">
        <v>0</v>
      </c>
    </row>
    <row r="93" spans="1:30" s="13" customFormat="1" ht="13" x14ac:dyDescent="0.35">
      <c r="A93" s="45" t="s">
        <v>150</v>
      </c>
      <c r="B93" s="45" t="s">
        <v>194</v>
      </c>
      <c r="C93" s="45" t="s">
        <v>194</v>
      </c>
      <c r="D93" s="14" t="s">
        <v>34</v>
      </c>
      <c r="E93" s="8" t="s">
        <v>36</v>
      </c>
      <c r="F93" s="14" t="s">
        <v>34</v>
      </c>
      <c r="G93" s="8" t="s">
        <v>35</v>
      </c>
      <c r="H93" s="9">
        <v>21101</v>
      </c>
      <c r="I93" s="59" t="s">
        <v>31</v>
      </c>
      <c r="J93" s="60" t="s">
        <v>201</v>
      </c>
      <c r="K93" s="68" t="s">
        <v>202</v>
      </c>
      <c r="L93" s="62"/>
      <c r="M93" s="63"/>
      <c r="N93" s="64" t="s">
        <v>158</v>
      </c>
      <c r="O93" s="62">
        <v>25</v>
      </c>
      <c r="P93" s="62">
        <v>47</v>
      </c>
      <c r="Q93" s="65" t="s">
        <v>38</v>
      </c>
      <c r="R93" s="66">
        <f>SUM(S93:U93: X93:AA93:AC93:AD93)</f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</row>
    <row r="94" spans="1:30" s="13" customFormat="1" ht="12.75" customHeight="1" x14ac:dyDescent="0.35">
      <c r="A94" s="45" t="s">
        <v>150</v>
      </c>
      <c r="B94" s="45" t="s">
        <v>194</v>
      </c>
      <c r="C94" s="45" t="s">
        <v>194</v>
      </c>
      <c r="D94" s="14" t="s">
        <v>34</v>
      </c>
      <c r="E94" s="8" t="s">
        <v>36</v>
      </c>
      <c r="F94" s="14" t="s">
        <v>34</v>
      </c>
      <c r="G94" s="8" t="s">
        <v>35</v>
      </c>
      <c r="H94" s="9">
        <v>21101</v>
      </c>
      <c r="I94" s="59" t="s">
        <v>31</v>
      </c>
      <c r="J94" s="60" t="s">
        <v>203</v>
      </c>
      <c r="K94" s="68" t="s">
        <v>204</v>
      </c>
      <c r="L94" s="62"/>
      <c r="M94" s="63"/>
      <c r="N94" s="64" t="s">
        <v>111</v>
      </c>
      <c r="O94" s="62">
        <v>100</v>
      </c>
      <c r="P94" s="62">
        <v>62.64</v>
      </c>
      <c r="Q94" s="65" t="s">
        <v>38</v>
      </c>
      <c r="R94" s="66">
        <f>SUM(S94:U94: X94:AA94:AC94:AD94)</f>
        <v>0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v>0</v>
      </c>
      <c r="AC94" s="67">
        <v>0</v>
      </c>
      <c r="AD94" s="67">
        <v>0</v>
      </c>
    </row>
    <row r="95" spans="1:30" s="13" customFormat="1" ht="13" x14ac:dyDescent="0.35">
      <c r="A95" s="45" t="s">
        <v>150</v>
      </c>
      <c r="B95" s="45" t="s">
        <v>194</v>
      </c>
      <c r="C95" s="45" t="s">
        <v>194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21101</v>
      </c>
      <c r="I95" s="59" t="s">
        <v>31</v>
      </c>
      <c r="J95" s="60" t="s">
        <v>205</v>
      </c>
      <c r="K95" s="68" t="s">
        <v>206</v>
      </c>
      <c r="L95" s="62"/>
      <c r="M95" s="63"/>
      <c r="N95" s="64" t="s">
        <v>32</v>
      </c>
      <c r="O95" s="62">
        <v>30</v>
      </c>
      <c r="P95" s="62">
        <v>18.559999999999999</v>
      </c>
      <c r="Q95" s="65" t="s">
        <v>38</v>
      </c>
      <c r="R95" s="66">
        <f>SUM(S95:U95: X95:AA95:AC95:AD95)</f>
        <v>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v>0</v>
      </c>
      <c r="AC95" s="67">
        <v>0</v>
      </c>
      <c r="AD95" s="67">
        <v>0</v>
      </c>
    </row>
    <row r="96" spans="1:30" s="13" customFormat="1" ht="13" x14ac:dyDescent="0.35">
      <c r="A96" s="45" t="s">
        <v>150</v>
      </c>
      <c r="B96" s="45" t="s">
        <v>194</v>
      </c>
      <c r="C96" s="45" t="s">
        <v>194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21101</v>
      </c>
      <c r="I96" s="59" t="s">
        <v>31</v>
      </c>
      <c r="J96" s="69" t="s">
        <v>207</v>
      </c>
      <c r="K96" s="70" t="s">
        <v>208</v>
      </c>
      <c r="L96" s="62"/>
      <c r="M96" s="63"/>
      <c r="N96" s="64" t="s">
        <v>158</v>
      </c>
      <c r="O96" s="62">
        <v>15</v>
      </c>
      <c r="P96" s="62">
        <v>71</v>
      </c>
      <c r="Q96" s="65" t="s">
        <v>38</v>
      </c>
      <c r="R96" s="66">
        <f>SUM(S96:U96: X96:AA96:AC96:AD96)</f>
        <v>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v>0</v>
      </c>
      <c r="AC96" s="67">
        <v>0</v>
      </c>
      <c r="AD96" s="67">
        <v>0</v>
      </c>
    </row>
    <row r="97" spans="1:30" s="13" customFormat="1" ht="13" x14ac:dyDescent="0.35">
      <c r="A97" s="45" t="s">
        <v>150</v>
      </c>
      <c r="B97" s="45" t="s">
        <v>194</v>
      </c>
      <c r="C97" s="45" t="s">
        <v>194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21101</v>
      </c>
      <c r="I97" s="59" t="s">
        <v>31</v>
      </c>
      <c r="J97" s="69" t="s">
        <v>209</v>
      </c>
      <c r="K97" s="70" t="s">
        <v>210</v>
      </c>
      <c r="L97" s="62"/>
      <c r="M97" s="63"/>
      <c r="N97" s="64" t="s">
        <v>158</v>
      </c>
      <c r="O97" s="62">
        <v>15</v>
      </c>
      <c r="P97" s="62">
        <v>93</v>
      </c>
      <c r="Q97" s="65" t="s">
        <v>38</v>
      </c>
      <c r="R97" s="66">
        <f>SUM(S97:U97: X97:AA97:AC97:AD97)</f>
        <v>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7">
        <v>0</v>
      </c>
      <c r="AD97" s="67">
        <v>0</v>
      </c>
    </row>
    <row r="98" spans="1:30" s="13" customFormat="1" ht="13" x14ac:dyDescent="0.35">
      <c r="A98" s="45" t="s">
        <v>150</v>
      </c>
      <c r="B98" s="45" t="s">
        <v>194</v>
      </c>
      <c r="C98" s="45" t="s">
        <v>194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21101</v>
      </c>
      <c r="I98" s="59" t="s">
        <v>31</v>
      </c>
      <c r="J98" s="69" t="s">
        <v>211</v>
      </c>
      <c r="K98" s="70" t="s">
        <v>212</v>
      </c>
      <c r="L98" s="62"/>
      <c r="M98" s="63"/>
      <c r="N98" s="64" t="s">
        <v>158</v>
      </c>
      <c r="O98" s="62">
        <v>15</v>
      </c>
      <c r="P98" s="62">
        <v>116</v>
      </c>
      <c r="Q98" s="65" t="s">
        <v>38</v>
      </c>
      <c r="R98" s="66">
        <f>SUM(S98:U98: X98:AA98:AC98:AD98)</f>
        <v>0</v>
      </c>
      <c r="S98" s="67">
        <v>0</v>
      </c>
      <c r="T98" s="67">
        <v>0</v>
      </c>
      <c r="U98" s="67">
        <v>0</v>
      </c>
      <c r="V98" s="67">
        <v>0</v>
      </c>
      <c r="W98" s="67">
        <v>0</v>
      </c>
      <c r="X98" s="67">
        <v>0</v>
      </c>
      <c r="Y98" s="67">
        <v>0</v>
      </c>
      <c r="Z98" s="67">
        <v>0</v>
      </c>
      <c r="AA98" s="67">
        <v>0</v>
      </c>
      <c r="AB98" s="67">
        <v>0</v>
      </c>
      <c r="AC98" s="67">
        <v>0</v>
      </c>
      <c r="AD98" s="67">
        <v>0</v>
      </c>
    </row>
    <row r="99" spans="1:30" s="13" customFormat="1" ht="13" x14ac:dyDescent="0.35">
      <c r="A99" s="45" t="s">
        <v>150</v>
      </c>
      <c r="B99" s="45" t="s">
        <v>194</v>
      </c>
      <c r="C99" s="45" t="s">
        <v>194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21101</v>
      </c>
      <c r="I99" s="59" t="s">
        <v>31</v>
      </c>
      <c r="J99" s="69" t="s">
        <v>213</v>
      </c>
      <c r="K99" s="70" t="s">
        <v>214</v>
      </c>
      <c r="L99" s="62"/>
      <c r="M99" s="63"/>
      <c r="N99" s="64" t="s">
        <v>158</v>
      </c>
      <c r="O99" s="62">
        <v>15</v>
      </c>
      <c r="P99" s="62">
        <v>140</v>
      </c>
      <c r="Q99" s="65" t="s">
        <v>38</v>
      </c>
      <c r="R99" s="66">
        <f>SUM(S99:U99: X99:AA99:AC99:AD99)</f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7">
        <v>0</v>
      </c>
      <c r="AD99" s="67">
        <v>0</v>
      </c>
    </row>
    <row r="100" spans="1:30" s="13" customFormat="1" ht="13" x14ac:dyDescent="0.35">
      <c r="A100" s="45" t="s">
        <v>150</v>
      </c>
      <c r="B100" s="45" t="s">
        <v>194</v>
      </c>
      <c r="C100" s="45" t="s">
        <v>194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21101</v>
      </c>
      <c r="I100" s="59" t="s">
        <v>31</v>
      </c>
      <c r="J100" s="60" t="s">
        <v>215</v>
      </c>
      <c r="K100" s="71" t="s">
        <v>216</v>
      </c>
      <c r="L100" s="62"/>
      <c r="M100" s="63"/>
      <c r="N100" s="64" t="s">
        <v>158</v>
      </c>
      <c r="O100" s="62">
        <v>100</v>
      </c>
      <c r="P100" s="62">
        <v>45.47</v>
      </c>
      <c r="Q100" s="65" t="s">
        <v>38</v>
      </c>
      <c r="R100" s="66">
        <f>SUM(S100:U100: X100:AA100:AC100:AD100)</f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</row>
    <row r="101" spans="1:30" s="13" customFormat="1" ht="13" x14ac:dyDescent="0.35">
      <c r="A101" s="45" t="s">
        <v>150</v>
      </c>
      <c r="B101" s="45" t="s">
        <v>194</v>
      </c>
      <c r="C101" s="45" t="s">
        <v>194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21101</v>
      </c>
      <c r="I101" s="59" t="s">
        <v>31</v>
      </c>
      <c r="J101" s="60" t="s">
        <v>217</v>
      </c>
      <c r="K101" s="68" t="s">
        <v>218</v>
      </c>
      <c r="L101" s="62"/>
      <c r="M101" s="63"/>
      <c r="N101" s="64" t="s">
        <v>219</v>
      </c>
      <c r="O101" s="62">
        <v>30</v>
      </c>
      <c r="P101" s="62">
        <v>25</v>
      </c>
      <c r="Q101" s="65" t="s">
        <v>38</v>
      </c>
      <c r="R101" s="66">
        <f>SUM(S101:U101: X101:AA101:AC101:AD101)</f>
        <v>0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v>0</v>
      </c>
      <c r="AC101" s="67">
        <v>0</v>
      </c>
      <c r="AD101" s="67">
        <v>0</v>
      </c>
    </row>
    <row r="102" spans="1:30" s="13" customFormat="1" ht="13" x14ac:dyDescent="0.35">
      <c r="A102" s="45" t="s">
        <v>150</v>
      </c>
      <c r="B102" s="45" t="s">
        <v>194</v>
      </c>
      <c r="C102" s="45" t="s">
        <v>194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21101</v>
      </c>
      <c r="I102" s="59" t="s">
        <v>31</v>
      </c>
      <c r="J102" s="60" t="s">
        <v>220</v>
      </c>
      <c r="K102" s="68" t="s">
        <v>221</v>
      </c>
      <c r="L102" s="62"/>
      <c r="M102" s="63"/>
      <c r="N102" s="64" t="s">
        <v>158</v>
      </c>
      <c r="O102" s="62">
        <v>20</v>
      </c>
      <c r="P102" s="62">
        <v>47.9</v>
      </c>
      <c r="Q102" s="65" t="s">
        <v>38</v>
      </c>
      <c r="R102" s="66">
        <f>SUM(S102:U102: X102:AA102:AC102:AD102)</f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7">
        <v>0</v>
      </c>
      <c r="AD102" s="67">
        <v>0</v>
      </c>
    </row>
    <row r="103" spans="1:30" s="13" customFormat="1" ht="13" x14ac:dyDescent="0.35">
      <c r="A103" s="45" t="s">
        <v>150</v>
      </c>
      <c r="B103" s="45" t="s">
        <v>194</v>
      </c>
      <c r="C103" s="45" t="s">
        <v>194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21101</v>
      </c>
      <c r="I103" s="59" t="s">
        <v>31</v>
      </c>
      <c r="J103" s="60" t="s">
        <v>222</v>
      </c>
      <c r="K103" s="68" t="s">
        <v>223</v>
      </c>
      <c r="L103" s="62"/>
      <c r="M103" s="63"/>
      <c r="N103" s="64" t="s">
        <v>158</v>
      </c>
      <c r="O103" s="62">
        <v>50</v>
      </c>
      <c r="P103" s="62">
        <v>49</v>
      </c>
      <c r="Q103" s="65" t="s">
        <v>38</v>
      </c>
      <c r="R103" s="66">
        <f>SUM(S103:U103: X103:AA103:AC103:AD103)</f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v>0</v>
      </c>
      <c r="AC103" s="67">
        <v>0</v>
      </c>
      <c r="AD103" s="67">
        <v>0</v>
      </c>
    </row>
    <row r="104" spans="1:30" s="13" customFormat="1" ht="13" x14ac:dyDescent="0.35">
      <c r="A104" s="45" t="s">
        <v>150</v>
      </c>
      <c r="B104" s="45" t="s">
        <v>194</v>
      </c>
      <c r="C104" s="45" t="s">
        <v>194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21101</v>
      </c>
      <c r="I104" s="59" t="s">
        <v>31</v>
      </c>
      <c r="J104" s="60" t="s">
        <v>224</v>
      </c>
      <c r="K104" s="68" t="s">
        <v>225</v>
      </c>
      <c r="L104" s="62"/>
      <c r="M104" s="63"/>
      <c r="N104" s="64" t="s">
        <v>226</v>
      </c>
      <c r="O104" s="62">
        <v>25</v>
      </c>
      <c r="P104" s="62">
        <v>39</v>
      </c>
      <c r="Q104" s="65" t="s">
        <v>38</v>
      </c>
      <c r="R104" s="66">
        <f>SUM(S104:U104: X104:AA104:AC104:AD104)</f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7">
        <v>0</v>
      </c>
      <c r="AD104" s="67">
        <v>0</v>
      </c>
    </row>
    <row r="105" spans="1:30" s="13" customFormat="1" ht="13" x14ac:dyDescent="0.35">
      <c r="A105" s="45" t="s">
        <v>150</v>
      </c>
      <c r="B105" s="45" t="s">
        <v>194</v>
      </c>
      <c r="C105" s="45" t="s">
        <v>194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21101</v>
      </c>
      <c r="I105" s="59" t="s">
        <v>31</v>
      </c>
      <c r="J105" s="69" t="s">
        <v>227</v>
      </c>
      <c r="K105" s="70" t="s">
        <v>228</v>
      </c>
      <c r="L105" s="62"/>
      <c r="M105" s="63"/>
      <c r="N105" s="64" t="s">
        <v>158</v>
      </c>
      <c r="O105" s="62">
        <v>50</v>
      </c>
      <c r="P105" s="62">
        <v>199</v>
      </c>
      <c r="Q105" s="65" t="s">
        <v>38</v>
      </c>
      <c r="R105" s="66">
        <f>SUM(S105:U105: X105:AA105:AC105:AD105)</f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</row>
    <row r="106" spans="1:30" s="13" customFormat="1" ht="13" x14ac:dyDescent="0.35">
      <c r="A106" s="45" t="s">
        <v>150</v>
      </c>
      <c r="B106" s="45" t="s">
        <v>194</v>
      </c>
      <c r="C106" s="45" t="s">
        <v>194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21101</v>
      </c>
      <c r="I106" s="59" t="s">
        <v>31</v>
      </c>
      <c r="J106" s="60" t="s">
        <v>229</v>
      </c>
      <c r="K106" s="68" t="s">
        <v>230</v>
      </c>
      <c r="L106" s="62"/>
      <c r="M106" s="63"/>
      <c r="N106" s="64" t="s">
        <v>158</v>
      </c>
      <c r="O106" s="62">
        <v>50</v>
      </c>
      <c r="P106" s="62">
        <v>25</v>
      </c>
      <c r="Q106" s="65" t="s">
        <v>38</v>
      </c>
      <c r="R106" s="66">
        <f>SUM(S106:U106: X106:AA106:AC106:AD106)</f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7">
        <v>0</v>
      </c>
      <c r="AD106" s="67">
        <v>0</v>
      </c>
    </row>
    <row r="107" spans="1:30" s="13" customFormat="1" ht="13" x14ac:dyDescent="0.35">
      <c r="A107" s="45" t="s">
        <v>150</v>
      </c>
      <c r="B107" s="45" t="s">
        <v>194</v>
      </c>
      <c r="C107" s="45" t="s">
        <v>194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21101</v>
      </c>
      <c r="I107" s="59" t="s">
        <v>31</v>
      </c>
      <c r="J107" s="60" t="s">
        <v>231</v>
      </c>
      <c r="K107" s="68" t="s">
        <v>232</v>
      </c>
      <c r="L107" s="62"/>
      <c r="M107" s="63"/>
      <c r="N107" s="64" t="s">
        <v>158</v>
      </c>
      <c r="O107" s="62">
        <v>100</v>
      </c>
      <c r="P107" s="62">
        <v>179</v>
      </c>
      <c r="Q107" s="65" t="s">
        <v>38</v>
      </c>
      <c r="R107" s="66">
        <f>SUM(S107:U107: X107:AA107:AC107:AD107)</f>
        <v>0</v>
      </c>
      <c r="S107" s="67">
        <v>0</v>
      </c>
      <c r="T107" s="67">
        <v>0</v>
      </c>
      <c r="U107" s="67">
        <v>0</v>
      </c>
      <c r="V107" s="67">
        <v>0</v>
      </c>
      <c r="W107" s="67">
        <v>0</v>
      </c>
      <c r="X107" s="67">
        <v>0</v>
      </c>
      <c r="Y107" s="67">
        <v>0</v>
      </c>
      <c r="Z107" s="67">
        <v>0</v>
      </c>
      <c r="AA107" s="67">
        <v>0</v>
      </c>
      <c r="AB107" s="67">
        <v>0</v>
      </c>
      <c r="AC107" s="67">
        <v>0</v>
      </c>
      <c r="AD107" s="67">
        <v>0</v>
      </c>
    </row>
    <row r="108" spans="1:30" s="13" customFormat="1" ht="13" x14ac:dyDescent="0.35">
      <c r="A108" s="45" t="s">
        <v>150</v>
      </c>
      <c r="B108" s="45" t="s">
        <v>194</v>
      </c>
      <c r="C108" s="45" t="s">
        <v>194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21101</v>
      </c>
      <c r="I108" s="59" t="s">
        <v>31</v>
      </c>
      <c r="J108" s="60" t="s">
        <v>233</v>
      </c>
      <c r="K108" s="71" t="s">
        <v>234</v>
      </c>
      <c r="L108" s="62"/>
      <c r="M108" s="63"/>
      <c r="N108" s="64" t="s">
        <v>158</v>
      </c>
      <c r="O108" s="62">
        <v>30</v>
      </c>
      <c r="P108" s="62">
        <v>70</v>
      </c>
      <c r="Q108" s="65" t="s">
        <v>38</v>
      </c>
      <c r="R108" s="66">
        <f>SUM(S108:U108: X108:AA108:AC108:AD108)</f>
        <v>0</v>
      </c>
      <c r="S108" s="67">
        <v>0</v>
      </c>
      <c r="T108" s="67">
        <v>0</v>
      </c>
      <c r="U108" s="67">
        <v>0</v>
      </c>
      <c r="V108" s="67">
        <v>0</v>
      </c>
      <c r="W108" s="67">
        <v>0</v>
      </c>
      <c r="X108" s="67">
        <v>0</v>
      </c>
      <c r="Y108" s="67">
        <v>0</v>
      </c>
      <c r="Z108" s="67">
        <v>0</v>
      </c>
      <c r="AA108" s="67">
        <v>0</v>
      </c>
      <c r="AB108" s="67">
        <v>0</v>
      </c>
      <c r="AC108" s="67">
        <v>0</v>
      </c>
      <c r="AD108" s="67">
        <v>0</v>
      </c>
    </row>
    <row r="109" spans="1:30" s="13" customFormat="1" ht="13" x14ac:dyDescent="0.35">
      <c r="A109" s="45" t="s">
        <v>150</v>
      </c>
      <c r="B109" s="45" t="s">
        <v>194</v>
      </c>
      <c r="C109" s="45" t="s">
        <v>194</v>
      </c>
      <c r="D109" s="14" t="s">
        <v>34</v>
      </c>
      <c r="E109" s="8" t="s">
        <v>235</v>
      </c>
      <c r="F109" s="14" t="s">
        <v>236</v>
      </c>
      <c r="G109" s="8" t="s">
        <v>35</v>
      </c>
      <c r="H109" s="9">
        <v>21101</v>
      </c>
      <c r="I109" s="59" t="s">
        <v>31</v>
      </c>
      <c r="J109" s="69" t="s">
        <v>237</v>
      </c>
      <c r="K109" s="70" t="s">
        <v>238</v>
      </c>
      <c r="L109" s="62"/>
      <c r="M109" s="63"/>
      <c r="N109" s="64" t="s">
        <v>44</v>
      </c>
      <c r="O109" s="62">
        <v>20</v>
      </c>
      <c r="P109" s="62">
        <v>145</v>
      </c>
      <c r="Q109" s="65" t="s">
        <v>38</v>
      </c>
      <c r="R109" s="66">
        <f>SUM(S109:U109: Y109:AA109:AC109)</f>
        <v>0</v>
      </c>
      <c r="S109" s="67">
        <v>0</v>
      </c>
      <c r="T109" s="67">
        <v>0</v>
      </c>
      <c r="U109" s="67">
        <v>0</v>
      </c>
      <c r="V109" s="67">
        <v>0</v>
      </c>
      <c r="W109" s="67">
        <v>0</v>
      </c>
      <c r="X109" s="67">
        <v>0</v>
      </c>
      <c r="Y109" s="67">
        <v>0</v>
      </c>
      <c r="Z109" s="67">
        <v>0</v>
      </c>
      <c r="AA109" s="67">
        <v>0</v>
      </c>
      <c r="AB109" s="67">
        <v>0</v>
      </c>
      <c r="AC109" s="67">
        <v>0</v>
      </c>
      <c r="AD109" s="67">
        <v>0</v>
      </c>
    </row>
    <row r="110" spans="1:30" s="13" customFormat="1" ht="13" x14ac:dyDescent="0.35">
      <c r="A110" s="45" t="s">
        <v>150</v>
      </c>
      <c r="B110" s="45" t="s">
        <v>194</v>
      </c>
      <c r="C110" s="45" t="s">
        <v>194</v>
      </c>
      <c r="D110" s="14" t="s">
        <v>34</v>
      </c>
      <c r="E110" s="8" t="s">
        <v>235</v>
      </c>
      <c r="F110" s="14" t="s">
        <v>236</v>
      </c>
      <c r="G110" s="8" t="s">
        <v>35</v>
      </c>
      <c r="H110" s="9">
        <v>21101</v>
      </c>
      <c r="I110" s="59" t="s">
        <v>31</v>
      </c>
      <c r="J110" s="69" t="s">
        <v>239</v>
      </c>
      <c r="K110" s="72" t="s">
        <v>240</v>
      </c>
      <c r="L110" s="62"/>
      <c r="M110" s="63"/>
      <c r="N110" s="64" t="s">
        <v>158</v>
      </c>
      <c r="O110" s="62">
        <v>2</v>
      </c>
      <c r="P110" s="62">
        <v>1305</v>
      </c>
      <c r="Q110" s="65" t="s">
        <v>38</v>
      </c>
      <c r="R110" s="66">
        <f>SUM(S110:U110: Y110:AA110:AC110)</f>
        <v>0</v>
      </c>
      <c r="S110" s="67">
        <v>0</v>
      </c>
      <c r="T110" s="67">
        <v>0</v>
      </c>
      <c r="U110" s="67">
        <v>0</v>
      </c>
      <c r="V110" s="67">
        <v>0</v>
      </c>
      <c r="W110" s="67">
        <v>0</v>
      </c>
      <c r="X110" s="67">
        <v>0</v>
      </c>
      <c r="Y110" s="67">
        <v>0</v>
      </c>
      <c r="Z110" s="67">
        <v>0</v>
      </c>
      <c r="AA110" s="67">
        <v>0</v>
      </c>
      <c r="AB110" s="67">
        <v>0</v>
      </c>
      <c r="AC110" s="67">
        <v>0</v>
      </c>
      <c r="AD110" s="67">
        <v>0</v>
      </c>
    </row>
    <row r="111" spans="1:30" s="13" customFormat="1" ht="13" x14ac:dyDescent="0.35">
      <c r="A111" s="45" t="s">
        <v>150</v>
      </c>
      <c r="B111" s="45" t="s">
        <v>194</v>
      </c>
      <c r="C111" s="45" t="s">
        <v>194</v>
      </c>
      <c r="D111" s="14" t="s">
        <v>34</v>
      </c>
      <c r="E111" s="8" t="s">
        <v>235</v>
      </c>
      <c r="F111" s="14" t="s">
        <v>236</v>
      </c>
      <c r="G111" s="8" t="s">
        <v>35</v>
      </c>
      <c r="H111" s="73">
        <v>21101</v>
      </c>
      <c r="I111" s="74" t="s">
        <v>31</v>
      </c>
      <c r="J111" s="75" t="s">
        <v>241</v>
      </c>
      <c r="K111" s="76" t="s">
        <v>242</v>
      </c>
      <c r="L111" s="62"/>
      <c r="M111" s="63"/>
      <c r="N111" s="64" t="s">
        <v>44</v>
      </c>
      <c r="O111" s="62">
        <v>18</v>
      </c>
      <c r="P111" s="62">
        <v>125</v>
      </c>
      <c r="Q111" s="65" t="s">
        <v>38</v>
      </c>
      <c r="R111" s="66">
        <f>SUM(S111:U111: Y111:AA111:AC111)</f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7">
        <v>0</v>
      </c>
      <c r="AD111" s="67">
        <v>0</v>
      </c>
    </row>
    <row r="112" spans="1:30" s="13" customFormat="1" ht="13" x14ac:dyDescent="0.35">
      <c r="A112" s="45" t="s">
        <v>150</v>
      </c>
      <c r="B112" s="45" t="s">
        <v>194</v>
      </c>
      <c r="C112" s="45" t="s">
        <v>194</v>
      </c>
      <c r="D112" s="14" t="s">
        <v>34</v>
      </c>
      <c r="E112" s="8" t="s">
        <v>243</v>
      </c>
      <c r="F112" s="14" t="s">
        <v>244</v>
      </c>
      <c r="G112" s="8" t="s">
        <v>35</v>
      </c>
      <c r="H112" s="73">
        <v>21101</v>
      </c>
      <c r="I112" s="74" t="s">
        <v>31</v>
      </c>
      <c r="J112" s="77" t="s">
        <v>86</v>
      </c>
      <c r="K112" s="68" t="s">
        <v>245</v>
      </c>
      <c r="L112" s="62"/>
      <c r="M112" s="63"/>
      <c r="N112" s="64" t="s">
        <v>44</v>
      </c>
      <c r="O112" s="62">
        <v>50</v>
      </c>
      <c r="P112" s="62">
        <v>179</v>
      </c>
      <c r="Q112" s="65" t="s">
        <v>38</v>
      </c>
      <c r="R112" s="66">
        <f>SUM(S112:U112: X112:AA112:AC112)</f>
        <v>0</v>
      </c>
      <c r="S112" s="67">
        <v>0</v>
      </c>
      <c r="T112" s="67">
        <v>0</v>
      </c>
      <c r="U112" s="67">
        <v>0</v>
      </c>
      <c r="V112" s="67">
        <v>0</v>
      </c>
      <c r="W112" s="67">
        <v>0</v>
      </c>
      <c r="X112" s="67">
        <v>0</v>
      </c>
      <c r="Y112" s="67">
        <v>0</v>
      </c>
      <c r="Z112" s="67">
        <v>0</v>
      </c>
      <c r="AA112" s="67">
        <v>0</v>
      </c>
      <c r="AB112" s="67">
        <v>0</v>
      </c>
      <c r="AC112" s="67">
        <v>0</v>
      </c>
      <c r="AD112" s="67">
        <v>0</v>
      </c>
    </row>
    <row r="113" spans="1:30" s="13" customFormat="1" ht="13" x14ac:dyDescent="0.35">
      <c r="A113" s="45" t="s">
        <v>150</v>
      </c>
      <c r="B113" s="45" t="s">
        <v>194</v>
      </c>
      <c r="C113" s="45" t="s">
        <v>194</v>
      </c>
      <c r="D113" s="14" t="s">
        <v>34</v>
      </c>
      <c r="E113" s="8" t="s">
        <v>243</v>
      </c>
      <c r="F113" s="14" t="s">
        <v>244</v>
      </c>
      <c r="G113" s="8" t="s">
        <v>35</v>
      </c>
      <c r="H113" s="73">
        <v>21101</v>
      </c>
      <c r="I113" s="74" t="s">
        <v>31</v>
      </c>
      <c r="J113" s="77" t="s">
        <v>246</v>
      </c>
      <c r="K113" s="71" t="s">
        <v>247</v>
      </c>
      <c r="L113" s="62"/>
      <c r="M113" s="63"/>
      <c r="N113" s="64" t="s">
        <v>44</v>
      </c>
      <c r="O113" s="62">
        <v>20</v>
      </c>
      <c r="P113" s="62">
        <v>70</v>
      </c>
      <c r="Q113" s="65" t="s">
        <v>38</v>
      </c>
      <c r="R113" s="66">
        <f>SUM(S113:U113: X113:AA113:AC113)</f>
        <v>0</v>
      </c>
      <c r="S113" s="67">
        <v>0</v>
      </c>
      <c r="T113" s="67">
        <v>0</v>
      </c>
      <c r="U113" s="67">
        <v>0</v>
      </c>
      <c r="V113" s="67">
        <v>0</v>
      </c>
      <c r="W113" s="67">
        <v>0</v>
      </c>
      <c r="X113" s="67">
        <v>0</v>
      </c>
      <c r="Y113" s="67">
        <v>0</v>
      </c>
      <c r="Z113" s="67">
        <v>0</v>
      </c>
      <c r="AA113" s="67">
        <v>0</v>
      </c>
      <c r="AB113" s="67">
        <v>0</v>
      </c>
      <c r="AC113" s="67">
        <v>0</v>
      </c>
      <c r="AD113" s="67">
        <v>0</v>
      </c>
    </row>
    <row r="114" spans="1:30" s="13" customFormat="1" ht="13" x14ac:dyDescent="0.35">
      <c r="A114" s="45" t="s">
        <v>150</v>
      </c>
      <c r="B114" s="45" t="s">
        <v>194</v>
      </c>
      <c r="C114" s="45" t="s">
        <v>194</v>
      </c>
      <c r="D114" s="14" t="s">
        <v>34</v>
      </c>
      <c r="E114" s="8" t="s">
        <v>243</v>
      </c>
      <c r="F114" s="14" t="s">
        <v>244</v>
      </c>
      <c r="G114" s="8" t="s">
        <v>35</v>
      </c>
      <c r="H114" s="73">
        <v>21101</v>
      </c>
      <c r="I114" s="74" t="s">
        <v>31</v>
      </c>
      <c r="J114" s="77" t="s">
        <v>248</v>
      </c>
      <c r="K114" s="71" t="s">
        <v>249</v>
      </c>
      <c r="L114" s="62"/>
      <c r="M114" s="63"/>
      <c r="N114" s="64" t="s">
        <v>32</v>
      </c>
      <c r="O114" s="62">
        <v>20</v>
      </c>
      <c r="P114" s="62">
        <v>36</v>
      </c>
      <c r="Q114" s="65" t="s">
        <v>38</v>
      </c>
      <c r="R114" s="66">
        <f>SUM(S114:U114: X114:AA114:AC114)</f>
        <v>0</v>
      </c>
      <c r="S114" s="67">
        <v>0</v>
      </c>
      <c r="T114" s="67">
        <v>0</v>
      </c>
      <c r="U114" s="67">
        <v>0</v>
      </c>
      <c r="V114" s="67">
        <v>0</v>
      </c>
      <c r="W114" s="67">
        <v>0</v>
      </c>
      <c r="X114" s="67">
        <v>0</v>
      </c>
      <c r="Y114" s="67">
        <v>0</v>
      </c>
      <c r="Z114" s="67">
        <v>0</v>
      </c>
      <c r="AA114" s="67">
        <v>0</v>
      </c>
      <c r="AB114" s="67">
        <v>0</v>
      </c>
      <c r="AC114" s="67">
        <v>0</v>
      </c>
      <c r="AD114" s="67">
        <v>0</v>
      </c>
    </row>
    <row r="115" spans="1:30" s="13" customFormat="1" ht="13" x14ac:dyDescent="0.35">
      <c r="A115" s="45" t="s">
        <v>150</v>
      </c>
      <c r="B115" s="45" t="s">
        <v>194</v>
      </c>
      <c r="C115" s="45" t="s">
        <v>194</v>
      </c>
      <c r="D115" s="14" t="s">
        <v>34</v>
      </c>
      <c r="E115" s="8" t="s">
        <v>243</v>
      </c>
      <c r="F115" s="14" t="s">
        <v>244</v>
      </c>
      <c r="G115" s="8" t="s">
        <v>35</v>
      </c>
      <c r="H115" s="73">
        <v>21101</v>
      </c>
      <c r="I115" s="74" t="s">
        <v>31</v>
      </c>
      <c r="J115" s="77" t="s">
        <v>250</v>
      </c>
      <c r="K115" s="71" t="s">
        <v>251</v>
      </c>
      <c r="L115" s="62"/>
      <c r="M115" s="63"/>
      <c r="N115" s="64" t="s">
        <v>158</v>
      </c>
      <c r="O115" s="62">
        <v>7</v>
      </c>
      <c r="P115" s="62">
        <v>129</v>
      </c>
      <c r="Q115" s="65" t="s">
        <v>38</v>
      </c>
      <c r="R115" s="66">
        <f>SUM(S115:U115: X115:AA115:AC115)</f>
        <v>0</v>
      </c>
      <c r="S115" s="67">
        <v>0</v>
      </c>
      <c r="T115" s="67">
        <v>0</v>
      </c>
      <c r="U115" s="67">
        <v>0</v>
      </c>
      <c r="V115" s="67">
        <v>0</v>
      </c>
      <c r="W115" s="67">
        <v>0</v>
      </c>
      <c r="X115" s="67">
        <v>0</v>
      </c>
      <c r="Y115" s="67">
        <v>0</v>
      </c>
      <c r="Z115" s="67">
        <v>0</v>
      </c>
      <c r="AA115" s="67">
        <v>0</v>
      </c>
      <c r="AB115" s="67">
        <v>0</v>
      </c>
      <c r="AC115" s="67">
        <v>0</v>
      </c>
      <c r="AD115" s="67">
        <v>0</v>
      </c>
    </row>
    <row r="116" spans="1:30" s="13" customFormat="1" ht="13" x14ac:dyDescent="0.35">
      <c r="A116" s="45" t="s">
        <v>150</v>
      </c>
      <c r="B116" s="45" t="s">
        <v>194</v>
      </c>
      <c r="C116" s="45" t="s">
        <v>194</v>
      </c>
      <c r="D116" s="14" t="s">
        <v>34</v>
      </c>
      <c r="E116" s="8" t="s">
        <v>243</v>
      </c>
      <c r="F116" s="14" t="s">
        <v>244</v>
      </c>
      <c r="G116" s="8" t="s">
        <v>35</v>
      </c>
      <c r="H116" s="73">
        <v>21101</v>
      </c>
      <c r="I116" s="74" t="s">
        <v>31</v>
      </c>
      <c r="J116" s="77" t="s">
        <v>252</v>
      </c>
      <c r="K116" s="71" t="s">
        <v>253</v>
      </c>
      <c r="L116" s="62"/>
      <c r="M116" s="63"/>
      <c r="N116" s="64" t="s">
        <v>32</v>
      </c>
      <c r="O116" s="62">
        <v>2</v>
      </c>
      <c r="P116" s="62">
        <v>710</v>
      </c>
      <c r="Q116" s="65" t="s">
        <v>38</v>
      </c>
      <c r="R116" s="66">
        <f>SUM(S116:U116: X116:AA116:AC116)</f>
        <v>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v>0</v>
      </c>
      <c r="AC116" s="67">
        <v>0</v>
      </c>
      <c r="AD116" s="67">
        <v>0</v>
      </c>
    </row>
    <row r="117" spans="1:30" s="13" customFormat="1" ht="13" x14ac:dyDescent="0.35">
      <c r="A117" s="45" t="s">
        <v>150</v>
      </c>
      <c r="B117" s="45" t="s">
        <v>194</v>
      </c>
      <c r="C117" s="45" t="s">
        <v>194</v>
      </c>
      <c r="D117" s="14" t="s">
        <v>34</v>
      </c>
      <c r="E117" s="8" t="s">
        <v>36</v>
      </c>
      <c r="F117" s="14" t="s">
        <v>34</v>
      </c>
      <c r="G117" s="8" t="s">
        <v>35</v>
      </c>
      <c r="H117" s="77">
        <v>21401</v>
      </c>
      <c r="I117" s="74" t="s">
        <v>254</v>
      </c>
      <c r="J117" s="75" t="s">
        <v>255</v>
      </c>
      <c r="K117" s="68" t="s">
        <v>256</v>
      </c>
      <c r="L117" s="62"/>
      <c r="M117" s="63"/>
      <c r="N117" s="64" t="s">
        <v>158</v>
      </c>
      <c r="O117" s="62">
        <v>3</v>
      </c>
      <c r="P117" s="62">
        <v>2447.6</v>
      </c>
      <c r="Q117" s="65" t="s">
        <v>38</v>
      </c>
      <c r="R117" s="66">
        <f>SUM(S117:U117: X117:AA117:AC117)</f>
        <v>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v>0</v>
      </c>
      <c r="AC117" s="67">
        <v>0</v>
      </c>
      <c r="AD117" s="67">
        <v>0</v>
      </c>
    </row>
    <row r="118" spans="1:30" s="13" customFormat="1" ht="13" x14ac:dyDescent="0.35">
      <c r="A118" s="45" t="s">
        <v>150</v>
      </c>
      <c r="B118" s="45" t="s">
        <v>194</v>
      </c>
      <c r="C118" s="45" t="s">
        <v>194</v>
      </c>
      <c r="D118" s="14" t="s">
        <v>34</v>
      </c>
      <c r="E118" s="8" t="s">
        <v>36</v>
      </c>
      <c r="F118" s="14" t="s">
        <v>34</v>
      </c>
      <c r="G118" s="8" t="s">
        <v>35</v>
      </c>
      <c r="H118" s="77">
        <v>21401</v>
      </c>
      <c r="I118" s="74" t="s">
        <v>254</v>
      </c>
      <c r="J118" s="75" t="s">
        <v>257</v>
      </c>
      <c r="K118" s="68" t="s">
        <v>258</v>
      </c>
      <c r="L118" s="62"/>
      <c r="M118" s="63"/>
      <c r="N118" s="64" t="s">
        <v>158</v>
      </c>
      <c r="O118" s="62">
        <v>4</v>
      </c>
      <c r="P118" s="62">
        <v>2250</v>
      </c>
      <c r="Q118" s="65" t="s">
        <v>38</v>
      </c>
      <c r="R118" s="66">
        <f>SUM(S118:U118: X118:AA118:AC118)</f>
        <v>0</v>
      </c>
      <c r="S118" s="67">
        <v>0</v>
      </c>
      <c r="T118" s="67">
        <v>0</v>
      </c>
      <c r="U118" s="67">
        <v>0</v>
      </c>
      <c r="V118" s="67">
        <v>0</v>
      </c>
      <c r="W118" s="67">
        <v>0</v>
      </c>
      <c r="X118" s="67">
        <v>0</v>
      </c>
      <c r="Y118" s="67">
        <v>0</v>
      </c>
      <c r="Z118" s="67">
        <v>0</v>
      </c>
      <c r="AA118" s="67">
        <v>0</v>
      </c>
      <c r="AB118" s="67">
        <v>0</v>
      </c>
      <c r="AC118" s="67">
        <v>0</v>
      </c>
      <c r="AD118" s="67">
        <v>0</v>
      </c>
    </row>
    <row r="119" spans="1:30" s="13" customFormat="1" ht="13" x14ac:dyDescent="0.35">
      <c r="A119" s="45" t="s">
        <v>150</v>
      </c>
      <c r="B119" s="45" t="s">
        <v>194</v>
      </c>
      <c r="C119" s="45" t="s">
        <v>194</v>
      </c>
      <c r="D119" s="78" t="s">
        <v>34</v>
      </c>
      <c r="E119" s="79" t="s">
        <v>235</v>
      </c>
      <c r="F119" s="78" t="s">
        <v>236</v>
      </c>
      <c r="G119" s="79" t="s">
        <v>35</v>
      </c>
      <c r="H119" s="77">
        <v>21401</v>
      </c>
      <c r="I119" s="74" t="s">
        <v>254</v>
      </c>
      <c r="J119" s="77" t="s">
        <v>259</v>
      </c>
      <c r="K119" s="71" t="s">
        <v>260</v>
      </c>
      <c r="L119" s="62"/>
      <c r="M119" s="63"/>
      <c r="N119" s="64" t="s">
        <v>158</v>
      </c>
      <c r="O119" s="62">
        <v>3</v>
      </c>
      <c r="P119" s="62">
        <v>1750</v>
      </c>
      <c r="Q119" s="65" t="s">
        <v>38</v>
      </c>
      <c r="R119" s="66">
        <f>SUM(S119:U119: X119:AA119:AD119)</f>
        <v>0</v>
      </c>
      <c r="S119" s="67">
        <v>0</v>
      </c>
      <c r="T119" s="67">
        <v>0</v>
      </c>
      <c r="U119" s="67">
        <v>0</v>
      </c>
      <c r="V119" s="67">
        <v>0</v>
      </c>
      <c r="W119" s="67">
        <v>0</v>
      </c>
      <c r="X119" s="67">
        <v>0</v>
      </c>
      <c r="Y119" s="67">
        <v>0</v>
      </c>
      <c r="Z119" s="67">
        <v>0</v>
      </c>
      <c r="AA119" s="67">
        <v>0</v>
      </c>
      <c r="AB119" s="67">
        <v>0</v>
      </c>
      <c r="AC119" s="67">
        <v>0</v>
      </c>
      <c r="AD119" s="67">
        <v>0</v>
      </c>
    </row>
    <row r="120" spans="1:30" s="13" customFormat="1" ht="13" x14ac:dyDescent="0.35">
      <c r="A120" s="45" t="s">
        <v>150</v>
      </c>
      <c r="B120" s="45" t="s">
        <v>194</v>
      </c>
      <c r="C120" s="45" t="s">
        <v>194</v>
      </c>
      <c r="D120" s="78" t="s">
        <v>34</v>
      </c>
      <c r="E120" s="79" t="s">
        <v>235</v>
      </c>
      <c r="F120" s="78" t="s">
        <v>236</v>
      </c>
      <c r="G120" s="79" t="s">
        <v>35</v>
      </c>
      <c r="H120" s="77">
        <v>21601</v>
      </c>
      <c r="I120" s="74" t="s">
        <v>94</v>
      </c>
      <c r="J120" s="80" t="s">
        <v>261</v>
      </c>
      <c r="K120" s="80" t="s">
        <v>262</v>
      </c>
      <c r="L120" s="62"/>
      <c r="M120" s="63"/>
      <c r="N120" s="64" t="s">
        <v>32</v>
      </c>
      <c r="O120" s="62">
        <v>2</v>
      </c>
      <c r="P120" s="62">
        <v>394.4</v>
      </c>
      <c r="Q120" s="65" t="s">
        <v>38</v>
      </c>
      <c r="R120" s="66">
        <f>SUM(S120:U120: X120:AA120:AD120)</f>
        <v>788.8</v>
      </c>
      <c r="S120" s="67">
        <v>0</v>
      </c>
      <c r="T120" s="67">
        <v>0</v>
      </c>
      <c r="U120" s="67">
        <v>0</v>
      </c>
      <c r="V120" s="67">
        <v>0</v>
      </c>
      <c r="W120" s="67">
        <v>0</v>
      </c>
      <c r="X120" s="67">
        <v>0</v>
      </c>
      <c r="Y120" s="67">
        <v>788.8</v>
      </c>
      <c r="Z120" s="67">
        <v>0</v>
      </c>
      <c r="AA120" s="67">
        <v>0</v>
      </c>
      <c r="AB120" s="67">
        <v>0</v>
      </c>
      <c r="AC120" s="67">
        <v>0</v>
      </c>
      <c r="AD120" s="67">
        <v>0</v>
      </c>
    </row>
    <row r="121" spans="1:30" s="13" customFormat="1" ht="13" x14ac:dyDescent="0.35">
      <c r="A121" s="45" t="s">
        <v>150</v>
      </c>
      <c r="B121" s="45" t="s">
        <v>194</v>
      </c>
      <c r="C121" s="45" t="s">
        <v>194</v>
      </c>
      <c r="D121" s="78" t="s">
        <v>34</v>
      </c>
      <c r="E121" s="79" t="s">
        <v>36</v>
      </c>
      <c r="F121" s="78" t="s">
        <v>34</v>
      </c>
      <c r="G121" s="79" t="s">
        <v>35</v>
      </c>
      <c r="H121" s="77">
        <v>21601</v>
      </c>
      <c r="I121" s="74" t="s">
        <v>94</v>
      </c>
      <c r="J121" s="77" t="s">
        <v>263</v>
      </c>
      <c r="K121" s="71" t="s">
        <v>264</v>
      </c>
      <c r="L121" s="62"/>
      <c r="M121" s="63"/>
      <c r="N121" s="64" t="s">
        <v>158</v>
      </c>
      <c r="O121" s="62">
        <v>60</v>
      </c>
      <c r="P121" s="62">
        <v>32</v>
      </c>
      <c r="Q121" s="65" t="s">
        <v>38</v>
      </c>
      <c r="R121" s="66">
        <f t="shared" ref="R121:R138" si="42">SUM(S121:AD121)</f>
        <v>0</v>
      </c>
      <c r="S121" s="67">
        <v>0</v>
      </c>
      <c r="T121" s="67">
        <v>0</v>
      </c>
      <c r="U121" s="67">
        <v>0</v>
      </c>
      <c r="V121" s="67">
        <v>0</v>
      </c>
      <c r="W121" s="67">
        <v>0</v>
      </c>
      <c r="X121" s="67">
        <v>0</v>
      </c>
      <c r="Y121" s="67">
        <v>0</v>
      </c>
      <c r="Z121" s="67">
        <v>0</v>
      </c>
      <c r="AA121" s="67">
        <v>0</v>
      </c>
      <c r="AB121" s="67">
        <v>0</v>
      </c>
      <c r="AC121" s="67">
        <v>0</v>
      </c>
      <c r="AD121" s="67">
        <v>0</v>
      </c>
    </row>
    <row r="122" spans="1:30" s="13" customFormat="1" ht="13" x14ac:dyDescent="0.35">
      <c r="A122" s="45" t="s">
        <v>150</v>
      </c>
      <c r="B122" s="45" t="s">
        <v>194</v>
      </c>
      <c r="C122" s="45" t="s">
        <v>194</v>
      </c>
      <c r="D122" s="78" t="s">
        <v>34</v>
      </c>
      <c r="E122" s="79" t="s">
        <v>36</v>
      </c>
      <c r="F122" s="78" t="s">
        <v>34</v>
      </c>
      <c r="G122" s="79" t="s">
        <v>35</v>
      </c>
      <c r="H122" s="77">
        <v>21601</v>
      </c>
      <c r="I122" s="74" t="s">
        <v>94</v>
      </c>
      <c r="J122" s="77" t="s">
        <v>265</v>
      </c>
      <c r="K122" s="71" t="s">
        <v>157</v>
      </c>
      <c r="L122" s="62"/>
      <c r="M122" s="63"/>
      <c r="N122" s="64" t="s">
        <v>32</v>
      </c>
      <c r="O122" s="62">
        <v>20</v>
      </c>
      <c r="P122" s="62">
        <v>180</v>
      </c>
      <c r="Q122" s="65" t="s">
        <v>38</v>
      </c>
      <c r="R122" s="66">
        <f t="shared" si="42"/>
        <v>0</v>
      </c>
      <c r="S122" s="67">
        <v>0</v>
      </c>
      <c r="T122" s="67">
        <v>0</v>
      </c>
      <c r="U122" s="67">
        <v>0</v>
      </c>
      <c r="V122" s="67">
        <v>0</v>
      </c>
      <c r="W122" s="67">
        <v>0</v>
      </c>
      <c r="X122" s="67">
        <v>0</v>
      </c>
      <c r="Y122" s="67">
        <v>0</v>
      </c>
      <c r="Z122" s="67">
        <v>0</v>
      </c>
      <c r="AA122" s="67">
        <v>0</v>
      </c>
      <c r="AB122" s="67">
        <v>0</v>
      </c>
      <c r="AC122" s="67">
        <v>0</v>
      </c>
      <c r="AD122" s="67">
        <v>0</v>
      </c>
    </row>
    <row r="123" spans="1:30" s="13" customFormat="1" ht="13" x14ac:dyDescent="0.35">
      <c r="A123" s="45" t="s">
        <v>150</v>
      </c>
      <c r="B123" s="45" t="s">
        <v>194</v>
      </c>
      <c r="C123" s="45" t="s">
        <v>194</v>
      </c>
      <c r="D123" s="78" t="s">
        <v>34</v>
      </c>
      <c r="E123" s="79" t="s">
        <v>36</v>
      </c>
      <c r="F123" s="78" t="s">
        <v>34</v>
      </c>
      <c r="G123" s="79" t="s">
        <v>35</v>
      </c>
      <c r="H123" s="77">
        <v>21601</v>
      </c>
      <c r="I123" s="74" t="s">
        <v>94</v>
      </c>
      <c r="J123" s="77" t="s">
        <v>161</v>
      </c>
      <c r="K123" s="71" t="s">
        <v>162</v>
      </c>
      <c r="L123" s="62"/>
      <c r="M123" s="63"/>
      <c r="N123" s="64" t="s">
        <v>266</v>
      </c>
      <c r="O123" s="62">
        <v>4</v>
      </c>
      <c r="P123" s="62">
        <v>578</v>
      </c>
      <c r="Q123" s="65" t="s">
        <v>38</v>
      </c>
      <c r="R123" s="66">
        <f t="shared" si="42"/>
        <v>0</v>
      </c>
      <c r="S123" s="67">
        <v>0</v>
      </c>
      <c r="T123" s="67">
        <v>0</v>
      </c>
      <c r="U123" s="67">
        <v>0</v>
      </c>
      <c r="V123" s="67">
        <v>0</v>
      </c>
      <c r="W123" s="67">
        <v>0</v>
      </c>
      <c r="X123" s="67">
        <v>0</v>
      </c>
      <c r="Y123" s="67">
        <v>0</v>
      </c>
      <c r="Z123" s="67">
        <v>0</v>
      </c>
      <c r="AA123" s="67">
        <v>0</v>
      </c>
      <c r="AB123" s="67">
        <v>0</v>
      </c>
      <c r="AC123" s="67">
        <v>0</v>
      </c>
      <c r="AD123" s="67">
        <v>0</v>
      </c>
    </row>
    <row r="124" spans="1:30" s="13" customFormat="1" ht="14.25" customHeight="1" x14ac:dyDescent="0.3">
      <c r="A124" s="45" t="s">
        <v>150</v>
      </c>
      <c r="B124" s="45" t="s">
        <v>194</v>
      </c>
      <c r="C124" s="45" t="s">
        <v>194</v>
      </c>
      <c r="D124" s="78" t="s">
        <v>34</v>
      </c>
      <c r="E124" s="79" t="s">
        <v>36</v>
      </c>
      <c r="F124" s="78" t="s">
        <v>34</v>
      </c>
      <c r="G124" s="79" t="s">
        <v>35</v>
      </c>
      <c r="H124" s="77">
        <v>21601</v>
      </c>
      <c r="I124" s="74" t="s">
        <v>94</v>
      </c>
      <c r="J124" s="81" t="s">
        <v>165</v>
      </c>
      <c r="K124" s="76" t="s">
        <v>267</v>
      </c>
      <c r="L124" s="62"/>
      <c r="M124" s="63"/>
      <c r="N124" s="64" t="s">
        <v>268</v>
      </c>
      <c r="O124" s="62">
        <v>45</v>
      </c>
      <c r="P124" s="62">
        <v>30</v>
      </c>
      <c r="Q124" s="65" t="s">
        <v>38</v>
      </c>
      <c r="R124" s="66">
        <f t="shared" si="42"/>
        <v>0</v>
      </c>
      <c r="S124" s="67">
        <v>0</v>
      </c>
      <c r="T124" s="67">
        <v>0</v>
      </c>
      <c r="U124" s="67">
        <v>0</v>
      </c>
      <c r="V124" s="67">
        <v>0</v>
      </c>
      <c r="W124" s="67">
        <v>0</v>
      </c>
      <c r="X124" s="67">
        <v>0</v>
      </c>
      <c r="Y124" s="67">
        <v>0</v>
      </c>
      <c r="Z124" s="67">
        <v>0</v>
      </c>
      <c r="AA124" s="67">
        <v>0</v>
      </c>
      <c r="AB124" s="67">
        <v>0</v>
      </c>
      <c r="AC124" s="67">
        <v>0</v>
      </c>
      <c r="AD124" s="67">
        <v>0</v>
      </c>
    </row>
    <row r="125" spans="1:30" s="13" customFormat="1" ht="13" x14ac:dyDescent="0.35">
      <c r="A125" s="45" t="s">
        <v>150</v>
      </c>
      <c r="B125" s="45" t="s">
        <v>194</v>
      </c>
      <c r="C125" s="45" t="s">
        <v>194</v>
      </c>
      <c r="D125" s="78" t="s">
        <v>34</v>
      </c>
      <c r="E125" s="79" t="s">
        <v>36</v>
      </c>
      <c r="F125" s="78" t="s">
        <v>34</v>
      </c>
      <c r="G125" s="79" t="s">
        <v>35</v>
      </c>
      <c r="H125" s="77">
        <v>21601</v>
      </c>
      <c r="I125" s="74" t="s">
        <v>94</v>
      </c>
      <c r="J125" s="77" t="s">
        <v>269</v>
      </c>
      <c r="K125" s="82" t="s">
        <v>270</v>
      </c>
      <c r="L125" s="62"/>
      <c r="M125" s="63"/>
      <c r="N125" s="64" t="s">
        <v>158</v>
      </c>
      <c r="O125" s="62">
        <v>60</v>
      </c>
      <c r="P125" s="62">
        <v>59</v>
      </c>
      <c r="Q125" s="65" t="s">
        <v>38</v>
      </c>
      <c r="R125" s="66">
        <f t="shared" si="42"/>
        <v>0</v>
      </c>
      <c r="S125" s="67">
        <v>0</v>
      </c>
      <c r="T125" s="67">
        <v>0</v>
      </c>
      <c r="U125" s="67">
        <v>0</v>
      </c>
      <c r="V125" s="67">
        <v>0</v>
      </c>
      <c r="W125" s="67">
        <v>0</v>
      </c>
      <c r="X125" s="67">
        <v>0</v>
      </c>
      <c r="Y125" s="67">
        <v>0</v>
      </c>
      <c r="Z125" s="67">
        <v>0</v>
      </c>
      <c r="AA125" s="67">
        <v>0</v>
      </c>
      <c r="AB125" s="67">
        <v>0</v>
      </c>
      <c r="AC125" s="67">
        <v>0</v>
      </c>
      <c r="AD125" s="67">
        <v>0</v>
      </c>
    </row>
    <row r="126" spans="1:30" s="13" customFormat="1" ht="13" x14ac:dyDescent="0.35">
      <c r="A126" s="45" t="s">
        <v>150</v>
      </c>
      <c r="B126" s="45" t="s">
        <v>194</v>
      </c>
      <c r="C126" s="45" t="s">
        <v>194</v>
      </c>
      <c r="D126" s="78" t="s">
        <v>34</v>
      </c>
      <c r="E126" s="79" t="s">
        <v>36</v>
      </c>
      <c r="F126" s="78" t="s">
        <v>34</v>
      </c>
      <c r="G126" s="79" t="s">
        <v>35</v>
      </c>
      <c r="H126" s="77">
        <v>21601</v>
      </c>
      <c r="I126" s="74" t="s">
        <v>94</v>
      </c>
      <c r="J126" s="77" t="s">
        <v>271</v>
      </c>
      <c r="K126" s="71" t="s">
        <v>170</v>
      </c>
      <c r="L126" s="62"/>
      <c r="M126" s="63"/>
      <c r="N126" s="64" t="s">
        <v>32</v>
      </c>
      <c r="O126" s="62">
        <v>5</v>
      </c>
      <c r="P126" s="62">
        <v>523.6</v>
      </c>
      <c r="Q126" s="65" t="s">
        <v>38</v>
      </c>
      <c r="R126" s="66">
        <f t="shared" si="42"/>
        <v>0</v>
      </c>
      <c r="S126" s="67">
        <v>0</v>
      </c>
      <c r="T126" s="67">
        <v>0</v>
      </c>
      <c r="U126" s="67">
        <v>0</v>
      </c>
      <c r="V126" s="67">
        <v>0</v>
      </c>
      <c r="W126" s="67">
        <v>0</v>
      </c>
      <c r="X126" s="67">
        <v>0</v>
      </c>
      <c r="Y126" s="67">
        <v>0</v>
      </c>
      <c r="Z126" s="67">
        <v>0</v>
      </c>
      <c r="AA126" s="67">
        <v>0</v>
      </c>
      <c r="AB126" s="67">
        <v>0</v>
      </c>
      <c r="AC126" s="67">
        <v>0</v>
      </c>
      <c r="AD126" s="67">
        <v>0</v>
      </c>
    </row>
    <row r="127" spans="1:30" s="13" customFormat="1" ht="13" x14ac:dyDescent="0.35">
      <c r="A127" s="45" t="s">
        <v>150</v>
      </c>
      <c r="B127" s="45" t="s">
        <v>194</v>
      </c>
      <c r="C127" s="45" t="s">
        <v>194</v>
      </c>
      <c r="D127" s="78" t="s">
        <v>34</v>
      </c>
      <c r="E127" s="79" t="s">
        <v>243</v>
      </c>
      <c r="F127" s="78" t="s">
        <v>244</v>
      </c>
      <c r="G127" s="79" t="s">
        <v>35</v>
      </c>
      <c r="H127" s="77">
        <v>21601</v>
      </c>
      <c r="I127" s="74" t="s">
        <v>94</v>
      </c>
      <c r="J127" s="80" t="s">
        <v>272</v>
      </c>
      <c r="K127" s="80" t="s">
        <v>273</v>
      </c>
      <c r="L127" s="62"/>
      <c r="M127" s="63"/>
      <c r="N127" s="64" t="s">
        <v>158</v>
      </c>
      <c r="O127" s="62">
        <v>60</v>
      </c>
      <c r="P127" s="62">
        <v>36.25</v>
      </c>
      <c r="Q127" s="65" t="s">
        <v>38</v>
      </c>
      <c r="R127" s="66">
        <f>SUM(S127:AD127)</f>
        <v>2175</v>
      </c>
      <c r="S127" s="67">
        <v>0</v>
      </c>
      <c r="T127" s="67">
        <v>0</v>
      </c>
      <c r="U127" s="67">
        <v>0</v>
      </c>
      <c r="V127" s="67">
        <v>0</v>
      </c>
      <c r="W127" s="67">
        <v>0</v>
      </c>
      <c r="X127" s="67">
        <v>0</v>
      </c>
      <c r="Y127" s="67">
        <v>2175</v>
      </c>
      <c r="Z127" s="67">
        <v>0</v>
      </c>
      <c r="AA127" s="67">
        <v>0</v>
      </c>
      <c r="AB127" s="67">
        <v>0</v>
      </c>
      <c r="AC127" s="67">
        <v>0</v>
      </c>
      <c r="AD127" s="67">
        <v>0</v>
      </c>
    </row>
    <row r="128" spans="1:30" s="13" customFormat="1" ht="13" x14ac:dyDescent="0.35">
      <c r="A128" s="45" t="s">
        <v>150</v>
      </c>
      <c r="B128" s="45" t="s">
        <v>194</v>
      </c>
      <c r="C128" s="45" t="s">
        <v>194</v>
      </c>
      <c r="D128" s="78" t="s">
        <v>34</v>
      </c>
      <c r="E128" s="79" t="s">
        <v>243</v>
      </c>
      <c r="F128" s="78" t="s">
        <v>244</v>
      </c>
      <c r="G128" s="79" t="s">
        <v>35</v>
      </c>
      <c r="H128" s="77">
        <v>21601</v>
      </c>
      <c r="I128" s="74" t="s">
        <v>94</v>
      </c>
      <c r="J128" s="80" t="s">
        <v>274</v>
      </c>
      <c r="K128" s="80" t="s">
        <v>275</v>
      </c>
      <c r="L128" s="62"/>
      <c r="M128" s="63"/>
      <c r="N128" s="64" t="s">
        <v>158</v>
      </c>
      <c r="O128" s="62">
        <v>3</v>
      </c>
      <c r="P128" s="62">
        <v>81.2</v>
      </c>
      <c r="Q128" s="65" t="s">
        <v>38</v>
      </c>
      <c r="R128" s="66">
        <f>SUM(S128:AD128)</f>
        <v>243.6</v>
      </c>
      <c r="S128" s="67">
        <v>0</v>
      </c>
      <c r="T128" s="67">
        <v>0</v>
      </c>
      <c r="U128" s="67">
        <v>0</v>
      </c>
      <c r="V128" s="67">
        <v>0</v>
      </c>
      <c r="W128" s="67">
        <v>0</v>
      </c>
      <c r="X128" s="67">
        <v>0</v>
      </c>
      <c r="Y128" s="67">
        <v>243.6</v>
      </c>
      <c r="Z128" s="67">
        <v>0</v>
      </c>
      <c r="AA128" s="67">
        <v>0</v>
      </c>
      <c r="AB128" s="67">
        <v>0</v>
      </c>
      <c r="AC128" s="67">
        <v>0</v>
      </c>
      <c r="AD128" s="67">
        <v>0</v>
      </c>
    </row>
    <row r="129" spans="1:31" s="13" customFormat="1" ht="13" x14ac:dyDescent="0.35">
      <c r="A129" s="45" t="s">
        <v>150</v>
      </c>
      <c r="B129" s="45" t="s">
        <v>194</v>
      </c>
      <c r="C129" s="45" t="s">
        <v>194</v>
      </c>
      <c r="D129" s="78" t="s">
        <v>34</v>
      </c>
      <c r="E129" s="79" t="s">
        <v>243</v>
      </c>
      <c r="F129" s="78" t="s">
        <v>244</v>
      </c>
      <c r="G129" s="79" t="s">
        <v>35</v>
      </c>
      <c r="H129" s="77">
        <v>21601</v>
      </c>
      <c r="I129" s="74" t="s">
        <v>94</v>
      </c>
      <c r="J129" s="80" t="s">
        <v>276</v>
      </c>
      <c r="K129" s="80" t="s">
        <v>277</v>
      </c>
      <c r="L129" s="62"/>
      <c r="M129" s="63"/>
      <c r="N129" s="83" t="s">
        <v>158</v>
      </c>
      <c r="O129" s="62">
        <v>150</v>
      </c>
      <c r="P129" s="62">
        <v>19.02</v>
      </c>
      <c r="Q129" s="65" t="s">
        <v>38</v>
      </c>
      <c r="R129" s="66">
        <f t="shared" si="42"/>
        <v>2853.6</v>
      </c>
      <c r="S129" s="67">
        <v>0</v>
      </c>
      <c r="T129" s="67">
        <v>0</v>
      </c>
      <c r="U129" s="67">
        <v>0</v>
      </c>
      <c r="V129" s="67">
        <v>0</v>
      </c>
      <c r="W129" s="67">
        <v>0</v>
      </c>
      <c r="X129" s="67">
        <v>0</v>
      </c>
      <c r="Y129" s="67">
        <v>2853.6</v>
      </c>
      <c r="Z129" s="67">
        <v>0</v>
      </c>
      <c r="AA129" s="67">
        <v>0</v>
      </c>
      <c r="AB129" s="67">
        <v>0</v>
      </c>
      <c r="AC129" s="67">
        <v>0</v>
      </c>
      <c r="AD129" s="67">
        <v>0</v>
      </c>
    </row>
    <row r="130" spans="1:31" s="13" customFormat="1" ht="13" x14ac:dyDescent="0.35">
      <c r="A130" s="45" t="s">
        <v>150</v>
      </c>
      <c r="B130" s="45" t="s">
        <v>194</v>
      </c>
      <c r="C130" s="45" t="s">
        <v>194</v>
      </c>
      <c r="D130" s="78" t="s">
        <v>34</v>
      </c>
      <c r="E130" s="79" t="s">
        <v>243</v>
      </c>
      <c r="F130" s="78" t="s">
        <v>244</v>
      </c>
      <c r="G130" s="79" t="s">
        <v>35</v>
      </c>
      <c r="H130" s="77">
        <v>21601</v>
      </c>
      <c r="I130" s="74" t="s">
        <v>94</v>
      </c>
      <c r="J130" s="80" t="s">
        <v>278</v>
      </c>
      <c r="K130" s="84" t="s">
        <v>279</v>
      </c>
      <c r="L130" s="62"/>
      <c r="M130" s="63"/>
      <c r="N130" s="83" t="s">
        <v>266</v>
      </c>
      <c r="O130" s="62">
        <v>2</v>
      </c>
      <c r="P130" s="62">
        <v>458.2</v>
      </c>
      <c r="Q130" s="65" t="s">
        <v>38</v>
      </c>
      <c r="R130" s="66">
        <f t="shared" si="42"/>
        <v>916.4</v>
      </c>
      <c r="S130" s="67">
        <v>0</v>
      </c>
      <c r="T130" s="67">
        <v>0</v>
      </c>
      <c r="U130" s="67">
        <v>0</v>
      </c>
      <c r="V130" s="67">
        <v>0</v>
      </c>
      <c r="W130" s="67">
        <v>0</v>
      </c>
      <c r="X130" s="67">
        <v>0</v>
      </c>
      <c r="Y130" s="67">
        <v>916.4</v>
      </c>
      <c r="Z130" s="67">
        <v>0</v>
      </c>
      <c r="AA130" s="67">
        <v>0</v>
      </c>
      <c r="AB130" s="67">
        <v>0</v>
      </c>
      <c r="AC130" s="67">
        <v>0</v>
      </c>
      <c r="AD130" s="67">
        <v>0</v>
      </c>
    </row>
    <row r="131" spans="1:31" s="13" customFormat="1" ht="13" x14ac:dyDescent="0.35">
      <c r="A131" s="45" t="s">
        <v>150</v>
      </c>
      <c r="B131" s="45" t="s">
        <v>194</v>
      </c>
      <c r="C131" s="45" t="s">
        <v>194</v>
      </c>
      <c r="D131" s="78" t="s">
        <v>34</v>
      </c>
      <c r="E131" s="79" t="s">
        <v>39</v>
      </c>
      <c r="F131" s="78" t="s">
        <v>174</v>
      </c>
      <c r="G131" s="79" t="s">
        <v>175</v>
      </c>
      <c r="H131" s="77">
        <v>21601</v>
      </c>
      <c r="I131" s="74" t="s">
        <v>94</v>
      </c>
      <c r="J131" s="80" t="s">
        <v>261</v>
      </c>
      <c r="K131" s="80" t="s">
        <v>262</v>
      </c>
      <c r="L131" s="62"/>
      <c r="M131" s="63"/>
      <c r="N131" s="64" t="s">
        <v>32</v>
      </c>
      <c r="O131" s="62">
        <v>3</v>
      </c>
      <c r="P131" s="62">
        <v>394.4</v>
      </c>
      <c r="Q131" s="65" t="s">
        <v>38</v>
      </c>
      <c r="R131" s="66">
        <f t="shared" si="42"/>
        <v>1183.2</v>
      </c>
      <c r="S131" s="67">
        <v>0</v>
      </c>
      <c r="T131" s="67">
        <v>0</v>
      </c>
      <c r="U131" s="67">
        <v>0</v>
      </c>
      <c r="V131" s="67">
        <v>0</v>
      </c>
      <c r="W131" s="67">
        <v>0</v>
      </c>
      <c r="X131" s="67">
        <v>0</v>
      </c>
      <c r="Y131" s="67">
        <v>1183.2</v>
      </c>
      <c r="Z131" s="67">
        <v>0</v>
      </c>
      <c r="AA131" s="67">
        <v>0</v>
      </c>
      <c r="AB131" s="67">
        <v>0</v>
      </c>
      <c r="AC131" s="67">
        <v>0</v>
      </c>
      <c r="AD131" s="67">
        <v>0</v>
      </c>
    </row>
    <row r="132" spans="1:31" s="13" customFormat="1" ht="13" x14ac:dyDescent="0.35">
      <c r="A132" s="45" t="s">
        <v>150</v>
      </c>
      <c r="B132" s="45" t="s">
        <v>194</v>
      </c>
      <c r="C132" s="45" t="s">
        <v>194</v>
      </c>
      <c r="D132" s="78" t="s">
        <v>34</v>
      </c>
      <c r="E132" s="79" t="s">
        <v>39</v>
      </c>
      <c r="F132" s="78" t="s">
        <v>174</v>
      </c>
      <c r="G132" s="79" t="s">
        <v>175</v>
      </c>
      <c r="H132" s="77">
        <v>21601</v>
      </c>
      <c r="I132" s="74" t="s">
        <v>94</v>
      </c>
      <c r="J132" s="77" t="s">
        <v>280</v>
      </c>
      <c r="K132" s="68" t="s">
        <v>281</v>
      </c>
      <c r="L132" s="62"/>
      <c r="M132" s="63"/>
      <c r="N132" s="64" t="s">
        <v>158</v>
      </c>
      <c r="O132" s="62">
        <v>20</v>
      </c>
      <c r="P132" s="62">
        <v>109</v>
      </c>
      <c r="Q132" s="65" t="s">
        <v>38</v>
      </c>
      <c r="R132" s="66">
        <f t="shared" si="42"/>
        <v>0</v>
      </c>
      <c r="S132" s="67">
        <v>0</v>
      </c>
      <c r="T132" s="67">
        <v>0</v>
      </c>
      <c r="U132" s="67">
        <v>0</v>
      </c>
      <c r="V132" s="67">
        <v>0</v>
      </c>
      <c r="W132" s="67">
        <v>0</v>
      </c>
      <c r="X132" s="67">
        <v>0</v>
      </c>
      <c r="Y132" s="67">
        <v>0</v>
      </c>
      <c r="Z132" s="67">
        <v>0</v>
      </c>
      <c r="AA132" s="67">
        <v>0</v>
      </c>
      <c r="AB132" s="67">
        <v>0</v>
      </c>
      <c r="AC132" s="67">
        <v>0</v>
      </c>
      <c r="AD132" s="67">
        <v>0</v>
      </c>
    </row>
    <row r="133" spans="1:31" s="13" customFormat="1" x14ac:dyDescent="0.35">
      <c r="A133" s="45" t="s">
        <v>150</v>
      </c>
      <c r="B133" s="45" t="s">
        <v>194</v>
      </c>
      <c r="C133" s="45" t="s">
        <v>194</v>
      </c>
      <c r="D133" s="78" t="s">
        <v>34</v>
      </c>
      <c r="E133" s="79" t="s">
        <v>39</v>
      </c>
      <c r="F133" s="78" t="s">
        <v>174</v>
      </c>
      <c r="G133" s="79" t="s">
        <v>175</v>
      </c>
      <c r="H133" s="77">
        <v>21601</v>
      </c>
      <c r="I133" s="74" t="s">
        <v>94</v>
      </c>
      <c r="J133" s="80" t="s">
        <v>282</v>
      </c>
      <c r="K133" s="80" t="s">
        <v>283</v>
      </c>
      <c r="L133" s="62"/>
      <c r="M133" s="63"/>
      <c r="N133" s="83" t="s">
        <v>111</v>
      </c>
      <c r="O133" s="62">
        <v>25</v>
      </c>
      <c r="P133" s="62">
        <v>67.28</v>
      </c>
      <c r="Q133" s="65" t="s">
        <v>38</v>
      </c>
      <c r="R133" s="66">
        <f t="shared" si="42"/>
        <v>1682</v>
      </c>
      <c r="S133" s="67">
        <v>0</v>
      </c>
      <c r="T133" s="67">
        <v>0</v>
      </c>
      <c r="U133" s="67">
        <v>0</v>
      </c>
      <c r="V133" s="67">
        <v>0</v>
      </c>
      <c r="W133" s="67">
        <v>0</v>
      </c>
      <c r="X133" s="67">
        <v>0</v>
      </c>
      <c r="Y133" s="85">
        <v>1682</v>
      </c>
      <c r="Z133" s="67">
        <v>0</v>
      </c>
      <c r="AA133" s="67">
        <v>0</v>
      </c>
      <c r="AB133" s="67">
        <v>0</v>
      </c>
      <c r="AC133" s="67">
        <v>0</v>
      </c>
      <c r="AD133" s="67">
        <v>0</v>
      </c>
    </row>
    <row r="134" spans="1:31" s="13" customFormat="1" x14ac:dyDescent="0.35">
      <c r="A134" s="45" t="s">
        <v>150</v>
      </c>
      <c r="B134" s="45" t="s">
        <v>194</v>
      </c>
      <c r="C134" s="45" t="s">
        <v>194</v>
      </c>
      <c r="D134" s="78" t="s">
        <v>34</v>
      </c>
      <c r="E134" s="79" t="s">
        <v>39</v>
      </c>
      <c r="F134" s="78" t="s">
        <v>174</v>
      </c>
      <c r="G134" s="79" t="s">
        <v>175</v>
      </c>
      <c r="H134" s="77">
        <v>21601</v>
      </c>
      <c r="I134" s="74" t="s">
        <v>94</v>
      </c>
      <c r="J134" s="80" t="s">
        <v>284</v>
      </c>
      <c r="K134" s="84" t="s">
        <v>285</v>
      </c>
      <c r="L134" s="62"/>
      <c r="M134" s="63"/>
      <c r="N134" s="83" t="s">
        <v>158</v>
      </c>
      <c r="O134" s="62">
        <v>12</v>
      </c>
      <c r="P134" s="62">
        <v>102.08</v>
      </c>
      <c r="Q134" s="65" t="s">
        <v>38</v>
      </c>
      <c r="R134" s="66">
        <f t="shared" si="42"/>
        <v>1224.96</v>
      </c>
      <c r="S134" s="67">
        <v>0</v>
      </c>
      <c r="T134" s="67">
        <v>0</v>
      </c>
      <c r="U134" s="67">
        <v>0</v>
      </c>
      <c r="V134" s="67">
        <v>0</v>
      </c>
      <c r="W134" s="67">
        <v>0</v>
      </c>
      <c r="X134" s="67">
        <v>0</v>
      </c>
      <c r="Y134" s="85">
        <v>1224.96</v>
      </c>
      <c r="Z134" s="67">
        <v>0</v>
      </c>
      <c r="AA134" s="67">
        <v>0</v>
      </c>
      <c r="AB134" s="67">
        <v>0</v>
      </c>
      <c r="AC134" s="67">
        <v>0</v>
      </c>
      <c r="AD134" s="67">
        <v>0</v>
      </c>
    </row>
    <row r="135" spans="1:31" s="13" customFormat="1" x14ac:dyDescent="0.35">
      <c r="A135" s="45" t="s">
        <v>150</v>
      </c>
      <c r="B135" s="45" t="s">
        <v>194</v>
      </c>
      <c r="C135" s="45" t="s">
        <v>194</v>
      </c>
      <c r="D135" s="78" t="s">
        <v>34</v>
      </c>
      <c r="E135" s="79" t="s">
        <v>39</v>
      </c>
      <c r="F135" s="78" t="s">
        <v>174</v>
      </c>
      <c r="G135" s="79" t="s">
        <v>175</v>
      </c>
      <c r="H135" s="77">
        <v>21601</v>
      </c>
      <c r="I135" s="74" t="s">
        <v>94</v>
      </c>
      <c r="J135" s="80" t="s">
        <v>286</v>
      </c>
      <c r="K135" s="84" t="s">
        <v>287</v>
      </c>
      <c r="L135" s="62"/>
      <c r="M135" s="63"/>
      <c r="N135" s="83" t="s">
        <v>44</v>
      </c>
      <c r="O135" s="62">
        <v>150</v>
      </c>
      <c r="P135" s="62">
        <v>54.52</v>
      </c>
      <c r="Q135" s="65" t="s">
        <v>38</v>
      </c>
      <c r="R135" s="66">
        <f t="shared" si="42"/>
        <v>8178</v>
      </c>
      <c r="S135" s="67">
        <v>0</v>
      </c>
      <c r="T135" s="67">
        <v>0</v>
      </c>
      <c r="U135" s="67">
        <v>0</v>
      </c>
      <c r="V135" s="67">
        <v>0</v>
      </c>
      <c r="W135" s="67">
        <v>0</v>
      </c>
      <c r="X135" s="67">
        <v>0</v>
      </c>
      <c r="Y135" s="85">
        <v>8178</v>
      </c>
      <c r="Z135" s="67">
        <v>0</v>
      </c>
      <c r="AA135" s="67">
        <v>0</v>
      </c>
      <c r="AB135" s="67">
        <v>0</v>
      </c>
      <c r="AC135" s="67">
        <v>0</v>
      </c>
      <c r="AD135" s="67">
        <v>0</v>
      </c>
    </row>
    <row r="136" spans="1:31" s="13" customFormat="1" ht="13" x14ac:dyDescent="0.35">
      <c r="A136" s="45" t="s">
        <v>150</v>
      </c>
      <c r="B136" s="45" t="s">
        <v>194</v>
      </c>
      <c r="C136" s="45" t="s">
        <v>194</v>
      </c>
      <c r="D136" s="78" t="s">
        <v>34</v>
      </c>
      <c r="E136" s="79" t="s">
        <v>39</v>
      </c>
      <c r="F136" s="78" t="s">
        <v>174</v>
      </c>
      <c r="G136" s="79" t="s">
        <v>175</v>
      </c>
      <c r="H136" s="77">
        <v>21601</v>
      </c>
      <c r="I136" s="74" t="s">
        <v>94</v>
      </c>
      <c r="J136" s="77" t="s">
        <v>265</v>
      </c>
      <c r="K136" s="71" t="s">
        <v>157</v>
      </c>
      <c r="L136" s="62"/>
      <c r="M136" s="63"/>
      <c r="N136" s="83" t="s">
        <v>32</v>
      </c>
      <c r="O136" s="62">
        <v>15</v>
      </c>
      <c r="P136" s="62">
        <v>180</v>
      </c>
      <c r="Q136" s="65" t="s">
        <v>38</v>
      </c>
      <c r="R136" s="66">
        <f t="shared" si="42"/>
        <v>0</v>
      </c>
      <c r="S136" s="67">
        <v>0</v>
      </c>
      <c r="T136" s="67">
        <v>0</v>
      </c>
      <c r="U136" s="67">
        <v>0</v>
      </c>
      <c r="V136" s="67">
        <v>0</v>
      </c>
      <c r="W136" s="67">
        <v>0</v>
      </c>
      <c r="X136" s="67">
        <v>0</v>
      </c>
      <c r="Y136" s="67">
        <v>0</v>
      </c>
      <c r="Z136" s="67">
        <v>0</v>
      </c>
      <c r="AA136" s="67">
        <v>0</v>
      </c>
      <c r="AB136" s="67">
        <v>0</v>
      </c>
      <c r="AC136" s="67">
        <v>0</v>
      </c>
      <c r="AD136" s="67">
        <v>0</v>
      </c>
    </row>
    <row r="137" spans="1:31" s="13" customFormat="1" x14ac:dyDescent="0.35">
      <c r="A137" s="45" t="s">
        <v>150</v>
      </c>
      <c r="B137" s="45" t="s">
        <v>194</v>
      </c>
      <c r="C137" s="45" t="s">
        <v>194</v>
      </c>
      <c r="D137" s="78" t="s">
        <v>34</v>
      </c>
      <c r="E137" s="79" t="s">
        <v>39</v>
      </c>
      <c r="F137" s="78" t="s">
        <v>174</v>
      </c>
      <c r="G137" s="79" t="s">
        <v>175</v>
      </c>
      <c r="H137" s="77">
        <v>21601</v>
      </c>
      <c r="I137" s="74" t="s">
        <v>94</v>
      </c>
      <c r="J137" s="80" t="s">
        <v>288</v>
      </c>
      <c r="K137" s="84" t="s">
        <v>289</v>
      </c>
      <c r="L137" s="62"/>
      <c r="M137" s="63"/>
      <c r="N137" s="64" t="s">
        <v>158</v>
      </c>
      <c r="O137" s="62">
        <v>12</v>
      </c>
      <c r="P137" s="62">
        <v>75.400000000000006</v>
      </c>
      <c r="Q137" s="65" t="s">
        <v>38</v>
      </c>
      <c r="R137" s="66">
        <f t="shared" si="42"/>
        <v>904.8</v>
      </c>
      <c r="S137" s="67">
        <v>0</v>
      </c>
      <c r="T137" s="67">
        <v>0</v>
      </c>
      <c r="U137" s="67">
        <v>0</v>
      </c>
      <c r="V137" s="67">
        <v>0</v>
      </c>
      <c r="W137" s="67">
        <v>0</v>
      </c>
      <c r="X137" s="67">
        <v>0</v>
      </c>
      <c r="Y137" s="85">
        <v>904.8</v>
      </c>
      <c r="Z137" s="67">
        <v>0</v>
      </c>
      <c r="AA137" s="67">
        <v>0</v>
      </c>
      <c r="AB137" s="67">
        <v>0</v>
      </c>
      <c r="AC137" s="67">
        <v>0</v>
      </c>
      <c r="AD137" s="67">
        <v>0</v>
      </c>
    </row>
    <row r="138" spans="1:31" s="13" customFormat="1" ht="13" x14ac:dyDescent="0.35">
      <c r="A138" s="45" t="s">
        <v>150</v>
      </c>
      <c r="B138" s="45" t="s">
        <v>194</v>
      </c>
      <c r="C138" s="45" t="s">
        <v>194</v>
      </c>
      <c r="D138" s="78" t="s">
        <v>34</v>
      </c>
      <c r="E138" s="79" t="s">
        <v>39</v>
      </c>
      <c r="F138" s="78" t="s">
        <v>174</v>
      </c>
      <c r="G138" s="79" t="s">
        <v>175</v>
      </c>
      <c r="H138" s="77">
        <v>21601</v>
      </c>
      <c r="I138" s="74" t="s">
        <v>94</v>
      </c>
      <c r="J138" s="77" t="s">
        <v>271</v>
      </c>
      <c r="K138" s="71" t="s">
        <v>170</v>
      </c>
      <c r="L138" s="62"/>
      <c r="M138" s="63"/>
      <c r="N138" s="64" t="s">
        <v>32</v>
      </c>
      <c r="O138" s="62">
        <v>5</v>
      </c>
      <c r="P138" s="62">
        <v>523.6</v>
      </c>
      <c r="Q138" s="65" t="s">
        <v>38</v>
      </c>
      <c r="R138" s="66">
        <f t="shared" si="42"/>
        <v>0</v>
      </c>
      <c r="S138" s="67">
        <v>0</v>
      </c>
      <c r="T138" s="67">
        <v>0</v>
      </c>
      <c r="U138" s="86">
        <v>0</v>
      </c>
      <c r="V138" s="67">
        <v>0</v>
      </c>
      <c r="W138" s="67">
        <v>0</v>
      </c>
      <c r="X138" s="67">
        <v>0</v>
      </c>
      <c r="Y138" s="67">
        <v>0</v>
      </c>
      <c r="Z138" s="67">
        <v>0</v>
      </c>
      <c r="AA138" s="67">
        <v>0</v>
      </c>
      <c r="AB138" s="67">
        <v>0</v>
      </c>
      <c r="AC138" s="67">
        <v>0</v>
      </c>
      <c r="AD138" s="67">
        <v>0</v>
      </c>
    </row>
    <row r="139" spans="1:31" s="13" customFormat="1" ht="13" x14ac:dyDescent="0.35">
      <c r="A139" s="45" t="s">
        <v>150</v>
      </c>
      <c r="B139" s="45" t="s">
        <v>194</v>
      </c>
      <c r="C139" s="45" t="s">
        <v>194</v>
      </c>
      <c r="D139" s="78" t="s">
        <v>34</v>
      </c>
      <c r="E139" s="79" t="s">
        <v>36</v>
      </c>
      <c r="F139" s="78" t="s">
        <v>34</v>
      </c>
      <c r="G139" s="79" t="s">
        <v>35</v>
      </c>
      <c r="H139" s="73">
        <v>22104</v>
      </c>
      <c r="I139" s="74" t="s">
        <v>290</v>
      </c>
      <c r="J139" s="75" t="s">
        <v>291</v>
      </c>
      <c r="K139" s="76" t="s">
        <v>292</v>
      </c>
      <c r="L139" s="62"/>
      <c r="M139" s="63"/>
      <c r="N139" s="64" t="s">
        <v>158</v>
      </c>
      <c r="O139" s="62">
        <v>35</v>
      </c>
      <c r="P139" s="62">
        <v>36</v>
      </c>
      <c r="Q139" s="65" t="s">
        <v>38</v>
      </c>
      <c r="R139" s="66">
        <f t="shared" ref="R139:R184" si="43">SUM(S139:AD139)</f>
        <v>1224.5</v>
      </c>
      <c r="S139" s="67">
        <v>0</v>
      </c>
      <c r="T139" s="67">
        <v>0</v>
      </c>
      <c r="U139" s="67">
        <v>0</v>
      </c>
      <c r="V139" s="67">
        <v>0</v>
      </c>
      <c r="W139" s="67">
        <v>0</v>
      </c>
      <c r="X139" s="67">
        <v>0</v>
      </c>
      <c r="Y139" s="86">
        <v>1224.5</v>
      </c>
      <c r="Z139" s="67">
        <v>0</v>
      </c>
      <c r="AA139" s="67">
        <v>0</v>
      </c>
      <c r="AB139" s="67">
        <v>0</v>
      </c>
      <c r="AC139" s="67">
        <v>0</v>
      </c>
      <c r="AD139" s="86">
        <v>0</v>
      </c>
      <c r="AE139" s="87"/>
    </row>
    <row r="140" spans="1:31" s="13" customFormat="1" ht="13" x14ac:dyDescent="0.35">
      <c r="A140" s="45" t="s">
        <v>150</v>
      </c>
      <c r="B140" s="45" t="s">
        <v>194</v>
      </c>
      <c r="C140" s="45" t="s">
        <v>194</v>
      </c>
      <c r="D140" s="78" t="s">
        <v>34</v>
      </c>
      <c r="E140" s="79" t="s">
        <v>36</v>
      </c>
      <c r="F140" s="78" t="s">
        <v>34</v>
      </c>
      <c r="G140" s="79" t="s">
        <v>35</v>
      </c>
      <c r="H140" s="73">
        <v>22103</v>
      </c>
      <c r="I140" s="88" t="s">
        <v>293</v>
      </c>
      <c r="J140" s="80" t="s">
        <v>294</v>
      </c>
      <c r="K140" s="80" t="s">
        <v>292</v>
      </c>
      <c r="L140" s="89"/>
      <c r="M140" s="63"/>
      <c r="N140" s="64" t="s">
        <v>295</v>
      </c>
      <c r="O140" s="62">
        <v>1</v>
      </c>
      <c r="P140" s="62">
        <v>3335</v>
      </c>
      <c r="Q140" s="65" t="s">
        <v>38</v>
      </c>
      <c r="R140" s="66">
        <f t="shared" si="43"/>
        <v>3335</v>
      </c>
      <c r="S140" s="67">
        <v>0</v>
      </c>
      <c r="T140" s="67">
        <v>0</v>
      </c>
      <c r="U140" s="67">
        <v>0</v>
      </c>
      <c r="V140" s="67">
        <v>0</v>
      </c>
      <c r="W140" s="67">
        <v>0</v>
      </c>
      <c r="X140" s="67">
        <v>0</v>
      </c>
      <c r="Y140" s="86">
        <v>3335</v>
      </c>
      <c r="Z140" s="67">
        <v>0</v>
      </c>
      <c r="AA140" s="67">
        <v>0</v>
      </c>
      <c r="AB140" s="67">
        <v>0</v>
      </c>
      <c r="AC140" s="67">
        <v>0</v>
      </c>
      <c r="AD140" s="86"/>
      <c r="AE140" s="87"/>
    </row>
    <row r="141" spans="1:31" s="13" customFormat="1" x14ac:dyDescent="0.35">
      <c r="A141" s="45" t="s">
        <v>150</v>
      </c>
      <c r="B141" s="45" t="s">
        <v>194</v>
      </c>
      <c r="C141" s="45" t="s">
        <v>194</v>
      </c>
      <c r="D141" s="78" t="s">
        <v>34</v>
      </c>
      <c r="E141" s="79" t="s">
        <v>36</v>
      </c>
      <c r="F141" s="78" t="s">
        <v>34</v>
      </c>
      <c r="G141" s="79" t="s">
        <v>35</v>
      </c>
      <c r="H141" s="73">
        <v>25201</v>
      </c>
      <c r="I141" s="74" t="s">
        <v>296</v>
      </c>
      <c r="J141" s="84" t="s">
        <v>297</v>
      </c>
      <c r="K141" s="84" t="s">
        <v>298</v>
      </c>
      <c r="L141" s="89"/>
      <c r="M141" s="63"/>
      <c r="N141" s="64" t="s">
        <v>158</v>
      </c>
      <c r="O141" s="62">
        <v>15</v>
      </c>
      <c r="P141" s="62">
        <v>126.44</v>
      </c>
      <c r="Q141" s="65" t="s">
        <v>38</v>
      </c>
      <c r="R141" s="66">
        <f t="shared" si="43"/>
        <v>1896.6</v>
      </c>
      <c r="S141" s="67">
        <v>0</v>
      </c>
      <c r="T141" s="67">
        <v>0</v>
      </c>
      <c r="U141" s="67">
        <v>0</v>
      </c>
      <c r="V141" s="67">
        <v>0</v>
      </c>
      <c r="W141" s="67">
        <v>0</v>
      </c>
      <c r="X141" s="67">
        <v>0</v>
      </c>
      <c r="Y141" s="85">
        <v>1896.6</v>
      </c>
      <c r="Z141" s="67">
        <v>0</v>
      </c>
      <c r="AA141" s="67">
        <v>0</v>
      </c>
      <c r="AB141" s="67">
        <v>0</v>
      </c>
      <c r="AC141" s="67">
        <v>0</v>
      </c>
      <c r="AD141" s="67">
        <v>0</v>
      </c>
      <c r="AE141" s="87"/>
    </row>
    <row r="142" spans="1:31" s="13" customFormat="1" ht="13" x14ac:dyDescent="0.35">
      <c r="A142" s="45" t="s">
        <v>150</v>
      </c>
      <c r="B142" s="45" t="s">
        <v>194</v>
      </c>
      <c r="C142" s="45" t="s">
        <v>194</v>
      </c>
      <c r="D142" s="78" t="s">
        <v>34</v>
      </c>
      <c r="E142" s="79" t="s">
        <v>36</v>
      </c>
      <c r="F142" s="78" t="s">
        <v>34</v>
      </c>
      <c r="G142" s="79" t="s">
        <v>35</v>
      </c>
      <c r="H142" s="77">
        <v>26103</v>
      </c>
      <c r="I142" s="74" t="s">
        <v>299</v>
      </c>
      <c r="J142" s="75" t="s">
        <v>300</v>
      </c>
      <c r="K142" s="68" t="s">
        <v>301</v>
      </c>
      <c r="L142" s="89"/>
      <c r="M142" s="63"/>
      <c r="N142" s="64" t="s">
        <v>268</v>
      </c>
      <c r="O142" s="62">
        <v>800</v>
      </c>
      <c r="P142" s="62">
        <v>25</v>
      </c>
      <c r="Q142" s="65" t="s">
        <v>38</v>
      </c>
      <c r="R142" s="66">
        <f t="shared" si="43"/>
        <v>2937.62</v>
      </c>
      <c r="S142" s="67">
        <v>0</v>
      </c>
      <c r="T142" s="67">
        <v>0</v>
      </c>
      <c r="U142" s="67">
        <v>0</v>
      </c>
      <c r="V142" s="67">
        <v>0</v>
      </c>
      <c r="W142" s="67">
        <v>0</v>
      </c>
      <c r="X142" s="67">
        <v>0</v>
      </c>
      <c r="Y142" s="66">
        <v>2937.62</v>
      </c>
      <c r="Z142" s="66">
        <v>0</v>
      </c>
      <c r="AA142" s="66">
        <v>0</v>
      </c>
      <c r="AB142" s="66">
        <v>0</v>
      </c>
      <c r="AC142" s="66">
        <v>0</v>
      </c>
      <c r="AD142" s="66">
        <v>0</v>
      </c>
    </row>
    <row r="143" spans="1:31" s="13" customFormat="1" ht="13" x14ac:dyDescent="0.35">
      <c r="A143" s="45" t="s">
        <v>150</v>
      </c>
      <c r="B143" s="45" t="s">
        <v>194</v>
      </c>
      <c r="C143" s="45" t="s">
        <v>194</v>
      </c>
      <c r="D143" s="78" t="s">
        <v>34</v>
      </c>
      <c r="E143" s="79" t="s">
        <v>243</v>
      </c>
      <c r="F143" s="78" t="s">
        <v>244</v>
      </c>
      <c r="G143" s="79" t="s">
        <v>35</v>
      </c>
      <c r="H143" s="73">
        <v>26103</v>
      </c>
      <c r="I143" s="74" t="s">
        <v>299</v>
      </c>
      <c r="J143" s="75" t="s">
        <v>300</v>
      </c>
      <c r="K143" s="68" t="s">
        <v>301</v>
      </c>
      <c r="L143" s="89"/>
      <c r="M143" s="63"/>
      <c r="N143" s="64" t="s">
        <v>268</v>
      </c>
      <c r="O143" s="62">
        <v>400</v>
      </c>
      <c r="P143" s="62">
        <v>25</v>
      </c>
      <c r="Q143" s="65" t="s">
        <v>38</v>
      </c>
      <c r="R143" s="66">
        <f t="shared" si="43"/>
        <v>0</v>
      </c>
      <c r="S143" s="67">
        <v>0</v>
      </c>
      <c r="T143" s="67">
        <v>0</v>
      </c>
      <c r="U143" s="67">
        <v>0</v>
      </c>
      <c r="V143" s="67">
        <v>0</v>
      </c>
      <c r="W143" s="67">
        <v>0</v>
      </c>
      <c r="X143" s="67">
        <v>0</v>
      </c>
      <c r="Y143" s="67">
        <v>0</v>
      </c>
      <c r="Z143" s="67">
        <v>0</v>
      </c>
      <c r="AA143" s="67">
        <v>0</v>
      </c>
      <c r="AB143" s="67">
        <v>0</v>
      </c>
      <c r="AC143" s="67">
        <v>0</v>
      </c>
      <c r="AD143" s="67">
        <v>0</v>
      </c>
    </row>
    <row r="144" spans="1:31" s="13" customFormat="1" ht="13" x14ac:dyDescent="0.35">
      <c r="A144" s="45" t="s">
        <v>150</v>
      </c>
      <c r="B144" s="45" t="s">
        <v>194</v>
      </c>
      <c r="C144" s="45" t="s">
        <v>194</v>
      </c>
      <c r="D144" s="78" t="s">
        <v>34</v>
      </c>
      <c r="E144" s="79" t="s">
        <v>39</v>
      </c>
      <c r="F144" s="78" t="s">
        <v>42</v>
      </c>
      <c r="G144" s="79" t="s">
        <v>35</v>
      </c>
      <c r="H144" s="73">
        <v>26103</v>
      </c>
      <c r="I144" s="74" t="s">
        <v>299</v>
      </c>
      <c r="J144" s="75" t="s">
        <v>300</v>
      </c>
      <c r="K144" s="68" t="s">
        <v>301</v>
      </c>
      <c r="L144" s="89"/>
      <c r="M144" s="63"/>
      <c r="N144" s="64" t="s">
        <v>268</v>
      </c>
      <c r="O144" s="62">
        <v>120</v>
      </c>
      <c r="P144" s="62">
        <v>25</v>
      </c>
      <c r="Q144" s="65" t="s">
        <v>38</v>
      </c>
      <c r="R144" s="66">
        <f t="shared" si="43"/>
        <v>859</v>
      </c>
      <c r="S144" s="67">
        <v>0</v>
      </c>
      <c r="T144" s="67">
        <v>0</v>
      </c>
      <c r="U144" s="67">
        <v>0</v>
      </c>
      <c r="V144" s="67">
        <v>0</v>
      </c>
      <c r="W144" s="67">
        <v>0</v>
      </c>
      <c r="X144" s="67">
        <v>0</v>
      </c>
      <c r="Y144" s="66">
        <v>859</v>
      </c>
      <c r="Z144" s="66">
        <v>0</v>
      </c>
      <c r="AA144" s="66">
        <v>0</v>
      </c>
      <c r="AB144" s="66">
        <v>0</v>
      </c>
      <c r="AC144" s="66">
        <v>0</v>
      </c>
      <c r="AD144" s="66">
        <v>0</v>
      </c>
    </row>
    <row r="145" spans="1:30" s="13" customFormat="1" ht="13" x14ac:dyDescent="0.35">
      <c r="A145" s="45" t="s">
        <v>150</v>
      </c>
      <c r="B145" s="45" t="s">
        <v>194</v>
      </c>
      <c r="C145" s="45" t="s">
        <v>194</v>
      </c>
      <c r="D145" s="78" t="s">
        <v>34</v>
      </c>
      <c r="E145" s="79" t="s">
        <v>36</v>
      </c>
      <c r="F145" s="78" t="s">
        <v>34</v>
      </c>
      <c r="G145" s="79" t="s">
        <v>35</v>
      </c>
      <c r="H145" s="73">
        <v>26105</v>
      </c>
      <c r="I145" s="74" t="s">
        <v>302</v>
      </c>
      <c r="J145" s="90" t="s">
        <v>303</v>
      </c>
      <c r="K145" s="68" t="s">
        <v>304</v>
      </c>
      <c r="L145" s="89"/>
      <c r="M145" s="63"/>
      <c r="N145" s="64" t="s">
        <v>268</v>
      </c>
      <c r="O145" s="62">
        <v>63</v>
      </c>
      <c r="P145" s="62">
        <v>25</v>
      </c>
      <c r="Q145" s="65" t="s">
        <v>38</v>
      </c>
      <c r="R145" s="66">
        <f t="shared" si="43"/>
        <v>0</v>
      </c>
      <c r="S145" s="67">
        <v>0</v>
      </c>
      <c r="T145" s="67">
        <v>0</v>
      </c>
      <c r="U145" s="67">
        <v>0</v>
      </c>
      <c r="V145" s="67">
        <v>0</v>
      </c>
      <c r="W145" s="67">
        <v>0</v>
      </c>
      <c r="X145" s="67">
        <v>0</v>
      </c>
      <c r="Y145" s="66">
        <v>0</v>
      </c>
      <c r="Z145" s="62">
        <v>0</v>
      </c>
      <c r="AA145" s="62">
        <v>0</v>
      </c>
      <c r="AB145" s="62">
        <v>0</v>
      </c>
      <c r="AC145" s="62">
        <v>0</v>
      </c>
      <c r="AD145" s="62">
        <v>0</v>
      </c>
    </row>
    <row r="146" spans="1:30" s="13" customFormat="1" ht="13" x14ac:dyDescent="0.35">
      <c r="A146" s="45" t="s">
        <v>150</v>
      </c>
      <c r="B146" s="45" t="s">
        <v>194</v>
      </c>
      <c r="C146" s="45" t="s">
        <v>194</v>
      </c>
      <c r="D146" s="14" t="s">
        <v>34</v>
      </c>
      <c r="E146" s="8" t="s">
        <v>36</v>
      </c>
      <c r="F146" s="14" t="s">
        <v>34</v>
      </c>
      <c r="G146" s="8" t="s">
        <v>35</v>
      </c>
      <c r="H146" s="73">
        <v>29101</v>
      </c>
      <c r="I146" s="59" t="s">
        <v>305</v>
      </c>
      <c r="J146" s="91" t="s">
        <v>306</v>
      </c>
      <c r="K146" s="91" t="s">
        <v>307</v>
      </c>
      <c r="L146" s="89"/>
      <c r="M146" s="63"/>
      <c r="N146" s="64" t="s">
        <v>158</v>
      </c>
      <c r="O146" s="62">
        <v>1</v>
      </c>
      <c r="P146" s="62">
        <v>236.09</v>
      </c>
      <c r="Q146" s="65" t="s">
        <v>38</v>
      </c>
      <c r="R146" s="66">
        <f t="shared" si="43"/>
        <v>236.09</v>
      </c>
      <c r="S146" s="67">
        <v>0</v>
      </c>
      <c r="T146" s="67">
        <v>0</v>
      </c>
      <c r="U146" s="67">
        <v>0</v>
      </c>
      <c r="V146" s="67">
        <v>0</v>
      </c>
      <c r="W146" s="67">
        <v>0</v>
      </c>
      <c r="X146" s="67">
        <v>0</v>
      </c>
      <c r="Y146" s="66">
        <v>236.09</v>
      </c>
      <c r="Z146" s="66">
        <v>0</v>
      </c>
      <c r="AA146" s="66">
        <v>0</v>
      </c>
      <c r="AB146" s="66">
        <v>0</v>
      </c>
      <c r="AC146" s="66">
        <v>0</v>
      </c>
      <c r="AD146" s="66">
        <v>0</v>
      </c>
    </row>
    <row r="147" spans="1:30" s="13" customFormat="1" ht="13" x14ac:dyDescent="0.35">
      <c r="A147" s="45" t="s">
        <v>150</v>
      </c>
      <c r="B147" s="45" t="s">
        <v>194</v>
      </c>
      <c r="C147" s="45" t="s">
        <v>194</v>
      </c>
      <c r="D147" s="14" t="s">
        <v>34</v>
      </c>
      <c r="E147" s="8" t="s">
        <v>36</v>
      </c>
      <c r="F147" s="14" t="s">
        <v>34</v>
      </c>
      <c r="G147" s="14" t="s">
        <v>57</v>
      </c>
      <c r="H147" s="73">
        <v>31301</v>
      </c>
      <c r="I147" s="59" t="s">
        <v>308</v>
      </c>
      <c r="J147" s="92"/>
      <c r="K147" s="93" t="s">
        <v>309</v>
      </c>
      <c r="L147" s="94">
        <v>1419175</v>
      </c>
      <c r="M147" s="95" t="s">
        <v>310</v>
      </c>
      <c r="N147" s="64" t="s">
        <v>55</v>
      </c>
      <c r="O147" s="62">
        <v>12</v>
      </c>
      <c r="P147" s="62">
        <v>550</v>
      </c>
      <c r="Q147" s="65" t="s">
        <v>38</v>
      </c>
      <c r="R147" s="66">
        <f t="shared" si="43"/>
        <v>548.95000000000005</v>
      </c>
      <c r="S147" s="67">
        <v>0</v>
      </c>
      <c r="T147" s="67">
        <v>0</v>
      </c>
      <c r="U147" s="67">
        <v>0</v>
      </c>
      <c r="V147" s="67">
        <v>0</v>
      </c>
      <c r="W147" s="67">
        <v>0</v>
      </c>
      <c r="X147" s="67">
        <v>0</v>
      </c>
      <c r="Y147" s="66">
        <v>548.95000000000005</v>
      </c>
      <c r="Z147" s="66">
        <v>0</v>
      </c>
      <c r="AA147" s="66">
        <v>0</v>
      </c>
      <c r="AB147" s="66">
        <v>0</v>
      </c>
      <c r="AC147" s="66">
        <v>0</v>
      </c>
      <c r="AD147" s="66">
        <v>0</v>
      </c>
    </row>
    <row r="148" spans="1:30" s="13" customFormat="1" ht="13" x14ac:dyDescent="0.35">
      <c r="A148" s="45" t="s">
        <v>150</v>
      </c>
      <c r="B148" s="45" t="s">
        <v>194</v>
      </c>
      <c r="C148" s="45" t="s">
        <v>194</v>
      </c>
      <c r="D148" s="14" t="s">
        <v>34</v>
      </c>
      <c r="E148" s="8" t="s">
        <v>36</v>
      </c>
      <c r="F148" s="14" t="s">
        <v>34</v>
      </c>
      <c r="G148" s="8" t="s">
        <v>35</v>
      </c>
      <c r="H148" s="73">
        <v>31401</v>
      </c>
      <c r="I148" s="59" t="s">
        <v>77</v>
      </c>
      <c r="J148" s="96"/>
      <c r="K148" s="74" t="s">
        <v>77</v>
      </c>
      <c r="L148" s="97"/>
      <c r="M148" s="95" t="s">
        <v>310</v>
      </c>
      <c r="N148" s="64" t="s">
        <v>55</v>
      </c>
      <c r="O148" s="62">
        <v>12</v>
      </c>
      <c r="P148" s="62">
        <v>800</v>
      </c>
      <c r="Q148" s="65" t="s">
        <v>38</v>
      </c>
      <c r="R148" s="66">
        <f t="shared" si="43"/>
        <v>541.11</v>
      </c>
      <c r="S148" s="67">
        <v>0</v>
      </c>
      <c r="T148" s="67">
        <v>0</v>
      </c>
      <c r="U148" s="67">
        <v>0</v>
      </c>
      <c r="V148" s="67">
        <v>0</v>
      </c>
      <c r="W148" s="67">
        <v>0</v>
      </c>
      <c r="X148" s="67">
        <v>0</v>
      </c>
      <c r="Y148" s="66">
        <v>541.11</v>
      </c>
      <c r="Z148" s="66">
        <v>0</v>
      </c>
      <c r="AA148" s="66">
        <v>0</v>
      </c>
      <c r="AB148" s="66">
        <v>0</v>
      </c>
      <c r="AC148" s="66">
        <v>0</v>
      </c>
      <c r="AD148" s="66">
        <v>0</v>
      </c>
    </row>
    <row r="149" spans="1:30" s="13" customFormat="1" ht="13" x14ac:dyDescent="0.35">
      <c r="A149" s="45" t="s">
        <v>150</v>
      </c>
      <c r="B149" s="45" t="s">
        <v>194</v>
      </c>
      <c r="C149" s="45" t="s">
        <v>194</v>
      </c>
      <c r="D149" s="14" t="s">
        <v>34</v>
      </c>
      <c r="E149" s="8" t="s">
        <v>36</v>
      </c>
      <c r="F149" s="14" t="s">
        <v>34</v>
      </c>
      <c r="G149" s="8" t="s">
        <v>35</v>
      </c>
      <c r="H149" s="9">
        <v>31801</v>
      </c>
      <c r="I149" s="59" t="s">
        <v>311</v>
      </c>
      <c r="J149" s="9"/>
      <c r="K149" s="71" t="s">
        <v>79</v>
      </c>
      <c r="L149" s="62"/>
      <c r="M149" s="95" t="s">
        <v>312</v>
      </c>
      <c r="N149" s="64" t="s">
        <v>55</v>
      </c>
      <c r="O149" s="62">
        <v>1</v>
      </c>
      <c r="P149" s="62">
        <v>1</v>
      </c>
      <c r="Q149" s="65" t="s">
        <v>38</v>
      </c>
      <c r="R149" s="66">
        <f t="shared" si="43"/>
        <v>367.28</v>
      </c>
      <c r="S149" s="67">
        <v>0</v>
      </c>
      <c r="T149" s="67">
        <v>0</v>
      </c>
      <c r="U149" s="67">
        <v>0</v>
      </c>
      <c r="V149" s="67">
        <v>0</v>
      </c>
      <c r="W149" s="67">
        <v>0</v>
      </c>
      <c r="X149" s="67">
        <v>0</v>
      </c>
      <c r="Y149" s="66">
        <v>367.28</v>
      </c>
      <c r="Z149" s="66">
        <v>0</v>
      </c>
      <c r="AA149" s="66">
        <v>0</v>
      </c>
      <c r="AB149" s="66">
        <v>0</v>
      </c>
      <c r="AC149" s="66">
        <v>0</v>
      </c>
      <c r="AD149" s="66">
        <v>0</v>
      </c>
    </row>
    <row r="150" spans="1:30" s="13" customFormat="1" ht="13" x14ac:dyDescent="0.35">
      <c r="A150" s="45" t="s">
        <v>150</v>
      </c>
      <c r="B150" s="45" t="s">
        <v>194</v>
      </c>
      <c r="C150" s="45" t="s">
        <v>194</v>
      </c>
      <c r="D150" s="14" t="s">
        <v>34</v>
      </c>
      <c r="E150" s="8" t="s">
        <v>36</v>
      </c>
      <c r="F150" s="14" t="s">
        <v>34</v>
      </c>
      <c r="G150" s="8" t="s">
        <v>57</v>
      </c>
      <c r="H150" s="9">
        <v>32201</v>
      </c>
      <c r="I150" s="59" t="s">
        <v>313</v>
      </c>
      <c r="J150" s="9"/>
      <c r="K150" s="71" t="s">
        <v>314</v>
      </c>
      <c r="L150" s="98" t="s">
        <v>315</v>
      </c>
      <c r="M150" s="95" t="s">
        <v>310</v>
      </c>
      <c r="N150" s="64" t="s">
        <v>55</v>
      </c>
      <c r="O150" s="62">
        <v>12</v>
      </c>
      <c r="P150" s="62">
        <v>171444</v>
      </c>
      <c r="Q150" s="65" t="s">
        <v>38</v>
      </c>
      <c r="R150" s="66">
        <f t="shared" si="43"/>
        <v>184184</v>
      </c>
      <c r="S150" s="67">
        <v>0</v>
      </c>
      <c r="T150" s="67">
        <v>0</v>
      </c>
      <c r="U150" s="67">
        <v>0</v>
      </c>
      <c r="V150" s="67">
        <v>0</v>
      </c>
      <c r="W150" s="67">
        <v>0</v>
      </c>
      <c r="X150" s="67">
        <v>0</v>
      </c>
      <c r="Y150" s="66">
        <v>184184</v>
      </c>
      <c r="Z150" s="66">
        <v>0</v>
      </c>
      <c r="AA150" s="66">
        <v>0</v>
      </c>
      <c r="AB150" s="66">
        <v>0</v>
      </c>
      <c r="AC150" s="66">
        <v>0</v>
      </c>
      <c r="AD150" s="66">
        <v>0</v>
      </c>
    </row>
    <row r="151" spans="1:30" s="13" customFormat="1" ht="13" x14ac:dyDescent="0.35">
      <c r="A151" s="45" t="s">
        <v>150</v>
      </c>
      <c r="B151" s="45" t="s">
        <v>194</v>
      </c>
      <c r="C151" s="45" t="s">
        <v>194</v>
      </c>
      <c r="D151" s="14" t="s">
        <v>34</v>
      </c>
      <c r="E151" s="8" t="s">
        <v>36</v>
      </c>
      <c r="F151" s="14" t="s">
        <v>34</v>
      </c>
      <c r="G151" s="8" t="s">
        <v>35</v>
      </c>
      <c r="H151" s="9">
        <v>33602</v>
      </c>
      <c r="I151" s="59" t="s">
        <v>56</v>
      </c>
      <c r="J151" s="9"/>
      <c r="K151" s="71" t="s">
        <v>316</v>
      </c>
      <c r="L151" s="98" t="s">
        <v>317</v>
      </c>
      <c r="M151" s="95" t="s">
        <v>310</v>
      </c>
      <c r="N151" s="64" t="s">
        <v>55</v>
      </c>
      <c r="O151" s="62">
        <v>12</v>
      </c>
      <c r="P151" s="62">
        <v>5000</v>
      </c>
      <c r="Q151" s="65" t="s">
        <v>38</v>
      </c>
      <c r="R151" s="66">
        <f t="shared" si="43"/>
        <v>10055.16</v>
      </c>
      <c r="S151" s="67">
        <v>0</v>
      </c>
      <c r="T151" s="67">
        <v>0</v>
      </c>
      <c r="U151" s="67">
        <v>0</v>
      </c>
      <c r="V151" s="67">
        <v>0</v>
      </c>
      <c r="W151" s="67">
        <v>0</v>
      </c>
      <c r="X151" s="67">
        <v>0</v>
      </c>
      <c r="Y151" s="66">
        <v>10055.16</v>
      </c>
      <c r="Z151" s="66">
        <v>0</v>
      </c>
      <c r="AA151" s="66">
        <v>0</v>
      </c>
      <c r="AB151" s="66">
        <v>0</v>
      </c>
      <c r="AC151" s="66">
        <v>0</v>
      </c>
      <c r="AD151" s="66">
        <v>0</v>
      </c>
    </row>
    <row r="152" spans="1:30" s="13" customFormat="1" ht="13" x14ac:dyDescent="0.35">
      <c r="A152" s="45" t="s">
        <v>150</v>
      </c>
      <c r="B152" s="45" t="s">
        <v>194</v>
      </c>
      <c r="C152" s="45" t="s">
        <v>194</v>
      </c>
      <c r="D152" s="14" t="s">
        <v>34</v>
      </c>
      <c r="E152" s="8" t="s">
        <v>36</v>
      </c>
      <c r="F152" s="14" t="s">
        <v>34</v>
      </c>
      <c r="G152" s="8" t="s">
        <v>35</v>
      </c>
      <c r="H152" s="9">
        <v>33801</v>
      </c>
      <c r="I152" s="59" t="s">
        <v>58</v>
      </c>
      <c r="J152" s="9"/>
      <c r="K152" s="71" t="s">
        <v>58</v>
      </c>
      <c r="L152" s="98" t="s">
        <v>318</v>
      </c>
      <c r="M152" s="95" t="s">
        <v>310</v>
      </c>
      <c r="N152" s="64" t="s">
        <v>55</v>
      </c>
      <c r="O152" s="62">
        <v>12</v>
      </c>
      <c r="P152" s="66">
        <v>33850</v>
      </c>
      <c r="Q152" s="65" t="s">
        <v>38</v>
      </c>
      <c r="R152" s="66">
        <f t="shared" si="43"/>
        <v>36043.06</v>
      </c>
      <c r="S152" s="67">
        <v>0</v>
      </c>
      <c r="T152" s="67">
        <v>0</v>
      </c>
      <c r="U152" s="67">
        <v>0</v>
      </c>
      <c r="V152" s="67">
        <v>0</v>
      </c>
      <c r="W152" s="67">
        <v>0</v>
      </c>
      <c r="X152" s="67">
        <v>0</v>
      </c>
      <c r="Y152" s="66">
        <v>36043.06</v>
      </c>
      <c r="Z152" s="66">
        <v>0</v>
      </c>
      <c r="AA152" s="66">
        <v>0</v>
      </c>
      <c r="AB152" s="66">
        <v>0</v>
      </c>
      <c r="AC152" s="66">
        <v>0</v>
      </c>
      <c r="AD152" s="66">
        <v>0</v>
      </c>
    </row>
    <row r="153" spans="1:30" s="13" customFormat="1" ht="13" x14ac:dyDescent="0.35">
      <c r="A153" s="45" t="s">
        <v>150</v>
      </c>
      <c r="B153" s="45" t="s">
        <v>194</v>
      </c>
      <c r="C153" s="45" t="s">
        <v>194</v>
      </c>
      <c r="D153" s="14" t="s">
        <v>34</v>
      </c>
      <c r="E153" s="8" t="s">
        <v>36</v>
      </c>
      <c r="F153" s="14" t="s">
        <v>34</v>
      </c>
      <c r="G153" s="8" t="s">
        <v>35</v>
      </c>
      <c r="H153" s="9">
        <v>35101</v>
      </c>
      <c r="I153" s="59" t="s">
        <v>319</v>
      </c>
      <c r="J153" s="9"/>
      <c r="K153" s="71" t="s">
        <v>320</v>
      </c>
      <c r="L153" s="99"/>
      <c r="M153" s="95" t="s">
        <v>310</v>
      </c>
      <c r="N153" s="64" t="s">
        <v>55</v>
      </c>
      <c r="O153" s="62">
        <v>12</v>
      </c>
      <c r="P153" s="66">
        <v>68850</v>
      </c>
      <c r="Q153" s="65" t="s">
        <v>38</v>
      </c>
      <c r="R153" s="66">
        <f t="shared" si="43"/>
        <v>928</v>
      </c>
      <c r="S153" s="67">
        <v>0</v>
      </c>
      <c r="T153" s="67">
        <v>0</v>
      </c>
      <c r="U153" s="67">
        <v>0</v>
      </c>
      <c r="V153" s="67">
        <v>0</v>
      </c>
      <c r="W153" s="67">
        <v>0</v>
      </c>
      <c r="X153" s="67">
        <v>0</v>
      </c>
      <c r="Y153" s="62">
        <v>928</v>
      </c>
      <c r="Z153" s="66">
        <v>0</v>
      </c>
      <c r="AA153" s="66">
        <v>0</v>
      </c>
      <c r="AB153" s="66">
        <v>0</v>
      </c>
      <c r="AC153" s="66">
        <v>0</v>
      </c>
      <c r="AD153" s="66">
        <v>0</v>
      </c>
    </row>
    <row r="154" spans="1:30" s="13" customFormat="1" x14ac:dyDescent="0.35">
      <c r="A154" s="45" t="s">
        <v>150</v>
      </c>
      <c r="B154" s="45" t="s">
        <v>194</v>
      </c>
      <c r="C154" s="45" t="s">
        <v>194</v>
      </c>
      <c r="D154" s="14" t="s">
        <v>34</v>
      </c>
      <c r="E154" s="8" t="s">
        <v>39</v>
      </c>
      <c r="F154" s="14" t="s">
        <v>174</v>
      </c>
      <c r="G154" s="8" t="s">
        <v>175</v>
      </c>
      <c r="H154" s="9">
        <v>35101</v>
      </c>
      <c r="I154" s="59" t="s">
        <v>319</v>
      </c>
      <c r="J154" s="9"/>
      <c r="K154" s="71" t="s">
        <v>320</v>
      </c>
      <c r="L154" s="94" t="s">
        <v>321</v>
      </c>
      <c r="M154" s="95" t="s">
        <v>310</v>
      </c>
      <c r="N154" s="64" t="s">
        <v>55</v>
      </c>
      <c r="O154" s="62">
        <v>12</v>
      </c>
      <c r="P154" s="66">
        <v>7900</v>
      </c>
      <c r="Q154" s="65" t="s">
        <v>38</v>
      </c>
      <c r="R154" s="66">
        <f t="shared" si="43"/>
        <v>8176.04</v>
      </c>
      <c r="S154" s="67">
        <v>0</v>
      </c>
      <c r="T154" s="67">
        <v>0</v>
      </c>
      <c r="U154" s="67">
        <v>0</v>
      </c>
      <c r="V154" s="67">
        <v>0</v>
      </c>
      <c r="W154" s="67">
        <v>0</v>
      </c>
      <c r="X154" s="67">
        <v>0</v>
      </c>
      <c r="Y154" s="100">
        <v>8176.04</v>
      </c>
      <c r="Z154" s="66">
        <v>0</v>
      </c>
      <c r="AA154" s="66">
        <v>0</v>
      </c>
      <c r="AB154" s="66">
        <v>0</v>
      </c>
      <c r="AC154" s="66">
        <v>0</v>
      </c>
      <c r="AD154" s="66">
        <v>0</v>
      </c>
    </row>
    <row r="155" spans="1:30" s="13" customFormat="1" ht="13" x14ac:dyDescent="0.35">
      <c r="A155" s="45" t="s">
        <v>150</v>
      </c>
      <c r="B155" s="45" t="s">
        <v>194</v>
      </c>
      <c r="C155" s="45" t="s">
        <v>194</v>
      </c>
      <c r="D155" s="14" t="s">
        <v>34</v>
      </c>
      <c r="E155" s="8" t="s">
        <v>36</v>
      </c>
      <c r="F155" s="14" t="s">
        <v>34</v>
      </c>
      <c r="G155" s="8" t="s">
        <v>35</v>
      </c>
      <c r="H155" s="9">
        <v>35201</v>
      </c>
      <c r="I155" s="59" t="s">
        <v>322</v>
      </c>
      <c r="J155" s="60"/>
      <c r="K155" s="71" t="s">
        <v>323</v>
      </c>
      <c r="L155" s="62"/>
      <c r="M155" s="95" t="s">
        <v>312</v>
      </c>
      <c r="N155" s="64" t="s">
        <v>55</v>
      </c>
      <c r="O155" s="62">
        <v>2</v>
      </c>
      <c r="P155" s="62">
        <v>25000</v>
      </c>
      <c r="Q155" s="65" t="s">
        <v>38</v>
      </c>
      <c r="R155" s="66">
        <f t="shared" si="43"/>
        <v>0</v>
      </c>
      <c r="S155" s="67">
        <v>0</v>
      </c>
      <c r="T155" s="67">
        <v>0</v>
      </c>
      <c r="U155" s="67">
        <v>0</v>
      </c>
      <c r="V155" s="67">
        <v>0</v>
      </c>
      <c r="W155" s="67">
        <v>0</v>
      </c>
      <c r="X155" s="67">
        <v>0</v>
      </c>
      <c r="Y155" s="62">
        <v>0</v>
      </c>
      <c r="Z155" s="66">
        <v>0</v>
      </c>
      <c r="AA155" s="66">
        <v>0</v>
      </c>
      <c r="AB155" s="66">
        <v>0</v>
      </c>
      <c r="AC155" s="66">
        <v>0</v>
      </c>
      <c r="AD155" s="66">
        <v>0</v>
      </c>
    </row>
    <row r="156" spans="1:30" s="13" customFormat="1" ht="13" x14ac:dyDescent="0.35">
      <c r="A156" s="45" t="s">
        <v>150</v>
      </c>
      <c r="B156" s="45" t="s">
        <v>194</v>
      </c>
      <c r="C156" s="45" t="s">
        <v>194</v>
      </c>
      <c r="D156" s="14" t="s">
        <v>34</v>
      </c>
      <c r="E156" s="8" t="s">
        <v>36</v>
      </c>
      <c r="F156" s="14" t="s">
        <v>34</v>
      </c>
      <c r="G156" s="8" t="s">
        <v>35</v>
      </c>
      <c r="H156" s="9">
        <v>35501</v>
      </c>
      <c r="I156" s="59" t="s">
        <v>324</v>
      </c>
      <c r="J156" s="9"/>
      <c r="K156" s="71" t="s">
        <v>325</v>
      </c>
      <c r="L156" s="62"/>
      <c r="M156" s="95" t="s">
        <v>326</v>
      </c>
      <c r="N156" s="64" t="s">
        <v>55</v>
      </c>
      <c r="O156" s="62">
        <v>4</v>
      </c>
      <c r="P156" s="62">
        <v>5300</v>
      </c>
      <c r="Q156" s="65" t="s">
        <v>38</v>
      </c>
      <c r="R156" s="66">
        <f>SUM(S156:AD156)</f>
        <v>14000</v>
      </c>
      <c r="S156" s="67">
        <v>0</v>
      </c>
      <c r="T156" s="67">
        <v>0</v>
      </c>
      <c r="U156" s="67">
        <v>0</v>
      </c>
      <c r="V156" s="67">
        <v>0</v>
      </c>
      <c r="W156" s="67">
        <v>0</v>
      </c>
      <c r="X156" s="67">
        <v>0</v>
      </c>
      <c r="Y156" s="67">
        <v>14000</v>
      </c>
      <c r="Z156" s="66">
        <v>0</v>
      </c>
      <c r="AA156" s="66">
        <v>0</v>
      </c>
      <c r="AB156" s="66">
        <v>0</v>
      </c>
      <c r="AC156" s="66">
        <v>0</v>
      </c>
      <c r="AD156" s="66">
        <v>0</v>
      </c>
    </row>
    <row r="157" spans="1:30" s="13" customFormat="1" x14ac:dyDescent="0.35">
      <c r="A157" s="45" t="s">
        <v>150</v>
      </c>
      <c r="B157" s="45" t="s">
        <v>194</v>
      </c>
      <c r="C157" s="45" t="s">
        <v>194</v>
      </c>
      <c r="D157" s="14" t="s">
        <v>34</v>
      </c>
      <c r="E157" s="8" t="s">
        <v>36</v>
      </c>
      <c r="F157" s="14" t="s">
        <v>34</v>
      </c>
      <c r="G157" s="8" t="s">
        <v>57</v>
      </c>
      <c r="H157" s="9">
        <v>35801</v>
      </c>
      <c r="I157" s="59" t="s">
        <v>62</v>
      </c>
      <c r="J157" s="9"/>
      <c r="K157" s="71" t="s">
        <v>327</v>
      </c>
      <c r="L157" s="98" t="s">
        <v>328</v>
      </c>
      <c r="M157" s="95" t="s">
        <v>310</v>
      </c>
      <c r="N157" s="64" t="s">
        <v>55</v>
      </c>
      <c r="O157" s="62">
        <v>12</v>
      </c>
      <c r="P157" s="62">
        <v>23242.66</v>
      </c>
      <c r="Q157" s="65" t="s">
        <v>38</v>
      </c>
      <c r="R157" s="66">
        <f t="shared" si="43"/>
        <v>27528</v>
      </c>
      <c r="S157" s="67">
        <v>0</v>
      </c>
      <c r="T157" s="67">
        <v>0</v>
      </c>
      <c r="U157" s="67">
        <v>0</v>
      </c>
      <c r="V157" s="67">
        <v>0</v>
      </c>
      <c r="W157" s="67">
        <v>0</v>
      </c>
      <c r="X157" s="67">
        <v>0</v>
      </c>
      <c r="Y157" s="100">
        <v>27528</v>
      </c>
      <c r="Z157" s="66">
        <v>0</v>
      </c>
      <c r="AA157" s="66">
        <v>0</v>
      </c>
      <c r="AB157" s="66">
        <v>0</v>
      </c>
      <c r="AC157" s="66">
        <v>0</v>
      </c>
      <c r="AD157" s="66">
        <v>0</v>
      </c>
    </row>
    <row r="158" spans="1:30" s="13" customFormat="1" ht="13" x14ac:dyDescent="0.35">
      <c r="A158" s="45" t="s">
        <v>150</v>
      </c>
      <c r="B158" s="45" t="s">
        <v>194</v>
      </c>
      <c r="C158" s="45" t="s">
        <v>194</v>
      </c>
      <c r="D158" s="14" t="s">
        <v>34</v>
      </c>
      <c r="E158" s="8" t="s">
        <v>36</v>
      </c>
      <c r="F158" s="14" t="s">
        <v>34</v>
      </c>
      <c r="G158" s="8" t="s">
        <v>57</v>
      </c>
      <c r="H158" s="9">
        <v>35901</v>
      </c>
      <c r="I158" s="59" t="s">
        <v>180</v>
      </c>
      <c r="J158" s="9"/>
      <c r="K158" s="71" t="s">
        <v>329</v>
      </c>
      <c r="L158" s="62"/>
      <c r="M158" s="95" t="s">
        <v>326</v>
      </c>
      <c r="N158" s="64" t="s">
        <v>55</v>
      </c>
      <c r="O158" s="62">
        <v>3</v>
      </c>
      <c r="P158" s="62">
        <v>4000</v>
      </c>
      <c r="Q158" s="65" t="s">
        <v>38</v>
      </c>
      <c r="R158" s="66">
        <f t="shared" si="43"/>
        <v>4000</v>
      </c>
      <c r="S158" s="67">
        <v>0</v>
      </c>
      <c r="T158" s="67">
        <v>0</v>
      </c>
      <c r="U158" s="67">
        <v>0</v>
      </c>
      <c r="V158" s="67">
        <v>0</v>
      </c>
      <c r="W158" s="67">
        <v>0</v>
      </c>
      <c r="X158" s="67">
        <v>0</v>
      </c>
      <c r="Y158" s="62">
        <v>4000</v>
      </c>
      <c r="Z158" s="66">
        <v>0</v>
      </c>
      <c r="AA158" s="66">
        <v>0</v>
      </c>
      <c r="AB158" s="66">
        <v>0</v>
      </c>
      <c r="AC158" s="66">
        <v>0</v>
      </c>
      <c r="AD158" s="66">
        <v>0</v>
      </c>
    </row>
    <row r="159" spans="1:30" s="13" customFormat="1" ht="13" x14ac:dyDescent="0.35">
      <c r="A159" s="45" t="s">
        <v>150</v>
      </c>
      <c r="B159" s="45" t="s">
        <v>194</v>
      </c>
      <c r="C159" s="45" t="s">
        <v>194</v>
      </c>
      <c r="D159" s="14" t="s">
        <v>34</v>
      </c>
      <c r="E159" s="8" t="s">
        <v>36</v>
      </c>
      <c r="F159" s="14" t="s">
        <v>34</v>
      </c>
      <c r="G159" s="8" t="s">
        <v>35</v>
      </c>
      <c r="H159" s="9">
        <v>37504</v>
      </c>
      <c r="I159" s="59" t="s">
        <v>330</v>
      </c>
      <c r="J159" s="9"/>
      <c r="K159" s="71" t="s">
        <v>331</v>
      </c>
      <c r="L159" s="62"/>
      <c r="M159" s="63" t="s">
        <v>332</v>
      </c>
      <c r="N159" s="64" t="s">
        <v>55</v>
      </c>
      <c r="O159" s="62">
        <v>5</v>
      </c>
      <c r="P159" s="62">
        <v>2016</v>
      </c>
      <c r="Q159" s="65" t="s">
        <v>38</v>
      </c>
      <c r="R159" s="66">
        <f t="shared" si="43"/>
        <v>627</v>
      </c>
      <c r="S159" s="67">
        <v>0</v>
      </c>
      <c r="T159" s="67">
        <v>0</v>
      </c>
      <c r="U159" s="67">
        <v>0</v>
      </c>
      <c r="V159" s="67">
        <v>0</v>
      </c>
      <c r="W159" s="67">
        <v>0</v>
      </c>
      <c r="X159" s="67">
        <v>0</v>
      </c>
      <c r="Y159" s="62">
        <v>627</v>
      </c>
      <c r="Z159" s="66">
        <v>0</v>
      </c>
      <c r="AA159" s="66">
        <v>0</v>
      </c>
      <c r="AB159" s="66">
        <v>0</v>
      </c>
      <c r="AC159" s="66">
        <v>0</v>
      </c>
      <c r="AD159" s="66">
        <v>0</v>
      </c>
    </row>
    <row r="160" spans="1:30" s="13" customFormat="1" ht="13" x14ac:dyDescent="0.35">
      <c r="A160" s="45" t="s">
        <v>150</v>
      </c>
      <c r="B160" s="45" t="s">
        <v>194</v>
      </c>
      <c r="C160" s="45" t="s">
        <v>194</v>
      </c>
      <c r="D160" s="14" t="s">
        <v>34</v>
      </c>
      <c r="E160" s="8" t="s">
        <v>235</v>
      </c>
      <c r="F160" s="14" t="s">
        <v>236</v>
      </c>
      <c r="G160" s="8" t="s">
        <v>35</v>
      </c>
      <c r="H160" s="9">
        <v>35701</v>
      </c>
      <c r="I160" s="59" t="s">
        <v>333</v>
      </c>
      <c r="J160" s="9"/>
      <c r="K160" s="71"/>
      <c r="L160" s="62"/>
      <c r="M160" s="63"/>
      <c r="N160" s="64" t="s">
        <v>55</v>
      </c>
      <c r="O160" s="62">
        <v>1</v>
      </c>
      <c r="P160" s="62">
        <v>7338.16</v>
      </c>
      <c r="Q160" s="65" t="s">
        <v>38</v>
      </c>
      <c r="R160" s="66">
        <f t="shared" si="43"/>
        <v>7338.16</v>
      </c>
      <c r="S160" s="67">
        <v>0</v>
      </c>
      <c r="T160" s="67">
        <v>0</v>
      </c>
      <c r="U160" s="67">
        <v>0</v>
      </c>
      <c r="V160" s="67">
        <v>0</v>
      </c>
      <c r="W160" s="67">
        <v>0</v>
      </c>
      <c r="X160" s="67">
        <v>0</v>
      </c>
      <c r="Y160" s="62">
        <v>7338.16</v>
      </c>
      <c r="Z160" s="66">
        <v>0</v>
      </c>
      <c r="AA160" s="66">
        <v>0</v>
      </c>
      <c r="AB160" s="66">
        <v>0</v>
      </c>
      <c r="AC160" s="66">
        <v>0</v>
      </c>
      <c r="AD160" s="66">
        <v>0</v>
      </c>
    </row>
    <row r="161" spans="1:30" s="13" customFormat="1" ht="13" x14ac:dyDescent="0.35">
      <c r="A161" s="45" t="s">
        <v>150</v>
      </c>
      <c r="B161" s="45" t="s">
        <v>194</v>
      </c>
      <c r="C161" s="45" t="s">
        <v>194</v>
      </c>
      <c r="D161" s="14" t="s">
        <v>34</v>
      </c>
      <c r="E161" s="8" t="s">
        <v>235</v>
      </c>
      <c r="F161" s="14" t="s">
        <v>236</v>
      </c>
      <c r="G161" s="8" t="s">
        <v>35</v>
      </c>
      <c r="H161" s="9">
        <v>37504</v>
      </c>
      <c r="I161" s="59" t="s">
        <v>330</v>
      </c>
      <c r="J161" s="9"/>
      <c r="K161" s="71" t="s">
        <v>331</v>
      </c>
      <c r="L161" s="62"/>
      <c r="M161" s="63" t="s">
        <v>332</v>
      </c>
      <c r="N161" s="64" t="s">
        <v>55</v>
      </c>
      <c r="O161" s="62">
        <v>2</v>
      </c>
      <c r="P161" s="62">
        <v>2016</v>
      </c>
      <c r="Q161" s="65" t="s">
        <v>38</v>
      </c>
      <c r="R161" s="66">
        <f t="shared" si="43"/>
        <v>278</v>
      </c>
      <c r="S161" s="67">
        <v>0</v>
      </c>
      <c r="T161" s="67">
        <v>0</v>
      </c>
      <c r="U161" s="67">
        <v>0</v>
      </c>
      <c r="V161" s="67">
        <v>0</v>
      </c>
      <c r="W161" s="67">
        <v>0</v>
      </c>
      <c r="X161" s="67">
        <v>0</v>
      </c>
      <c r="Y161" s="62">
        <v>278</v>
      </c>
      <c r="Z161" s="66">
        <v>0</v>
      </c>
      <c r="AA161" s="66">
        <v>0</v>
      </c>
      <c r="AB161" s="66">
        <v>0</v>
      </c>
      <c r="AC161" s="66">
        <v>0</v>
      </c>
      <c r="AD161" s="66">
        <v>0</v>
      </c>
    </row>
    <row r="162" spans="1:30" s="13" customFormat="1" ht="13" x14ac:dyDescent="0.35">
      <c r="A162" s="45" t="s">
        <v>150</v>
      </c>
      <c r="B162" s="45" t="s">
        <v>194</v>
      </c>
      <c r="C162" s="45" t="s">
        <v>194</v>
      </c>
      <c r="D162" s="14" t="s">
        <v>34</v>
      </c>
      <c r="E162" s="8" t="s">
        <v>235</v>
      </c>
      <c r="F162" s="14" t="s">
        <v>236</v>
      </c>
      <c r="G162" s="8" t="s">
        <v>35</v>
      </c>
      <c r="H162" s="9">
        <v>39202</v>
      </c>
      <c r="I162" s="74" t="s">
        <v>334</v>
      </c>
      <c r="J162" s="9" t="s">
        <v>335</v>
      </c>
      <c r="K162" s="71"/>
      <c r="L162" s="62"/>
      <c r="M162" s="63"/>
      <c r="N162" s="64" t="s">
        <v>55</v>
      </c>
      <c r="O162" s="62">
        <v>4</v>
      </c>
      <c r="P162" s="62">
        <v>85</v>
      </c>
      <c r="Q162" s="65" t="s">
        <v>38</v>
      </c>
      <c r="R162" s="66">
        <f t="shared" si="43"/>
        <v>340</v>
      </c>
      <c r="S162" s="67">
        <v>0</v>
      </c>
      <c r="T162" s="67">
        <v>0</v>
      </c>
      <c r="U162" s="67">
        <v>0</v>
      </c>
      <c r="V162" s="67">
        <v>0</v>
      </c>
      <c r="W162" s="67">
        <v>0</v>
      </c>
      <c r="X162" s="67">
        <v>0</v>
      </c>
      <c r="Y162" s="62">
        <v>340</v>
      </c>
      <c r="Z162" s="66">
        <v>0</v>
      </c>
      <c r="AA162" s="66">
        <v>0</v>
      </c>
      <c r="AB162" s="66">
        <v>0</v>
      </c>
      <c r="AC162" s="66">
        <v>0</v>
      </c>
      <c r="AD162" s="66">
        <v>0</v>
      </c>
    </row>
    <row r="163" spans="1:30" s="13" customFormat="1" ht="13" x14ac:dyDescent="0.35">
      <c r="A163" s="45" t="s">
        <v>150</v>
      </c>
      <c r="B163" s="45" t="s">
        <v>194</v>
      </c>
      <c r="C163" s="45" t="s">
        <v>194</v>
      </c>
      <c r="D163" s="14" t="s">
        <v>34</v>
      </c>
      <c r="E163" s="8" t="s">
        <v>243</v>
      </c>
      <c r="F163" s="78" t="s">
        <v>244</v>
      </c>
      <c r="G163" s="79" t="s">
        <v>35</v>
      </c>
      <c r="H163" s="73">
        <v>37501</v>
      </c>
      <c r="I163" s="74" t="s">
        <v>336</v>
      </c>
      <c r="J163" s="73"/>
      <c r="K163" s="71" t="s">
        <v>331</v>
      </c>
      <c r="L163" s="62"/>
      <c r="M163" s="63" t="s">
        <v>332</v>
      </c>
      <c r="N163" s="64" t="s">
        <v>55</v>
      </c>
      <c r="O163" s="62">
        <v>2</v>
      </c>
      <c r="P163" s="62">
        <v>2016</v>
      </c>
      <c r="Q163" s="65" t="s">
        <v>38</v>
      </c>
      <c r="R163" s="66">
        <f t="shared" si="43"/>
        <v>0</v>
      </c>
      <c r="S163" s="67">
        <v>0</v>
      </c>
      <c r="T163" s="67">
        <v>0</v>
      </c>
      <c r="U163" s="67">
        <v>0</v>
      </c>
      <c r="V163" s="67">
        <v>0</v>
      </c>
      <c r="W163" s="67">
        <v>0</v>
      </c>
      <c r="X163" s="67">
        <v>0</v>
      </c>
      <c r="Y163" s="62">
        <v>0</v>
      </c>
      <c r="Z163" s="62">
        <v>0</v>
      </c>
      <c r="AA163" s="62">
        <v>0</v>
      </c>
      <c r="AB163" s="62">
        <v>0</v>
      </c>
      <c r="AC163" s="62">
        <v>0</v>
      </c>
      <c r="AD163" s="62">
        <v>0</v>
      </c>
    </row>
    <row r="164" spans="1:30" s="13" customFormat="1" ht="13" x14ac:dyDescent="0.35">
      <c r="A164" s="45" t="s">
        <v>150</v>
      </c>
      <c r="B164" s="45" t="s">
        <v>194</v>
      </c>
      <c r="C164" s="45" t="s">
        <v>194</v>
      </c>
      <c r="D164" s="14" t="s">
        <v>34</v>
      </c>
      <c r="E164" s="8" t="s">
        <v>243</v>
      </c>
      <c r="F164" s="78" t="s">
        <v>244</v>
      </c>
      <c r="G164" s="79" t="s">
        <v>35</v>
      </c>
      <c r="H164" s="9">
        <v>39202</v>
      </c>
      <c r="I164" s="74" t="s">
        <v>334</v>
      </c>
      <c r="J164" s="9" t="s">
        <v>335</v>
      </c>
      <c r="K164" s="71"/>
      <c r="L164" s="62"/>
      <c r="M164" s="63"/>
      <c r="N164" s="64"/>
      <c r="O164" s="62">
        <v>2</v>
      </c>
      <c r="P164" s="62">
        <v>85</v>
      </c>
      <c r="Q164" s="65" t="s">
        <v>38</v>
      </c>
      <c r="R164" s="66">
        <f t="shared" si="43"/>
        <v>170</v>
      </c>
      <c r="S164" s="67">
        <v>0</v>
      </c>
      <c r="T164" s="67">
        <v>0</v>
      </c>
      <c r="U164" s="67">
        <v>0</v>
      </c>
      <c r="V164" s="67">
        <v>0</v>
      </c>
      <c r="W164" s="67">
        <v>0</v>
      </c>
      <c r="X164" s="67">
        <v>0</v>
      </c>
      <c r="Y164" s="62">
        <v>170</v>
      </c>
      <c r="Z164" s="66">
        <v>0</v>
      </c>
      <c r="AA164" s="66">
        <v>0</v>
      </c>
      <c r="AB164" s="66">
        <v>0</v>
      </c>
      <c r="AC164" s="66">
        <v>0</v>
      </c>
      <c r="AD164" s="66">
        <v>0</v>
      </c>
    </row>
    <row r="165" spans="1:30" s="13" customFormat="1" x14ac:dyDescent="0.35">
      <c r="A165" s="45" t="s">
        <v>150</v>
      </c>
      <c r="B165" s="45" t="s">
        <v>194</v>
      </c>
      <c r="C165" s="45" t="s">
        <v>194</v>
      </c>
      <c r="D165" s="14" t="s">
        <v>34</v>
      </c>
      <c r="E165" s="8" t="s">
        <v>36</v>
      </c>
      <c r="F165" s="78" t="s">
        <v>34</v>
      </c>
      <c r="G165" s="79" t="s">
        <v>35</v>
      </c>
      <c r="H165" s="77">
        <v>39202</v>
      </c>
      <c r="I165" s="74" t="s">
        <v>334</v>
      </c>
      <c r="J165" s="101" t="s">
        <v>337</v>
      </c>
      <c r="K165" s="71" t="s">
        <v>337</v>
      </c>
      <c r="L165" s="62"/>
      <c r="M165" s="63" t="s">
        <v>332</v>
      </c>
      <c r="N165" s="64" t="s">
        <v>55</v>
      </c>
      <c r="O165" s="62">
        <v>105</v>
      </c>
      <c r="P165" s="62">
        <v>85</v>
      </c>
      <c r="Q165" s="65" t="s">
        <v>38</v>
      </c>
      <c r="R165" s="66">
        <f t="shared" si="43"/>
        <v>850</v>
      </c>
      <c r="S165" s="67">
        <v>0</v>
      </c>
      <c r="T165" s="67">
        <v>0</v>
      </c>
      <c r="U165" s="67">
        <v>0</v>
      </c>
      <c r="V165" s="67">
        <v>0</v>
      </c>
      <c r="W165" s="67">
        <v>0</v>
      </c>
      <c r="X165" s="67">
        <v>0</v>
      </c>
      <c r="Y165" s="100">
        <v>850</v>
      </c>
      <c r="Z165" s="66">
        <v>0</v>
      </c>
      <c r="AA165" s="66">
        <v>0</v>
      </c>
      <c r="AB165" s="66">
        <v>0</v>
      </c>
      <c r="AC165" s="66">
        <v>0</v>
      </c>
      <c r="AD165" s="66">
        <v>0</v>
      </c>
    </row>
    <row r="166" spans="1:30" s="13" customFormat="1" ht="13" x14ac:dyDescent="0.35">
      <c r="A166" s="45" t="s">
        <v>150</v>
      </c>
      <c r="B166" s="45" t="s">
        <v>194</v>
      </c>
      <c r="C166" s="45" t="s">
        <v>194</v>
      </c>
      <c r="D166" s="14" t="s">
        <v>34</v>
      </c>
      <c r="E166" s="8" t="s">
        <v>235</v>
      </c>
      <c r="F166" s="78" t="s">
        <v>236</v>
      </c>
      <c r="G166" s="79" t="s">
        <v>35</v>
      </c>
      <c r="H166" s="73">
        <v>39202</v>
      </c>
      <c r="I166" s="74" t="s">
        <v>334</v>
      </c>
      <c r="J166" s="101" t="s">
        <v>337</v>
      </c>
      <c r="K166" s="71" t="s">
        <v>337</v>
      </c>
      <c r="L166" s="62"/>
      <c r="M166" s="63" t="s">
        <v>332</v>
      </c>
      <c r="N166" s="64" t="s">
        <v>55</v>
      </c>
      <c r="O166" s="62">
        <v>61</v>
      </c>
      <c r="P166" s="62">
        <v>85</v>
      </c>
      <c r="Q166" s="65" t="s">
        <v>38</v>
      </c>
      <c r="R166" s="66">
        <f t="shared" si="43"/>
        <v>0</v>
      </c>
      <c r="S166" s="67">
        <v>0</v>
      </c>
      <c r="T166" s="67">
        <v>0</v>
      </c>
      <c r="U166" s="67">
        <v>0</v>
      </c>
      <c r="V166" s="67">
        <v>0</v>
      </c>
      <c r="W166" s="67">
        <v>0</v>
      </c>
      <c r="X166" s="67">
        <v>0</v>
      </c>
      <c r="Y166" s="67">
        <v>0</v>
      </c>
      <c r="Z166" s="66">
        <v>0</v>
      </c>
      <c r="AA166" s="66">
        <v>0</v>
      </c>
      <c r="AB166" s="66">
        <v>0</v>
      </c>
      <c r="AC166" s="66">
        <v>0</v>
      </c>
      <c r="AD166" s="66">
        <v>0</v>
      </c>
    </row>
    <row r="167" spans="1:30" s="13" customFormat="1" ht="13" x14ac:dyDescent="0.35">
      <c r="A167" s="45" t="s">
        <v>150</v>
      </c>
      <c r="B167" s="45" t="s">
        <v>194</v>
      </c>
      <c r="C167" s="45" t="s">
        <v>194</v>
      </c>
      <c r="D167" s="14" t="s">
        <v>34</v>
      </c>
      <c r="E167" s="8" t="s">
        <v>243</v>
      </c>
      <c r="F167" s="78" t="s">
        <v>244</v>
      </c>
      <c r="G167" s="79" t="s">
        <v>35</v>
      </c>
      <c r="H167" s="73">
        <v>39202</v>
      </c>
      <c r="I167" s="74" t="s">
        <v>334</v>
      </c>
      <c r="J167" s="101" t="s">
        <v>337</v>
      </c>
      <c r="K167" s="71" t="s">
        <v>337</v>
      </c>
      <c r="L167" s="62"/>
      <c r="M167" s="63" t="s">
        <v>332</v>
      </c>
      <c r="N167" s="64" t="s">
        <v>55</v>
      </c>
      <c r="O167" s="62">
        <v>73</v>
      </c>
      <c r="P167" s="62">
        <v>85</v>
      </c>
      <c r="Q167" s="65" t="s">
        <v>38</v>
      </c>
      <c r="R167" s="66">
        <f t="shared" si="43"/>
        <v>0</v>
      </c>
      <c r="S167" s="67">
        <v>0</v>
      </c>
      <c r="T167" s="67">
        <v>0</v>
      </c>
      <c r="U167" s="67">
        <v>0</v>
      </c>
      <c r="V167" s="67">
        <v>0</v>
      </c>
      <c r="W167" s="67">
        <v>0</v>
      </c>
      <c r="X167" s="67">
        <v>0</v>
      </c>
      <c r="Y167" s="67">
        <v>0</v>
      </c>
      <c r="Z167" s="66">
        <v>0</v>
      </c>
      <c r="AA167" s="66">
        <v>0</v>
      </c>
      <c r="AB167" s="66">
        <v>0</v>
      </c>
      <c r="AC167" s="66">
        <v>0</v>
      </c>
      <c r="AD167" s="66">
        <v>0</v>
      </c>
    </row>
    <row r="168" spans="1:30" s="13" customFormat="1" ht="13" x14ac:dyDescent="0.35">
      <c r="A168" s="45" t="s">
        <v>150</v>
      </c>
      <c r="B168" s="45" t="s">
        <v>194</v>
      </c>
      <c r="C168" s="45" t="s">
        <v>194</v>
      </c>
      <c r="D168" s="14" t="s">
        <v>34</v>
      </c>
      <c r="E168" s="8" t="s">
        <v>39</v>
      </c>
      <c r="F168" s="78" t="s">
        <v>174</v>
      </c>
      <c r="G168" s="79" t="s">
        <v>175</v>
      </c>
      <c r="H168" s="73">
        <v>21101</v>
      </c>
      <c r="I168" s="74" t="s">
        <v>31</v>
      </c>
      <c r="J168" s="77" t="s">
        <v>103</v>
      </c>
      <c r="K168" s="71" t="s">
        <v>338</v>
      </c>
      <c r="L168" s="62"/>
      <c r="M168" s="63" t="s">
        <v>332</v>
      </c>
      <c r="N168" s="64" t="s">
        <v>44</v>
      </c>
      <c r="O168" s="62">
        <v>110</v>
      </c>
      <c r="P168" s="62">
        <v>125</v>
      </c>
      <c r="Q168" s="65" t="s">
        <v>38</v>
      </c>
      <c r="R168" s="66">
        <f t="shared" si="43"/>
        <v>0</v>
      </c>
      <c r="S168" s="67">
        <v>0</v>
      </c>
      <c r="T168" s="67">
        <v>0</v>
      </c>
      <c r="U168" s="67">
        <v>0</v>
      </c>
      <c r="V168" s="67">
        <v>0</v>
      </c>
      <c r="W168" s="67">
        <v>0</v>
      </c>
      <c r="X168" s="67">
        <v>0</v>
      </c>
      <c r="Y168" s="67">
        <v>0</v>
      </c>
      <c r="Z168" s="66">
        <v>0</v>
      </c>
      <c r="AA168" s="66">
        <v>0</v>
      </c>
      <c r="AB168" s="66">
        <v>0</v>
      </c>
      <c r="AC168" s="66">
        <v>0</v>
      </c>
      <c r="AD168" s="66">
        <v>0</v>
      </c>
    </row>
    <row r="169" spans="1:30" s="13" customFormat="1" ht="13" x14ac:dyDescent="0.35">
      <c r="A169" s="45" t="s">
        <v>150</v>
      </c>
      <c r="B169" s="45" t="s">
        <v>194</v>
      </c>
      <c r="C169" s="45" t="s">
        <v>194</v>
      </c>
      <c r="D169" s="14" t="s">
        <v>34</v>
      </c>
      <c r="E169" s="8" t="s">
        <v>39</v>
      </c>
      <c r="F169" s="78" t="s">
        <v>174</v>
      </c>
      <c r="G169" s="79" t="s">
        <v>175</v>
      </c>
      <c r="H169" s="73">
        <v>21101</v>
      </c>
      <c r="I169" s="74" t="s">
        <v>31</v>
      </c>
      <c r="J169" s="77" t="s">
        <v>339</v>
      </c>
      <c r="K169" s="71" t="s">
        <v>340</v>
      </c>
      <c r="L169" s="62"/>
      <c r="M169" s="63" t="s">
        <v>332</v>
      </c>
      <c r="N169" s="64" t="s">
        <v>32</v>
      </c>
      <c r="O169" s="62">
        <v>8</v>
      </c>
      <c r="P169" s="62">
        <v>1349</v>
      </c>
      <c r="Q169" s="65" t="s">
        <v>38</v>
      </c>
      <c r="R169" s="66">
        <f t="shared" si="43"/>
        <v>0</v>
      </c>
      <c r="S169" s="67">
        <v>0</v>
      </c>
      <c r="T169" s="67">
        <v>0</v>
      </c>
      <c r="U169" s="67">
        <v>0</v>
      </c>
      <c r="V169" s="67">
        <v>0</v>
      </c>
      <c r="W169" s="67">
        <v>0</v>
      </c>
      <c r="X169" s="67">
        <v>0</v>
      </c>
      <c r="Y169" s="67">
        <v>0</v>
      </c>
      <c r="Z169" s="66">
        <v>0</v>
      </c>
      <c r="AA169" s="66">
        <v>0</v>
      </c>
      <c r="AB169" s="66">
        <v>0</v>
      </c>
      <c r="AC169" s="66">
        <v>0</v>
      </c>
      <c r="AD169" s="66">
        <v>0</v>
      </c>
    </row>
    <row r="170" spans="1:30" s="13" customFormat="1" ht="15" customHeight="1" x14ac:dyDescent="0.35">
      <c r="A170" s="45" t="s">
        <v>150</v>
      </c>
      <c r="B170" s="45" t="s">
        <v>194</v>
      </c>
      <c r="C170" s="45" t="s">
        <v>194</v>
      </c>
      <c r="D170" s="14" t="s">
        <v>34</v>
      </c>
      <c r="E170" s="8" t="s">
        <v>39</v>
      </c>
      <c r="F170" s="14" t="s">
        <v>174</v>
      </c>
      <c r="G170" s="8" t="s">
        <v>175</v>
      </c>
      <c r="H170" s="9">
        <v>21101</v>
      </c>
      <c r="I170" s="59" t="s">
        <v>31</v>
      </c>
      <c r="J170" s="60" t="s">
        <v>341</v>
      </c>
      <c r="K170" s="68" t="s">
        <v>342</v>
      </c>
      <c r="L170" s="62"/>
      <c r="M170" s="63" t="s">
        <v>332</v>
      </c>
      <c r="N170" s="64" t="s">
        <v>111</v>
      </c>
      <c r="O170" s="62">
        <v>15</v>
      </c>
      <c r="P170" s="62">
        <v>95</v>
      </c>
      <c r="Q170" s="65" t="s">
        <v>38</v>
      </c>
      <c r="R170" s="66">
        <f>SUM(S170:U170: X170:AA170:AC170)</f>
        <v>0</v>
      </c>
      <c r="S170" s="67">
        <v>0</v>
      </c>
      <c r="T170" s="67">
        <v>0</v>
      </c>
      <c r="U170" s="67">
        <v>0</v>
      </c>
      <c r="V170" s="67">
        <v>0</v>
      </c>
      <c r="W170" s="67">
        <v>0</v>
      </c>
      <c r="X170" s="67">
        <v>0</v>
      </c>
      <c r="Y170" s="67">
        <v>0</v>
      </c>
      <c r="Z170" s="66">
        <v>0</v>
      </c>
      <c r="AA170" s="66">
        <v>0</v>
      </c>
      <c r="AB170" s="66">
        <v>0</v>
      </c>
      <c r="AC170" s="66">
        <v>0</v>
      </c>
      <c r="AD170" s="66">
        <v>0</v>
      </c>
    </row>
    <row r="171" spans="1:30" s="13" customFormat="1" ht="13" x14ac:dyDescent="0.35">
      <c r="A171" s="45" t="s">
        <v>150</v>
      </c>
      <c r="B171" s="45" t="s">
        <v>194</v>
      </c>
      <c r="C171" s="45" t="s">
        <v>194</v>
      </c>
      <c r="D171" s="14" t="s">
        <v>34</v>
      </c>
      <c r="E171" s="8" t="s">
        <v>39</v>
      </c>
      <c r="F171" s="14" t="s">
        <v>174</v>
      </c>
      <c r="G171" s="8" t="s">
        <v>175</v>
      </c>
      <c r="H171" s="9">
        <v>21101</v>
      </c>
      <c r="I171" s="59" t="s">
        <v>31</v>
      </c>
      <c r="J171" s="60" t="s">
        <v>237</v>
      </c>
      <c r="K171" s="68" t="s">
        <v>238</v>
      </c>
      <c r="L171" s="77"/>
      <c r="M171" s="63" t="s">
        <v>332</v>
      </c>
      <c r="N171" s="64" t="s">
        <v>158</v>
      </c>
      <c r="O171" s="62">
        <v>31</v>
      </c>
      <c r="P171" s="62">
        <v>45</v>
      </c>
      <c r="Q171" s="65" t="s">
        <v>38</v>
      </c>
      <c r="R171" s="66">
        <f>SUM(S171:U171: X171:AA171:AC171:AD171)</f>
        <v>0</v>
      </c>
      <c r="S171" s="67">
        <v>0</v>
      </c>
      <c r="T171" s="67">
        <v>0</v>
      </c>
      <c r="U171" s="67">
        <v>0</v>
      </c>
      <c r="V171" s="67">
        <v>0</v>
      </c>
      <c r="W171" s="67">
        <v>0</v>
      </c>
      <c r="X171" s="67">
        <v>0</v>
      </c>
      <c r="Y171" s="67">
        <v>0</v>
      </c>
      <c r="Z171" s="66">
        <v>0</v>
      </c>
      <c r="AA171" s="66">
        <v>0</v>
      </c>
      <c r="AB171" s="66">
        <v>0</v>
      </c>
      <c r="AC171" s="66">
        <v>0</v>
      </c>
      <c r="AD171" s="66">
        <v>0</v>
      </c>
    </row>
    <row r="172" spans="1:30" s="13" customFormat="1" ht="13" x14ac:dyDescent="0.35">
      <c r="A172" s="45" t="s">
        <v>150</v>
      </c>
      <c r="B172" s="45" t="s">
        <v>194</v>
      </c>
      <c r="C172" s="45" t="s">
        <v>194</v>
      </c>
      <c r="D172" s="14" t="s">
        <v>34</v>
      </c>
      <c r="E172" s="8" t="s">
        <v>39</v>
      </c>
      <c r="F172" s="14" t="s">
        <v>174</v>
      </c>
      <c r="G172" s="8" t="s">
        <v>175</v>
      </c>
      <c r="H172" s="73">
        <v>22104</v>
      </c>
      <c r="I172" s="59" t="s">
        <v>290</v>
      </c>
      <c r="J172" s="60" t="s">
        <v>343</v>
      </c>
      <c r="K172" s="71" t="s">
        <v>344</v>
      </c>
      <c r="L172" s="89"/>
      <c r="M172" s="63" t="s">
        <v>332</v>
      </c>
      <c r="N172" s="64" t="s">
        <v>158</v>
      </c>
      <c r="O172" s="62">
        <v>35</v>
      </c>
      <c r="P172" s="62">
        <v>28.5</v>
      </c>
      <c r="Q172" s="65" t="s">
        <v>38</v>
      </c>
      <c r="R172" s="66">
        <f t="shared" si="43"/>
        <v>0</v>
      </c>
      <c r="S172" s="67">
        <v>0</v>
      </c>
      <c r="T172" s="67">
        <v>0</v>
      </c>
      <c r="U172" s="67">
        <v>0</v>
      </c>
      <c r="V172" s="67">
        <v>0</v>
      </c>
      <c r="W172" s="67">
        <v>0</v>
      </c>
      <c r="X172" s="67">
        <v>0</v>
      </c>
      <c r="Y172" s="67">
        <v>0</v>
      </c>
      <c r="Z172" s="66">
        <v>0</v>
      </c>
      <c r="AA172" s="66">
        <v>0</v>
      </c>
      <c r="AB172" s="66">
        <v>0</v>
      </c>
      <c r="AC172" s="66">
        <v>0</v>
      </c>
      <c r="AD172" s="66">
        <v>0</v>
      </c>
    </row>
    <row r="173" spans="1:30" s="13" customFormat="1" ht="13" x14ac:dyDescent="0.35">
      <c r="A173" s="45" t="s">
        <v>150</v>
      </c>
      <c r="B173" s="45" t="s">
        <v>194</v>
      </c>
      <c r="C173" s="45" t="s">
        <v>194</v>
      </c>
      <c r="D173" s="14" t="s">
        <v>34</v>
      </c>
      <c r="E173" s="8" t="s">
        <v>39</v>
      </c>
      <c r="F173" s="14" t="s">
        <v>174</v>
      </c>
      <c r="G173" s="8" t="s">
        <v>175</v>
      </c>
      <c r="H173" s="73">
        <v>24901</v>
      </c>
      <c r="I173" s="59" t="s">
        <v>345</v>
      </c>
      <c r="J173" s="84" t="s">
        <v>346</v>
      </c>
      <c r="K173" s="84" t="s">
        <v>347</v>
      </c>
      <c r="L173" s="89"/>
      <c r="M173" s="63"/>
      <c r="N173" s="64" t="s">
        <v>158</v>
      </c>
      <c r="O173" s="62">
        <v>7</v>
      </c>
      <c r="P173" s="62">
        <v>57.41</v>
      </c>
      <c r="Q173" s="65" t="s">
        <v>38</v>
      </c>
      <c r="R173" s="66">
        <f t="shared" si="43"/>
        <v>401.89</v>
      </c>
      <c r="S173" s="67">
        <v>0</v>
      </c>
      <c r="T173" s="67">
        <v>0</v>
      </c>
      <c r="U173" s="67">
        <v>0</v>
      </c>
      <c r="V173" s="67">
        <v>0</v>
      </c>
      <c r="W173" s="67">
        <v>0</v>
      </c>
      <c r="X173" s="67">
        <v>0</v>
      </c>
      <c r="Y173" s="66">
        <v>401.89</v>
      </c>
      <c r="Z173" s="66">
        <v>0</v>
      </c>
      <c r="AA173" s="66">
        <v>0</v>
      </c>
      <c r="AB173" s="66">
        <v>0</v>
      </c>
      <c r="AC173" s="66">
        <v>0</v>
      </c>
      <c r="AD173" s="66">
        <v>0</v>
      </c>
    </row>
    <row r="174" spans="1:30" s="13" customFormat="1" ht="13" x14ac:dyDescent="0.35">
      <c r="A174" s="45" t="s">
        <v>150</v>
      </c>
      <c r="B174" s="45" t="s">
        <v>194</v>
      </c>
      <c r="C174" s="45" t="s">
        <v>194</v>
      </c>
      <c r="D174" s="14" t="s">
        <v>34</v>
      </c>
      <c r="E174" s="8" t="s">
        <v>39</v>
      </c>
      <c r="F174" s="14" t="s">
        <v>174</v>
      </c>
      <c r="G174" s="8" t="s">
        <v>175</v>
      </c>
      <c r="H174" s="9">
        <v>32201</v>
      </c>
      <c r="I174" s="59" t="s">
        <v>313</v>
      </c>
      <c r="J174" s="9"/>
      <c r="K174" s="71" t="s">
        <v>314</v>
      </c>
      <c r="L174" s="94" t="s">
        <v>321</v>
      </c>
      <c r="M174" s="63" t="s">
        <v>310</v>
      </c>
      <c r="N174" s="64" t="s">
        <v>55</v>
      </c>
      <c r="O174" s="62">
        <v>9</v>
      </c>
      <c r="P174" s="62">
        <v>24128</v>
      </c>
      <c r="Q174" s="65" t="s">
        <v>38</v>
      </c>
      <c r="R174" s="66">
        <f t="shared" si="43"/>
        <v>0</v>
      </c>
      <c r="S174" s="67">
        <v>0</v>
      </c>
      <c r="T174" s="67">
        <v>0</v>
      </c>
      <c r="U174" s="67">
        <v>0</v>
      </c>
      <c r="V174" s="67">
        <v>0</v>
      </c>
      <c r="W174" s="67">
        <v>0</v>
      </c>
      <c r="X174" s="67">
        <v>0</v>
      </c>
      <c r="Y174" s="66">
        <v>0</v>
      </c>
      <c r="Z174" s="66">
        <v>0</v>
      </c>
      <c r="AA174" s="66">
        <v>0</v>
      </c>
      <c r="AB174" s="66">
        <v>0</v>
      </c>
      <c r="AC174" s="66">
        <v>0</v>
      </c>
      <c r="AD174" s="66">
        <v>0</v>
      </c>
    </row>
    <row r="175" spans="1:30" s="13" customFormat="1" ht="13" x14ac:dyDescent="0.35">
      <c r="A175" s="45" t="s">
        <v>150</v>
      </c>
      <c r="B175" s="45" t="s">
        <v>194</v>
      </c>
      <c r="C175" s="45" t="s">
        <v>194</v>
      </c>
      <c r="D175" s="14" t="s">
        <v>34</v>
      </c>
      <c r="E175" s="8" t="s">
        <v>39</v>
      </c>
      <c r="F175" s="14" t="s">
        <v>42</v>
      </c>
      <c r="G175" s="8" t="s">
        <v>175</v>
      </c>
      <c r="H175" s="9">
        <v>31501</v>
      </c>
      <c r="I175" s="59" t="s">
        <v>348</v>
      </c>
      <c r="J175" s="9"/>
      <c r="K175" s="59" t="s">
        <v>348</v>
      </c>
      <c r="L175" s="62"/>
      <c r="M175" s="63" t="s">
        <v>332</v>
      </c>
      <c r="N175" s="64" t="s">
        <v>55</v>
      </c>
      <c r="O175" s="62">
        <v>12</v>
      </c>
      <c r="P175" s="62">
        <v>1000</v>
      </c>
      <c r="Q175" s="65" t="s">
        <v>38</v>
      </c>
      <c r="R175" s="66">
        <f>SUM(S175:AD175)</f>
        <v>800</v>
      </c>
      <c r="S175" s="67">
        <v>0</v>
      </c>
      <c r="T175" s="67">
        <v>0</v>
      </c>
      <c r="U175" s="67">
        <v>0</v>
      </c>
      <c r="V175" s="67">
        <v>0</v>
      </c>
      <c r="W175" s="67">
        <v>0</v>
      </c>
      <c r="X175" s="67">
        <v>0</v>
      </c>
      <c r="Y175" s="62">
        <v>800</v>
      </c>
      <c r="Z175" s="66">
        <v>0</v>
      </c>
      <c r="AA175" s="66">
        <v>0</v>
      </c>
      <c r="AB175" s="66">
        <v>0</v>
      </c>
      <c r="AC175" s="66">
        <v>0</v>
      </c>
      <c r="AD175" s="66">
        <v>0</v>
      </c>
    </row>
    <row r="176" spans="1:30" s="13" customFormat="1" ht="13" x14ac:dyDescent="0.35">
      <c r="A176" s="45" t="s">
        <v>150</v>
      </c>
      <c r="B176" s="45" t="s">
        <v>194</v>
      </c>
      <c r="C176" s="45" t="s">
        <v>194</v>
      </c>
      <c r="D176" s="14" t="s">
        <v>34</v>
      </c>
      <c r="E176" s="8" t="s">
        <v>39</v>
      </c>
      <c r="F176" s="14" t="s">
        <v>42</v>
      </c>
      <c r="G176" s="8" t="s">
        <v>35</v>
      </c>
      <c r="H176" s="9">
        <v>37501</v>
      </c>
      <c r="I176" s="74" t="s">
        <v>336</v>
      </c>
      <c r="J176" s="9"/>
      <c r="K176" s="74" t="s">
        <v>336</v>
      </c>
      <c r="L176" s="62"/>
      <c r="M176" s="63" t="s">
        <v>332</v>
      </c>
      <c r="N176" s="64" t="s">
        <v>310</v>
      </c>
      <c r="O176" s="62">
        <v>6</v>
      </c>
      <c r="P176" s="62">
        <v>2016</v>
      </c>
      <c r="Q176" s="65" t="s">
        <v>38</v>
      </c>
      <c r="R176" s="66">
        <f>SUM(S176:AD176)</f>
        <v>0</v>
      </c>
      <c r="S176" s="67">
        <v>0</v>
      </c>
      <c r="T176" s="67">
        <v>0</v>
      </c>
      <c r="U176" s="67">
        <v>0</v>
      </c>
      <c r="V176" s="67">
        <v>0</v>
      </c>
      <c r="W176" s="67">
        <v>0</v>
      </c>
      <c r="X176" s="67">
        <v>0</v>
      </c>
      <c r="Y176" s="62">
        <v>0</v>
      </c>
      <c r="Z176" s="66">
        <v>0</v>
      </c>
      <c r="AA176" s="66">
        <v>0</v>
      </c>
      <c r="AB176" s="66">
        <v>0</v>
      </c>
      <c r="AC176" s="66">
        <v>0</v>
      </c>
      <c r="AD176" s="66">
        <v>0</v>
      </c>
    </row>
    <row r="177" spans="1:30" s="13" customFormat="1" ht="13" x14ac:dyDescent="0.35">
      <c r="A177" s="45" t="s">
        <v>150</v>
      </c>
      <c r="B177" s="45" t="s">
        <v>194</v>
      </c>
      <c r="C177" s="45" t="s">
        <v>194</v>
      </c>
      <c r="D177" s="14" t="s">
        <v>34</v>
      </c>
      <c r="E177" s="8" t="s">
        <v>39</v>
      </c>
      <c r="F177" s="14" t="s">
        <v>42</v>
      </c>
      <c r="G177" s="8" t="s">
        <v>35</v>
      </c>
      <c r="H177" s="9">
        <v>39202</v>
      </c>
      <c r="I177" s="74" t="s">
        <v>334</v>
      </c>
      <c r="J177" s="9" t="s">
        <v>335</v>
      </c>
      <c r="K177" s="74"/>
      <c r="L177" s="89"/>
      <c r="M177" s="63"/>
      <c r="N177" s="64"/>
      <c r="O177" s="62">
        <v>5</v>
      </c>
      <c r="P177" s="62">
        <v>85</v>
      </c>
      <c r="Q177" s="65" t="s">
        <v>38</v>
      </c>
      <c r="R177" s="66">
        <f>SUM(S177:AD177)</f>
        <v>794.81</v>
      </c>
      <c r="S177" s="67">
        <v>0</v>
      </c>
      <c r="T177" s="67">
        <v>0</v>
      </c>
      <c r="U177" s="67">
        <v>0</v>
      </c>
      <c r="V177" s="67">
        <v>0</v>
      </c>
      <c r="W177" s="67">
        <v>0</v>
      </c>
      <c r="X177" s="67">
        <v>0</v>
      </c>
      <c r="Y177" s="66">
        <v>794.81</v>
      </c>
      <c r="Z177" s="66">
        <v>0</v>
      </c>
      <c r="AA177" s="66">
        <v>0</v>
      </c>
      <c r="AB177" s="66">
        <v>0</v>
      </c>
      <c r="AC177" s="66">
        <v>0</v>
      </c>
      <c r="AD177" s="66">
        <v>0</v>
      </c>
    </row>
    <row r="178" spans="1:30" s="13" customFormat="1" ht="13" x14ac:dyDescent="0.35">
      <c r="A178" s="45" t="s">
        <v>150</v>
      </c>
      <c r="B178" s="45" t="s">
        <v>194</v>
      </c>
      <c r="C178" s="45" t="s">
        <v>194</v>
      </c>
      <c r="D178" s="14" t="s">
        <v>34</v>
      </c>
      <c r="E178" s="8" t="s">
        <v>39</v>
      </c>
      <c r="F178" s="14" t="s">
        <v>174</v>
      </c>
      <c r="G178" s="8" t="s">
        <v>175</v>
      </c>
      <c r="H178" s="9">
        <v>37501</v>
      </c>
      <c r="I178" s="74" t="s">
        <v>336</v>
      </c>
      <c r="J178" s="39"/>
      <c r="K178" s="74" t="s">
        <v>336</v>
      </c>
      <c r="L178" s="89"/>
      <c r="M178" s="63" t="s">
        <v>332</v>
      </c>
      <c r="N178" s="64"/>
      <c r="O178" s="62">
        <v>1</v>
      </c>
      <c r="P178" s="62">
        <v>2016</v>
      </c>
      <c r="Q178" s="65" t="s">
        <v>38</v>
      </c>
      <c r="R178" s="66">
        <f>SUM(S178:AD178)</f>
        <v>2016</v>
      </c>
      <c r="S178" s="67">
        <v>0</v>
      </c>
      <c r="T178" s="67">
        <v>0</v>
      </c>
      <c r="U178" s="67">
        <v>0</v>
      </c>
      <c r="V178" s="67">
        <v>0</v>
      </c>
      <c r="W178" s="67">
        <v>0</v>
      </c>
      <c r="X178" s="67">
        <v>0</v>
      </c>
      <c r="Y178" s="66">
        <v>2016</v>
      </c>
      <c r="Z178" s="66">
        <v>0</v>
      </c>
      <c r="AA178" s="66">
        <v>0</v>
      </c>
      <c r="AB178" s="66">
        <v>0</v>
      </c>
      <c r="AC178" s="66">
        <v>0</v>
      </c>
      <c r="AD178" s="66">
        <v>0</v>
      </c>
    </row>
    <row r="179" spans="1:30" s="13" customFormat="1" ht="13" x14ac:dyDescent="0.35">
      <c r="A179" s="45" t="s">
        <v>150</v>
      </c>
      <c r="B179" s="45" t="s">
        <v>194</v>
      </c>
      <c r="C179" s="45" t="s">
        <v>194</v>
      </c>
      <c r="D179" s="14" t="s">
        <v>34</v>
      </c>
      <c r="E179" s="8" t="s">
        <v>39</v>
      </c>
      <c r="F179" s="14" t="s">
        <v>174</v>
      </c>
      <c r="G179" s="8" t="s">
        <v>175</v>
      </c>
      <c r="H179" s="9">
        <v>26102</v>
      </c>
      <c r="I179" s="59" t="s">
        <v>299</v>
      </c>
      <c r="J179" s="102" t="s">
        <v>349</v>
      </c>
      <c r="K179" s="68" t="s">
        <v>301</v>
      </c>
      <c r="L179" s="89"/>
      <c r="M179" s="63" t="s">
        <v>332</v>
      </c>
      <c r="N179" s="64" t="s">
        <v>268</v>
      </c>
      <c r="O179" s="62">
        <v>983.37</v>
      </c>
      <c r="P179" s="62">
        <v>27</v>
      </c>
      <c r="Q179" s="65" t="s">
        <v>38</v>
      </c>
      <c r="R179" s="66">
        <f t="shared" si="43"/>
        <v>38201.68</v>
      </c>
      <c r="S179" s="67">
        <v>0</v>
      </c>
      <c r="T179" s="67">
        <v>0</v>
      </c>
      <c r="U179" s="67">
        <v>0</v>
      </c>
      <c r="V179" s="67">
        <v>0</v>
      </c>
      <c r="W179" s="67">
        <v>0</v>
      </c>
      <c r="X179" s="67">
        <v>0</v>
      </c>
      <c r="Y179" s="66">
        <v>38201.68</v>
      </c>
      <c r="Z179" s="66">
        <v>0</v>
      </c>
      <c r="AA179" s="66">
        <v>0</v>
      </c>
      <c r="AB179" s="66">
        <v>0</v>
      </c>
      <c r="AC179" s="66">
        <v>0</v>
      </c>
      <c r="AD179" s="66">
        <v>0</v>
      </c>
    </row>
    <row r="180" spans="1:30" s="13" customFormat="1" ht="13" x14ac:dyDescent="0.35">
      <c r="A180" s="45" t="s">
        <v>150</v>
      </c>
      <c r="B180" s="45" t="s">
        <v>194</v>
      </c>
      <c r="C180" s="45" t="s">
        <v>194</v>
      </c>
      <c r="D180" s="14" t="s">
        <v>34</v>
      </c>
      <c r="E180" s="8" t="s">
        <v>39</v>
      </c>
      <c r="F180" s="14" t="s">
        <v>174</v>
      </c>
      <c r="G180" s="8" t="s">
        <v>175</v>
      </c>
      <c r="H180" s="9">
        <v>29301</v>
      </c>
      <c r="I180" s="59" t="s">
        <v>350</v>
      </c>
      <c r="J180" s="91" t="s">
        <v>351</v>
      </c>
      <c r="K180" s="91" t="s">
        <v>352</v>
      </c>
      <c r="L180" s="89"/>
      <c r="M180" s="63"/>
      <c r="N180" s="64" t="s">
        <v>158</v>
      </c>
      <c r="O180" s="62">
        <v>1</v>
      </c>
      <c r="P180" s="62">
        <v>1116</v>
      </c>
      <c r="Q180" s="65" t="s">
        <v>38</v>
      </c>
      <c r="R180" s="66">
        <f t="shared" si="43"/>
        <v>1116</v>
      </c>
      <c r="S180" s="67">
        <v>0</v>
      </c>
      <c r="T180" s="67">
        <v>0</v>
      </c>
      <c r="U180" s="67">
        <v>0</v>
      </c>
      <c r="V180" s="67">
        <v>0</v>
      </c>
      <c r="W180" s="67">
        <v>0</v>
      </c>
      <c r="X180" s="67">
        <v>0</v>
      </c>
      <c r="Y180" s="66">
        <v>1116</v>
      </c>
      <c r="Z180" s="66">
        <v>0</v>
      </c>
      <c r="AA180" s="66">
        <v>0</v>
      </c>
      <c r="AB180" s="66">
        <v>0</v>
      </c>
      <c r="AC180" s="66">
        <v>0</v>
      </c>
      <c r="AD180" s="66">
        <v>0</v>
      </c>
    </row>
    <row r="181" spans="1:30" s="13" customFormat="1" ht="13" x14ac:dyDescent="0.35">
      <c r="A181" s="45" t="s">
        <v>150</v>
      </c>
      <c r="B181" s="45" t="s">
        <v>194</v>
      </c>
      <c r="C181" s="45" t="s">
        <v>194</v>
      </c>
      <c r="D181" s="14" t="s">
        <v>34</v>
      </c>
      <c r="E181" s="8" t="s">
        <v>39</v>
      </c>
      <c r="F181" s="14" t="s">
        <v>174</v>
      </c>
      <c r="G181" s="8" t="s">
        <v>175</v>
      </c>
      <c r="H181" s="9">
        <v>35201</v>
      </c>
      <c r="I181" s="59" t="s">
        <v>140</v>
      </c>
      <c r="J181" s="103"/>
      <c r="K181" s="103"/>
      <c r="L181" s="89"/>
      <c r="M181" s="63"/>
      <c r="N181" s="64" t="s">
        <v>55</v>
      </c>
      <c r="O181" s="62">
        <v>1</v>
      </c>
      <c r="P181" s="62">
        <v>3752.44</v>
      </c>
      <c r="Q181" s="65" t="s">
        <v>38</v>
      </c>
      <c r="R181" s="66">
        <f t="shared" si="43"/>
        <v>3752.44</v>
      </c>
      <c r="S181" s="67">
        <v>0</v>
      </c>
      <c r="T181" s="67">
        <v>0</v>
      </c>
      <c r="U181" s="67">
        <v>0</v>
      </c>
      <c r="V181" s="67">
        <v>0</v>
      </c>
      <c r="W181" s="67">
        <v>0</v>
      </c>
      <c r="X181" s="67">
        <v>0</v>
      </c>
      <c r="Y181" s="66">
        <v>3752.44</v>
      </c>
      <c r="Z181" s="66">
        <v>0</v>
      </c>
      <c r="AA181" s="66">
        <v>0</v>
      </c>
      <c r="AB181" s="66">
        <v>0</v>
      </c>
      <c r="AC181" s="66">
        <v>0</v>
      </c>
      <c r="AD181" s="66">
        <v>0</v>
      </c>
    </row>
    <row r="182" spans="1:30" s="13" customFormat="1" x14ac:dyDescent="0.35">
      <c r="A182" s="45" t="s">
        <v>150</v>
      </c>
      <c r="B182" s="45" t="s">
        <v>194</v>
      </c>
      <c r="C182" s="45" t="s">
        <v>194</v>
      </c>
      <c r="D182" s="14" t="s">
        <v>34</v>
      </c>
      <c r="E182" s="8" t="s">
        <v>39</v>
      </c>
      <c r="F182" s="14" t="s">
        <v>174</v>
      </c>
      <c r="G182" s="8" t="s">
        <v>175</v>
      </c>
      <c r="H182" s="9">
        <v>39202</v>
      </c>
      <c r="I182" s="59" t="s">
        <v>353</v>
      </c>
      <c r="J182" s="59" t="s">
        <v>353</v>
      </c>
      <c r="K182" s="71" t="s">
        <v>354</v>
      </c>
      <c r="L182" s="89"/>
      <c r="M182" s="63" t="s">
        <v>332</v>
      </c>
      <c r="N182" s="64" t="s">
        <v>55</v>
      </c>
      <c r="O182" s="62">
        <v>176</v>
      </c>
      <c r="P182" s="62">
        <v>85</v>
      </c>
      <c r="Q182" s="65" t="s">
        <v>38</v>
      </c>
      <c r="R182" s="66">
        <f t="shared" si="43"/>
        <v>2239.19</v>
      </c>
      <c r="S182" s="67">
        <v>0</v>
      </c>
      <c r="T182" s="67">
        <v>0</v>
      </c>
      <c r="U182" s="67">
        <v>0</v>
      </c>
      <c r="V182" s="67">
        <v>0</v>
      </c>
      <c r="W182" s="67">
        <v>0</v>
      </c>
      <c r="X182" s="67">
        <v>0</v>
      </c>
      <c r="Y182" s="100">
        <v>2239.19</v>
      </c>
      <c r="Z182" s="66">
        <v>0</v>
      </c>
      <c r="AA182" s="66">
        <v>0</v>
      </c>
      <c r="AB182" s="66">
        <v>0</v>
      </c>
      <c r="AC182" s="66">
        <v>0</v>
      </c>
      <c r="AD182" s="66">
        <v>0</v>
      </c>
    </row>
    <row r="183" spans="1:30" s="13" customFormat="1" ht="13" x14ac:dyDescent="0.35">
      <c r="A183" s="45" t="s">
        <v>150</v>
      </c>
      <c r="B183" s="45" t="s">
        <v>194</v>
      </c>
      <c r="C183" s="45" t="s">
        <v>194</v>
      </c>
      <c r="D183" s="14" t="s">
        <v>34</v>
      </c>
      <c r="E183" s="8" t="s">
        <v>39</v>
      </c>
      <c r="F183" s="14" t="s">
        <v>42</v>
      </c>
      <c r="G183" s="8" t="s">
        <v>355</v>
      </c>
      <c r="H183" s="9">
        <v>26102</v>
      </c>
      <c r="I183" s="59" t="s">
        <v>299</v>
      </c>
      <c r="J183" s="102" t="s">
        <v>349</v>
      </c>
      <c r="K183" s="93" t="s">
        <v>301</v>
      </c>
      <c r="L183" s="62"/>
      <c r="M183" s="63" t="s">
        <v>332</v>
      </c>
      <c r="N183" s="64" t="s">
        <v>268</v>
      </c>
      <c r="O183" s="62">
        <v>80</v>
      </c>
      <c r="P183" s="62">
        <v>25</v>
      </c>
      <c r="Q183" s="65" t="s">
        <v>38</v>
      </c>
      <c r="R183" s="66">
        <f t="shared" si="43"/>
        <v>1429</v>
      </c>
      <c r="S183" s="67">
        <v>0</v>
      </c>
      <c r="T183" s="67">
        <v>0</v>
      </c>
      <c r="U183" s="67">
        <v>0</v>
      </c>
      <c r="V183" s="67">
        <v>0</v>
      </c>
      <c r="W183" s="67">
        <v>0</v>
      </c>
      <c r="X183" s="67">
        <v>0</v>
      </c>
      <c r="Y183" s="62">
        <v>1429</v>
      </c>
      <c r="Z183" s="66">
        <v>0</v>
      </c>
      <c r="AA183" s="66">
        <v>0</v>
      </c>
      <c r="AB183" s="66">
        <v>0</v>
      </c>
      <c r="AC183" s="66">
        <v>0</v>
      </c>
      <c r="AD183" s="66">
        <v>0</v>
      </c>
    </row>
    <row r="184" spans="1:30" s="13" customFormat="1" ht="13" x14ac:dyDescent="0.35">
      <c r="A184" s="45" t="s">
        <v>150</v>
      </c>
      <c r="B184" s="45" t="s">
        <v>194</v>
      </c>
      <c r="C184" s="45" t="s">
        <v>194</v>
      </c>
      <c r="D184" s="14" t="s">
        <v>34</v>
      </c>
      <c r="E184" s="8" t="s">
        <v>39</v>
      </c>
      <c r="F184" s="14" t="s">
        <v>42</v>
      </c>
      <c r="G184" s="8" t="s">
        <v>119</v>
      </c>
      <c r="H184" s="9">
        <v>26102</v>
      </c>
      <c r="I184" s="59" t="s">
        <v>299</v>
      </c>
      <c r="J184" s="102" t="s">
        <v>349</v>
      </c>
      <c r="K184" s="93" t="s">
        <v>301</v>
      </c>
      <c r="L184" s="62"/>
      <c r="M184" s="63" t="s">
        <v>332</v>
      </c>
      <c r="N184" s="64" t="s">
        <v>268</v>
      </c>
      <c r="O184" s="62">
        <v>100</v>
      </c>
      <c r="P184" s="62">
        <v>25</v>
      </c>
      <c r="Q184" s="65" t="s">
        <v>38</v>
      </c>
      <c r="R184" s="66">
        <f t="shared" si="43"/>
        <v>142</v>
      </c>
      <c r="S184" s="62">
        <v>0</v>
      </c>
      <c r="T184" s="62">
        <v>0</v>
      </c>
      <c r="U184" s="62">
        <v>0</v>
      </c>
      <c r="V184" s="62">
        <v>0</v>
      </c>
      <c r="W184" s="62">
        <v>0</v>
      </c>
      <c r="X184" s="62">
        <v>0</v>
      </c>
      <c r="Y184" s="62">
        <v>142</v>
      </c>
      <c r="Z184" s="66">
        <v>0</v>
      </c>
      <c r="AA184" s="66">
        <v>0</v>
      </c>
      <c r="AB184" s="66">
        <v>0</v>
      </c>
      <c r="AC184" s="66">
        <v>0</v>
      </c>
      <c r="AD184" s="66">
        <v>0</v>
      </c>
    </row>
    <row r="185" spans="1:30" ht="13.75" customHeight="1" x14ac:dyDescent="0.35">
      <c r="H185" s="39"/>
      <c r="Q185" s="43"/>
    </row>
    <row r="186" spans="1:30" s="34" customFormat="1" ht="25.4" customHeight="1" x14ac:dyDescent="0.35">
      <c r="F186" s="35"/>
      <c r="R186" s="36">
        <f>SUM(R5:R65)</f>
        <v>589260</v>
      </c>
      <c r="S186" s="36"/>
      <c r="T186" s="37"/>
      <c r="U186" s="38"/>
      <c r="W186" s="36">
        <f>SUM(W5:W185)</f>
        <v>0</v>
      </c>
    </row>
    <row r="187" spans="1:30" ht="25.4" customHeight="1" x14ac:dyDescent="0.35">
      <c r="R187" s="26"/>
    </row>
    <row r="188" spans="1:30" x14ac:dyDescent="0.35">
      <c r="R188" s="26">
        <f>SUM(R5:R66)</f>
        <v>589260</v>
      </c>
    </row>
    <row r="189" spans="1:30" x14ac:dyDescent="0.35">
      <c r="R189" s="26"/>
    </row>
    <row r="190" spans="1:30" x14ac:dyDescent="0.35">
      <c r="R190" s="26">
        <f>SUM(R5:R66)</f>
        <v>589260</v>
      </c>
    </row>
    <row r="191" spans="1:30" x14ac:dyDescent="0.35">
      <c r="C191" s="105" t="s">
        <v>17</v>
      </c>
      <c r="D191" s="105"/>
      <c r="E191" s="105"/>
      <c r="F191" s="105"/>
      <c r="G191" s="105"/>
      <c r="H191" s="105"/>
      <c r="I191" s="105"/>
      <c r="J191" s="105"/>
      <c r="K191" s="105"/>
      <c r="R191" s="26"/>
    </row>
    <row r="192" spans="1:30" x14ac:dyDescent="0.35">
      <c r="C192" s="27"/>
      <c r="D192" s="27"/>
      <c r="E192" s="27"/>
      <c r="F192" s="27"/>
      <c r="G192" s="27"/>
      <c r="H192" s="27"/>
      <c r="I192" s="27"/>
      <c r="J192" s="27"/>
      <c r="K192" s="28"/>
    </row>
    <row r="193" spans="3:18" x14ac:dyDescent="0.35">
      <c r="C193" s="27"/>
      <c r="D193" s="27"/>
      <c r="E193" s="27"/>
      <c r="F193" s="27"/>
      <c r="G193" s="27"/>
      <c r="H193" s="27"/>
      <c r="I193" s="27"/>
      <c r="J193" s="29"/>
      <c r="K193" s="28"/>
    </row>
    <row r="194" spans="3:18" x14ac:dyDescent="0.35">
      <c r="C194" s="30"/>
      <c r="D194" s="30"/>
      <c r="E194" s="30"/>
      <c r="F194" s="30"/>
      <c r="G194" s="30"/>
      <c r="H194" s="30"/>
      <c r="I194" s="30"/>
      <c r="J194" s="31"/>
      <c r="K194" s="32"/>
      <c r="R194" s="26"/>
    </row>
    <row r="195" spans="3:18" x14ac:dyDescent="0.35">
      <c r="C195" s="30"/>
      <c r="D195" s="30"/>
      <c r="E195" s="30"/>
      <c r="F195" s="30"/>
      <c r="G195" s="30"/>
      <c r="H195" s="30"/>
      <c r="I195" s="30"/>
      <c r="J195" s="31"/>
      <c r="K195" s="32"/>
    </row>
    <row r="196" spans="3:18" x14ac:dyDescent="0.35">
      <c r="C196" s="106" t="s">
        <v>37</v>
      </c>
      <c r="D196" s="106"/>
      <c r="E196" s="106"/>
      <c r="F196" s="106"/>
      <c r="G196" s="106"/>
      <c r="H196" s="106"/>
      <c r="I196" s="106"/>
      <c r="J196" s="106"/>
      <c r="K196" s="32"/>
    </row>
    <row r="197" spans="3:18" x14ac:dyDescent="0.35">
      <c r="C197" s="30"/>
      <c r="D197" s="30"/>
      <c r="E197" s="30"/>
      <c r="F197" s="30"/>
      <c r="G197" s="30"/>
      <c r="H197" s="30"/>
      <c r="I197" s="30"/>
      <c r="J197" s="31"/>
      <c r="K197" s="32"/>
    </row>
    <row r="204" spans="3:18" x14ac:dyDescent="0.35">
      <c r="R204" s="26"/>
    </row>
  </sheetData>
  <mergeCells count="3">
    <mergeCell ref="A1:AC1"/>
    <mergeCell ref="C191:K191"/>
    <mergeCell ref="C196:J196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2026-01-21T17:24:39Z</dcterms:modified>
</cp:coreProperties>
</file>