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yer.morales.LENOVO\Downloads\"/>
    </mc:Choice>
  </mc:AlternateContent>
  <xr:revisionPtr revIDLastSave="0" documentId="8_{0C138B86-0686-4745-9464-0DFAB8B0CBE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 1-PRI-TB" sheetId="5" r:id="rId1"/>
  </sheets>
  <definedNames>
    <definedName name="_xlnm._FilterDatabase" localSheetId="0" hidden="1">'ANEXO 1-PRI-TB'!$A$13:$CG$48</definedName>
    <definedName name="_xlnm.Print_Area" localSheetId="0">'ANEXO 1-PRI-TB'!$A$1:$CG$46</definedName>
    <definedName name="_xlnm.Print_Titles" localSheetId="0">'ANEXO 1-PRI-TB'!$1:$9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M16" i="5" l="1"/>
  <c r="BN16" i="5"/>
  <c r="AL16" i="5"/>
  <c r="AM16" i="5"/>
  <c r="CF44" i="5"/>
  <c r="CG44" i="5"/>
  <c r="CJ44" i="5" s="1"/>
  <c r="BY44" i="5"/>
  <c r="BZ44" i="5"/>
  <c r="CB44" i="5"/>
  <c r="BM44" i="5"/>
  <c r="BN44" i="5"/>
  <c r="BO44" i="5"/>
  <c r="BP44" i="5"/>
  <c r="BQ44" i="5"/>
  <c r="AV44" i="5"/>
  <c r="AW44" i="5"/>
  <c r="AX44" i="5"/>
  <c r="AY44" i="5"/>
  <c r="AZ44" i="5"/>
  <c r="AL44" i="5"/>
  <c r="AM44" i="5"/>
  <c r="AN44" i="5"/>
  <c r="AO44" i="5"/>
  <c r="S45" i="5"/>
  <c r="S44" i="5"/>
  <c r="S43" i="5"/>
  <c r="BV38" i="5"/>
  <c r="BU38" i="5"/>
  <c r="BT38" i="5"/>
  <c r="BS38" i="5"/>
  <c r="BR38" i="5"/>
  <c r="BJ38" i="5"/>
  <c r="BI38" i="5"/>
  <c r="BH38" i="5"/>
  <c r="BG38" i="5"/>
  <c r="BF38" i="5"/>
  <c r="BE38" i="5"/>
  <c r="BD38" i="5"/>
  <c r="BC38" i="5"/>
  <c r="BB38" i="5"/>
  <c r="BA38" i="5"/>
  <c r="AP38" i="5"/>
  <c r="AQ38" i="5"/>
  <c r="AR38" i="5"/>
  <c r="AS38" i="5"/>
  <c r="W38" i="5"/>
  <c r="X38" i="5"/>
  <c r="Y38" i="5"/>
  <c r="Z38" i="5"/>
  <c r="AA38" i="5"/>
  <c r="AB38" i="5"/>
  <c r="AC38" i="5"/>
  <c r="AD38" i="5"/>
  <c r="AE38" i="5"/>
  <c r="AF38" i="5"/>
  <c r="AG38" i="5"/>
  <c r="AH38" i="5"/>
  <c r="AI38" i="5"/>
  <c r="AJ38" i="5"/>
  <c r="AK38" i="5"/>
  <c r="V38" i="5"/>
  <c r="U38" i="5"/>
  <c r="T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E38" i="5"/>
  <c r="CF37" i="5"/>
  <c r="CF38" i="5" s="1"/>
  <c r="CI38" i="5"/>
  <c r="CH38" i="5"/>
  <c r="CC38" i="5"/>
  <c r="CB37" i="5"/>
  <c r="CB38" i="5" s="1"/>
  <c r="CA38" i="5"/>
  <c r="BZ37" i="5"/>
  <c r="BZ38" i="5" s="1"/>
  <c r="BQ37" i="5"/>
  <c r="BP37" i="5"/>
  <c r="BO37" i="5"/>
  <c r="BN37" i="5"/>
  <c r="BM37" i="5"/>
  <c r="AZ37" i="5"/>
  <c r="AV37" i="5"/>
  <c r="AW37" i="5"/>
  <c r="AX37" i="5"/>
  <c r="AY37" i="5"/>
  <c r="AL37" i="5"/>
  <c r="AM37" i="5"/>
  <c r="AN37" i="5"/>
  <c r="AO37" i="5"/>
  <c r="S37" i="5"/>
  <c r="S36" i="5"/>
  <c r="S23" i="5"/>
  <c r="S29" i="5"/>
  <c r="BY37" i="5" l="1"/>
  <c r="CG37" i="5" s="1"/>
  <c r="CJ37" i="5" s="1"/>
  <c r="CF16" i="5"/>
  <c r="CF17" i="5"/>
  <c r="CF18" i="5"/>
  <c r="CF19" i="5"/>
  <c r="CF20" i="5"/>
  <c r="CF21" i="5"/>
  <c r="CF22" i="5"/>
  <c r="BZ16" i="5"/>
  <c r="CB16" i="5"/>
  <c r="BZ17" i="5"/>
  <c r="CB17" i="5"/>
  <c r="BZ18" i="5"/>
  <c r="CB18" i="5"/>
  <c r="BZ19" i="5"/>
  <c r="CB19" i="5"/>
  <c r="BZ20" i="5"/>
  <c r="CB20" i="5"/>
  <c r="BZ21" i="5"/>
  <c r="CB21" i="5"/>
  <c r="BZ22" i="5"/>
  <c r="CB22" i="5"/>
  <c r="BZ23" i="5"/>
  <c r="CB23" i="5"/>
  <c r="BM17" i="5"/>
  <c r="BN17" i="5"/>
  <c r="BM18" i="5"/>
  <c r="BN18" i="5"/>
  <c r="BM19" i="5"/>
  <c r="BN19" i="5"/>
  <c r="BM20" i="5"/>
  <c r="BN20" i="5"/>
  <c r="BM21" i="5"/>
  <c r="BN21" i="5"/>
  <c r="BM22" i="5"/>
  <c r="BN22" i="5"/>
  <c r="BM23" i="5"/>
  <c r="BN23" i="5"/>
  <c r="AV16" i="5"/>
  <c r="AW16" i="5"/>
  <c r="AX16" i="5"/>
  <c r="AY16" i="5"/>
  <c r="AZ16" i="5"/>
  <c r="AV17" i="5"/>
  <c r="AW17" i="5"/>
  <c r="AX17" i="5"/>
  <c r="AY17" i="5"/>
  <c r="AZ17" i="5"/>
  <c r="AV18" i="5"/>
  <c r="AW18" i="5"/>
  <c r="AX18" i="5"/>
  <c r="AY18" i="5"/>
  <c r="AZ18" i="5"/>
  <c r="AV19" i="5"/>
  <c r="AW19" i="5"/>
  <c r="AX19" i="5"/>
  <c r="AY19" i="5"/>
  <c r="AZ19" i="5"/>
  <c r="AV20" i="5"/>
  <c r="AW20" i="5"/>
  <c r="AX20" i="5"/>
  <c r="AY20" i="5"/>
  <c r="AZ20" i="5"/>
  <c r="AV21" i="5"/>
  <c r="AW21" i="5"/>
  <c r="AX21" i="5"/>
  <c r="AY21" i="5"/>
  <c r="AZ21" i="5"/>
  <c r="AN16" i="5"/>
  <c r="AO16" i="5"/>
  <c r="AL17" i="5"/>
  <c r="AM17" i="5"/>
  <c r="AN17" i="5"/>
  <c r="AO17" i="5"/>
  <c r="AL18" i="5"/>
  <c r="AM18" i="5"/>
  <c r="AN18" i="5"/>
  <c r="AO18" i="5"/>
  <c r="AL19" i="5"/>
  <c r="AM19" i="5"/>
  <c r="AN19" i="5"/>
  <c r="AO19" i="5"/>
  <c r="AL20" i="5"/>
  <c r="AM20" i="5"/>
  <c r="AN20" i="5"/>
  <c r="AO20" i="5"/>
  <c r="AL21" i="5"/>
  <c r="AM21" i="5"/>
  <c r="AN21" i="5"/>
  <c r="AO21" i="5"/>
  <c r="AL22" i="5"/>
  <c r="AM22" i="5"/>
  <c r="AN22" i="5"/>
  <c r="AO22" i="5"/>
  <c r="S16" i="5"/>
  <c r="S17" i="5"/>
  <c r="S18" i="5"/>
  <c r="S19" i="5"/>
  <c r="S20" i="5"/>
  <c r="S21" i="5"/>
  <c r="S22" i="5"/>
  <c r="BY21" i="5" l="1"/>
  <c r="CG21" i="5" s="1"/>
  <c r="CJ21" i="5" s="1"/>
  <c r="BY20" i="5"/>
  <c r="CG20" i="5" s="1"/>
  <c r="CJ20" i="5" s="1"/>
  <c r="BY17" i="5"/>
  <c r="CG17" i="5" s="1"/>
  <c r="CJ17" i="5" s="1"/>
  <c r="BY16" i="5"/>
  <c r="CG16" i="5" s="1"/>
  <c r="CJ16" i="5" s="1"/>
  <c r="BY18" i="5"/>
  <c r="CG18" i="5" s="1"/>
  <c r="CJ18" i="5" s="1"/>
  <c r="BY19" i="5"/>
  <c r="CG19" i="5" s="1"/>
  <c r="CJ19" i="5" s="1"/>
  <c r="CF23" i="5"/>
  <c r="E24" i="5" l="1"/>
  <c r="E48" i="5" s="1"/>
  <c r="F24" i="5"/>
  <c r="G24" i="5"/>
  <c r="H24" i="5"/>
  <c r="I24" i="5"/>
  <c r="J24" i="5"/>
  <c r="K24" i="5"/>
  <c r="L24" i="5"/>
  <c r="M24" i="5"/>
  <c r="N24" i="5"/>
  <c r="N48" i="5" s="1"/>
  <c r="O24" i="5"/>
  <c r="P24" i="5"/>
  <c r="Q24" i="5"/>
  <c r="R24" i="5"/>
  <c r="F27" i="5"/>
  <c r="G27" i="5"/>
  <c r="H27" i="5"/>
  <c r="I27" i="5"/>
  <c r="J27" i="5"/>
  <c r="K27" i="5"/>
  <c r="L27" i="5"/>
  <c r="M27" i="5"/>
  <c r="O27" i="5"/>
  <c r="P27" i="5"/>
  <c r="Q27" i="5"/>
  <c r="R27" i="5"/>
  <c r="F30" i="5"/>
  <c r="G30" i="5"/>
  <c r="H30" i="5"/>
  <c r="I30" i="5"/>
  <c r="J30" i="5"/>
  <c r="K30" i="5"/>
  <c r="L30" i="5"/>
  <c r="M30" i="5"/>
  <c r="O30" i="5"/>
  <c r="P30" i="5"/>
  <c r="Q30" i="5"/>
  <c r="R30" i="5"/>
  <c r="F33" i="5"/>
  <c r="G33" i="5"/>
  <c r="H33" i="5"/>
  <c r="I33" i="5"/>
  <c r="J33" i="5"/>
  <c r="K33" i="5"/>
  <c r="L33" i="5"/>
  <c r="M33" i="5"/>
  <c r="O33" i="5"/>
  <c r="P33" i="5"/>
  <c r="Q33" i="5"/>
  <c r="R33" i="5"/>
  <c r="F41" i="5"/>
  <c r="G41" i="5"/>
  <c r="H41" i="5"/>
  <c r="I41" i="5"/>
  <c r="J41" i="5"/>
  <c r="K41" i="5"/>
  <c r="L41" i="5"/>
  <c r="M41" i="5"/>
  <c r="O41" i="5"/>
  <c r="P41" i="5"/>
  <c r="Q41" i="5"/>
  <c r="R41" i="5"/>
  <c r="S15" i="5"/>
  <c r="CI46" i="5"/>
  <c r="CH46" i="5"/>
  <c r="CC46" i="5"/>
  <c r="CA46" i="5"/>
  <c r="BV46" i="5"/>
  <c r="BU46" i="5"/>
  <c r="BT46" i="5"/>
  <c r="BS46" i="5"/>
  <c r="BR46" i="5"/>
  <c r="BJ46" i="5"/>
  <c r="BI46" i="5"/>
  <c r="BH46" i="5"/>
  <c r="BG46" i="5"/>
  <c r="BF46" i="5"/>
  <c r="BE46" i="5"/>
  <c r="BD46" i="5"/>
  <c r="BC46" i="5"/>
  <c r="BB46" i="5"/>
  <c r="BA46" i="5"/>
  <c r="AS46" i="5"/>
  <c r="AR46" i="5"/>
  <c r="AQ46" i="5"/>
  <c r="AP46" i="5"/>
  <c r="AK46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R46" i="5"/>
  <c r="Q46" i="5"/>
  <c r="Q48" i="5" s="1"/>
  <c r="P46" i="5"/>
  <c r="O46" i="5"/>
  <c r="N46" i="5"/>
  <c r="M46" i="5"/>
  <c r="L46" i="5"/>
  <c r="K46" i="5"/>
  <c r="K48" i="5" s="1"/>
  <c r="J46" i="5"/>
  <c r="I46" i="5"/>
  <c r="H46" i="5"/>
  <c r="G46" i="5"/>
  <c r="F46" i="5"/>
  <c r="E46" i="5"/>
  <c r="CB45" i="5"/>
  <c r="BZ45" i="5"/>
  <c r="BQ45" i="5"/>
  <c r="BP45" i="5"/>
  <c r="BO45" i="5"/>
  <c r="BN45" i="5"/>
  <c r="BM45" i="5"/>
  <c r="AZ45" i="5"/>
  <c r="AY45" i="5"/>
  <c r="AX45" i="5"/>
  <c r="AW45" i="5"/>
  <c r="AV45" i="5"/>
  <c r="AO45" i="5"/>
  <c r="AN45" i="5"/>
  <c r="AM45" i="5"/>
  <c r="AL45" i="5"/>
  <c r="CB43" i="5"/>
  <c r="CB46" i="5" s="1"/>
  <c r="BZ43" i="5"/>
  <c r="BQ43" i="5"/>
  <c r="BP43" i="5"/>
  <c r="BO43" i="5"/>
  <c r="BO46" i="5" s="1"/>
  <c r="BN43" i="5"/>
  <c r="BM43" i="5"/>
  <c r="AZ43" i="5"/>
  <c r="AY43" i="5"/>
  <c r="AY46" i="5" s="1"/>
  <c r="AX43" i="5"/>
  <c r="AX46" i="5" s="1"/>
  <c r="AW43" i="5"/>
  <c r="AV43" i="5"/>
  <c r="AO43" i="5"/>
  <c r="AN43" i="5"/>
  <c r="AN46" i="5"/>
  <c r="AM43" i="5"/>
  <c r="AM46" i="5" s="1"/>
  <c r="AL43" i="5"/>
  <c r="CI41" i="5"/>
  <c r="CH41" i="5"/>
  <c r="CC41" i="5"/>
  <c r="CA41" i="5"/>
  <c r="BV41" i="5"/>
  <c r="BU41" i="5"/>
  <c r="BT41" i="5"/>
  <c r="BS41" i="5"/>
  <c r="BR41" i="5"/>
  <c r="BJ41" i="5"/>
  <c r="BI41" i="5"/>
  <c r="BH41" i="5"/>
  <c r="BG41" i="5"/>
  <c r="BF41" i="5"/>
  <c r="BE41" i="5"/>
  <c r="BD41" i="5"/>
  <c r="BC41" i="5"/>
  <c r="BB41" i="5"/>
  <c r="BA41" i="5"/>
  <c r="AS41" i="5"/>
  <c r="AR41" i="5"/>
  <c r="AQ41" i="5"/>
  <c r="AP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N41" i="5"/>
  <c r="E41" i="5"/>
  <c r="CB40" i="5"/>
  <c r="CB41" i="5"/>
  <c r="BZ40" i="5"/>
  <c r="BZ41" i="5" s="1"/>
  <c r="BQ40" i="5"/>
  <c r="BQ41" i="5"/>
  <c r="BP40" i="5"/>
  <c r="BP41" i="5" s="1"/>
  <c r="BO40" i="5"/>
  <c r="BO41" i="5" s="1"/>
  <c r="BN40" i="5"/>
  <c r="BN41" i="5" s="1"/>
  <c r="BM40" i="5"/>
  <c r="BM41" i="5" s="1"/>
  <c r="AZ40" i="5"/>
  <c r="AZ41" i="5" s="1"/>
  <c r="AY40" i="5"/>
  <c r="AY41" i="5"/>
  <c r="AX40" i="5"/>
  <c r="AX41" i="5" s="1"/>
  <c r="AW40" i="5"/>
  <c r="AW41" i="5"/>
  <c r="AV40" i="5"/>
  <c r="AO40" i="5"/>
  <c r="AO41" i="5"/>
  <c r="AN40" i="5"/>
  <c r="AN41" i="5" s="1"/>
  <c r="AM40" i="5"/>
  <c r="AM41" i="5"/>
  <c r="AL40" i="5"/>
  <c r="AL41" i="5" s="1"/>
  <c r="CB36" i="5"/>
  <c r="BZ36" i="5"/>
  <c r="BQ36" i="5"/>
  <c r="BQ38" i="5" s="1"/>
  <c r="BP36" i="5"/>
  <c r="BP38" i="5" s="1"/>
  <c r="BO36" i="5"/>
  <c r="BO38" i="5" s="1"/>
  <c r="BN36" i="5"/>
  <c r="BN38" i="5" s="1"/>
  <c r="BM36" i="5"/>
  <c r="BM38" i="5" s="1"/>
  <c r="AZ36" i="5"/>
  <c r="AZ38" i="5" s="1"/>
  <c r="AY36" i="5"/>
  <c r="AY38" i="5" s="1"/>
  <c r="AX36" i="5"/>
  <c r="AX38" i="5" s="1"/>
  <c r="AW36" i="5"/>
  <c r="AW38" i="5" s="1"/>
  <c r="AV36" i="5"/>
  <c r="AV38" i="5" s="1"/>
  <c r="AO36" i="5"/>
  <c r="AO38" i="5" s="1"/>
  <c r="AN36" i="5"/>
  <c r="AN38" i="5" s="1"/>
  <c r="AM36" i="5"/>
  <c r="AM38" i="5" s="1"/>
  <c r="AL36" i="5"/>
  <c r="AL38" i="5" s="1"/>
  <c r="CI33" i="5"/>
  <c r="CH33" i="5"/>
  <c r="CC33" i="5"/>
  <c r="CA33" i="5"/>
  <c r="BV33" i="5"/>
  <c r="BU33" i="5"/>
  <c r="BT33" i="5"/>
  <c r="BS33" i="5"/>
  <c r="BR33" i="5"/>
  <c r="BJ33" i="5"/>
  <c r="BI33" i="5"/>
  <c r="BH33" i="5"/>
  <c r="BG33" i="5"/>
  <c r="BF33" i="5"/>
  <c r="BE33" i="5"/>
  <c r="BD33" i="5"/>
  <c r="BC33" i="5"/>
  <c r="BB33" i="5"/>
  <c r="BA33" i="5"/>
  <c r="AS33" i="5"/>
  <c r="AR33" i="5"/>
  <c r="AQ33" i="5"/>
  <c r="AP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N33" i="5"/>
  <c r="E33" i="5"/>
  <c r="CB32" i="5"/>
  <c r="BZ32" i="5"/>
  <c r="BZ33" i="5" s="1"/>
  <c r="BQ32" i="5"/>
  <c r="BQ33" i="5"/>
  <c r="BP32" i="5"/>
  <c r="BP33" i="5" s="1"/>
  <c r="BO32" i="5"/>
  <c r="BO33" i="5"/>
  <c r="BN32" i="5"/>
  <c r="BN33" i="5" s="1"/>
  <c r="BM32" i="5"/>
  <c r="BM33" i="5"/>
  <c r="AZ32" i="5"/>
  <c r="AZ33" i="5" s="1"/>
  <c r="AY32" i="5"/>
  <c r="AX32" i="5"/>
  <c r="AX33" i="5" s="1"/>
  <c r="AW32" i="5"/>
  <c r="AW33" i="5"/>
  <c r="AV32" i="5"/>
  <c r="AV33" i="5" s="1"/>
  <c r="AO32" i="5"/>
  <c r="AO33" i="5"/>
  <c r="AN32" i="5"/>
  <c r="AN33" i="5" s="1"/>
  <c r="AM32" i="5"/>
  <c r="AM33" i="5"/>
  <c r="AL32" i="5"/>
  <c r="CI30" i="5"/>
  <c r="CH30" i="5"/>
  <c r="CC30" i="5"/>
  <c r="CA30" i="5"/>
  <c r="BV30" i="5"/>
  <c r="BU30" i="5"/>
  <c r="BT30" i="5"/>
  <c r="BS30" i="5"/>
  <c r="BR30" i="5"/>
  <c r="BJ30" i="5"/>
  <c r="BI30" i="5"/>
  <c r="BH30" i="5"/>
  <c r="BG30" i="5"/>
  <c r="BF30" i="5"/>
  <c r="BE30" i="5"/>
  <c r="BD30" i="5"/>
  <c r="BC30" i="5"/>
  <c r="BB30" i="5"/>
  <c r="BA30" i="5"/>
  <c r="AS30" i="5"/>
  <c r="AR30" i="5"/>
  <c r="AQ30" i="5"/>
  <c r="AP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N30" i="5"/>
  <c r="E30" i="5"/>
  <c r="CB29" i="5"/>
  <c r="CB30" i="5" s="1"/>
  <c r="BZ29" i="5"/>
  <c r="BQ29" i="5"/>
  <c r="BQ30" i="5" s="1"/>
  <c r="BP29" i="5"/>
  <c r="BP30" i="5"/>
  <c r="BO29" i="5"/>
  <c r="BO30" i="5" s="1"/>
  <c r="BN29" i="5"/>
  <c r="BN30" i="5" s="1"/>
  <c r="BM29" i="5"/>
  <c r="BM30" i="5" s="1"/>
  <c r="AZ29" i="5"/>
  <c r="AZ30" i="5" s="1"/>
  <c r="AY29" i="5"/>
  <c r="AY30" i="5" s="1"/>
  <c r="AX29" i="5"/>
  <c r="AX30" i="5" s="1"/>
  <c r="AW29" i="5"/>
  <c r="AW30" i="5" s="1"/>
  <c r="AV29" i="5"/>
  <c r="AV30" i="5" s="1"/>
  <c r="AO29" i="5"/>
  <c r="AN29" i="5"/>
  <c r="AN30" i="5"/>
  <c r="AM29" i="5"/>
  <c r="AM30" i="5" s="1"/>
  <c r="AL29" i="5"/>
  <c r="AL30" i="5"/>
  <c r="CI27" i="5"/>
  <c r="CH27" i="5"/>
  <c r="CC27" i="5"/>
  <c r="CA27" i="5"/>
  <c r="BV27" i="5"/>
  <c r="BU27" i="5"/>
  <c r="BT27" i="5"/>
  <c r="BS27" i="5"/>
  <c r="BR27" i="5"/>
  <c r="BJ27" i="5"/>
  <c r="BI27" i="5"/>
  <c r="BH27" i="5"/>
  <c r="BG27" i="5"/>
  <c r="BF27" i="5"/>
  <c r="BE27" i="5"/>
  <c r="BD27" i="5"/>
  <c r="BC27" i="5"/>
  <c r="BB27" i="5"/>
  <c r="BA27" i="5"/>
  <c r="AS27" i="5"/>
  <c r="AR27" i="5"/>
  <c r="AQ27" i="5"/>
  <c r="AP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N27" i="5"/>
  <c r="E27" i="5"/>
  <c r="CB26" i="5"/>
  <c r="CB27" i="5"/>
  <c r="BZ26" i="5"/>
  <c r="BZ27" i="5" s="1"/>
  <c r="BQ26" i="5"/>
  <c r="BQ27" i="5" s="1"/>
  <c r="BP26" i="5"/>
  <c r="BP27" i="5" s="1"/>
  <c r="BO26" i="5"/>
  <c r="BO27" i="5"/>
  <c r="BN26" i="5"/>
  <c r="BN27" i="5" s="1"/>
  <c r="BM26" i="5"/>
  <c r="BM27" i="5"/>
  <c r="AZ26" i="5"/>
  <c r="AZ27" i="5" s="1"/>
  <c r="AY26" i="5"/>
  <c r="AY27" i="5"/>
  <c r="AX26" i="5"/>
  <c r="AX27" i="5" s="1"/>
  <c r="AW26" i="5"/>
  <c r="AV26" i="5"/>
  <c r="AV27" i="5" s="1"/>
  <c r="AO26" i="5"/>
  <c r="AO27" i="5"/>
  <c r="AN26" i="5"/>
  <c r="AN27" i="5" s="1"/>
  <c r="AM26" i="5"/>
  <c r="AM27" i="5"/>
  <c r="AL26" i="5"/>
  <c r="AL27" i="5" s="1"/>
  <c r="CI24" i="5"/>
  <c r="CH24" i="5"/>
  <c r="CC24" i="5"/>
  <c r="CA24" i="5"/>
  <c r="BV24" i="5"/>
  <c r="BU24" i="5"/>
  <c r="BU48" i="5" s="1"/>
  <c r="BT24" i="5"/>
  <c r="BS24" i="5"/>
  <c r="BR24" i="5"/>
  <c r="BJ24" i="5"/>
  <c r="BI24" i="5"/>
  <c r="BH24" i="5"/>
  <c r="BG24" i="5"/>
  <c r="BF24" i="5"/>
  <c r="BE24" i="5"/>
  <c r="BD24" i="5"/>
  <c r="BC24" i="5"/>
  <c r="BB24" i="5"/>
  <c r="BA24" i="5"/>
  <c r="AS24" i="5"/>
  <c r="AR24" i="5"/>
  <c r="AQ24" i="5"/>
  <c r="AQ48" i="5" s="1"/>
  <c r="AP24" i="5"/>
  <c r="AK24" i="5"/>
  <c r="AJ24" i="5"/>
  <c r="AI24" i="5"/>
  <c r="AI48" i="5" s="1"/>
  <c r="AH24" i="5"/>
  <c r="AG24" i="5"/>
  <c r="AF24" i="5"/>
  <c r="AE24" i="5"/>
  <c r="AE48" i="5" s="1"/>
  <c r="AD24" i="5"/>
  <c r="AC24" i="5"/>
  <c r="AB24" i="5"/>
  <c r="AA24" i="5"/>
  <c r="Z24" i="5"/>
  <c r="Y24" i="5"/>
  <c r="X24" i="5"/>
  <c r="W24" i="5"/>
  <c r="V24" i="5"/>
  <c r="U24" i="5"/>
  <c r="T24" i="5"/>
  <c r="AZ23" i="5"/>
  <c r="AY23" i="5"/>
  <c r="AX23" i="5"/>
  <c r="AW23" i="5"/>
  <c r="AV23" i="5"/>
  <c r="AO23" i="5"/>
  <c r="AN23" i="5"/>
  <c r="AM23" i="5"/>
  <c r="AL23" i="5"/>
  <c r="AZ22" i="5"/>
  <c r="AY22" i="5"/>
  <c r="AX22" i="5"/>
  <c r="AW22" i="5"/>
  <c r="AV22" i="5"/>
  <c r="CB15" i="5"/>
  <c r="BQ24" i="5"/>
  <c r="BP24" i="5"/>
  <c r="BN15" i="5"/>
  <c r="BM15" i="5"/>
  <c r="AZ15" i="5"/>
  <c r="AY15" i="5"/>
  <c r="AX15" i="5"/>
  <c r="AW15" i="5"/>
  <c r="AV15" i="5"/>
  <c r="AO15" i="5"/>
  <c r="AN15" i="5"/>
  <c r="AN24" i="5" s="1"/>
  <c r="AM15" i="5"/>
  <c r="AL15" i="5"/>
  <c r="CF43" i="5"/>
  <c r="CF40" i="5"/>
  <c r="CB24" i="5"/>
  <c r="CF26" i="5"/>
  <c r="CF27" i="5" s="1"/>
  <c r="P48" i="5"/>
  <c r="AL33" i="5"/>
  <c r="BG48" i="5" l="1"/>
  <c r="BV48" i="5"/>
  <c r="CI48" i="5"/>
  <c r="BT48" i="5"/>
  <c r="BR48" i="5"/>
  <c r="AR48" i="5"/>
  <c r="T48" i="5"/>
  <c r="BC48" i="5"/>
  <c r="X48" i="5"/>
  <c r="AJ48" i="5"/>
  <c r="AD48" i="5"/>
  <c r="BA48" i="5"/>
  <c r="CC48" i="5"/>
  <c r="AA48" i="5"/>
  <c r="BB48" i="5"/>
  <c r="S33" i="5"/>
  <c r="L48" i="5"/>
  <c r="AH48" i="5"/>
  <c r="W48" i="5"/>
  <c r="Z48" i="5"/>
  <c r="BE48" i="5"/>
  <c r="H48" i="5"/>
  <c r="V48" i="5"/>
  <c r="AP48" i="5"/>
  <c r="BI48" i="5"/>
  <c r="CF45" i="5"/>
  <c r="CF46" i="5" s="1"/>
  <c r="BP46" i="5"/>
  <c r="BY45" i="5"/>
  <c r="BZ46" i="5"/>
  <c r="BN46" i="5"/>
  <c r="AL46" i="5"/>
  <c r="AV46" i="5"/>
  <c r="G48" i="5"/>
  <c r="S46" i="5"/>
  <c r="AW24" i="5"/>
  <c r="BQ46" i="5"/>
  <c r="BQ48" i="5" s="1"/>
  <c r="AZ46" i="5"/>
  <c r="AB48" i="5"/>
  <c r="CF36" i="5"/>
  <c r="AK48" i="5"/>
  <c r="R48" i="5"/>
  <c r="O48" i="5"/>
  <c r="AL24" i="5"/>
  <c r="AL48" i="5" s="1"/>
  <c r="AM24" i="5"/>
  <c r="AM48" i="5" s="1"/>
  <c r="BY22" i="5"/>
  <c r="CG22" i="5" s="1"/>
  <c r="CJ22" i="5" s="1"/>
  <c r="BY23" i="5"/>
  <c r="CG23" i="5" s="1"/>
  <c r="CJ23" i="5" s="1"/>
  <c r="BP48" i="5"/>
  <c r="AN48" i="5"/>
  <c r="J48" i="5"/>
  <c r="S30" i="5"/>
  <c r="F48" i="5"/>
  <c r="CA48" i="5"/>
  <c r="BS48" i="5"/>
  <c r="BH48" i="5"/>
  <c r="BJ48" i="5"/>
  <c r="BD48" i="5"/>
  <c r="AV24" i="5"/>
  <c r="AS48" i="5"/>
  <c r="AY24" i="5"/>
  <c r="M48" i="5"/>
  <c r="AZ24" i="5"/>
  <c r="BM24" i="5"/>
  <c r="BN24" i="5"/>
  <c r="AG48" i="5"/>
  <c r="Y48" i="5"/>
  <c r="U48" i="5"/>
  <c r="BO24" i="5"/>
  <c r="BO48" i="5" s="1"/>
  <c r="AO24" i="5"/>
  <c r="I48" i="5"/>
  <c r="AY33" i="5"/>
  <c r="BY32" i="5"/>
  <c r="BY33" i="5" s="1"/>
  <c r="S38" i="5"/>
  <c r="AO30" i="5"/>
  <c r="BY29" i="5"/>
  <c r="BY30" i="5" s="1"/>
  <c r="CF29" i="5"/>
  <c r="BZ30" i="5"/>
  <c r="CB33" i="5"/>
  <c r="CB48" i="5" s="1"/>
  <c r="CF32" i="5"/>
  <c r="BY15" i="5"/>
  <c r="BY36" i="5"/>
  <c r="BY38" i="5" s="1"/>
  <c r="CF41" i="5"/>
  <c r="AW27" i="5"/>
  <c r="BY26" i="5"/>
  <c r="AV41" i="5"/>
  <c r="BY40" i="5"/>
  <c r="BY41" i="5" s="1"/>
  <c r="AO46" i="5"/>
  <c r="BY43" i="5"/>
  <c r="BZ24" i="5"/>
  <c r="CF15" i="5"/>
  <c r="S24" i="5"/>
  <c r="BF48" i="5"/>
  <c r="CH48" i="5"/>
  <c r="AX24" i="5"/>
  <c r="AX48" i="5" s="1"/>
  <c r="AF48" i="5"/>
  <c r="AC48" i="5"/>
  <c r="AW46" i="5"/>
  <c r="BM46" i="5"/>
  <c r="S27" i="5"/>
  <c r="S41" i="5"/>
  <c r="AV48" i="5" l="1"/>
  <c r="BY46" i="5"/>
  <c r="BN48" i="5"/>
  <c r="AY48" i="5"/>
  <c r="AZ48" i="5"/>
  <c r="CG45" i="5"/>
  <c r="CJ45" i="5" s="1"/>
  <c r="AW48" i="5"/>
  <c r="CG43" i="5"/>
  <c r="CJ43" i="5" s="1"/>
  <c r="M52" i="5"/>
  <c r="AO48" i="5"/>
  <c r="BY24" i="5"/>
  <c r="BM48" i="5"/>
  <c r="BZ48" i="5"/>
  <c r="CG40" i="5"/>
  <c r="CG32" i="5"/>
  <c r="CF33" i="5"/>
  <c r="CF30" i="5"/>
  <c r="CG29" i="5"/>
  <c r="CF24" i="5"/>
  <c r="CG15" i="5"/>
  <c r="S48" i="5"/>
  <c r="BY27" i="5"/>
  <c r="CG26" i="5"/>
  <c r="CG36" i="5"/>
  <c r="CG38" i="5" s="1"/>
  <c r="CJ46" i="5" l="1"/>
  <c r="CG46" i="5"/>
  <c r="BY48" i="5"/>
  <c r="CJ26" i="5"/>
  <c r="CJ27" i="5" s="1"/>
  <c r="CG27" i="5"/>
  <c r="CG30" i="5"/>
  <c r="CJ29" i="5"/>
  <c r="CJ30" i="5" s="1"/>
  <c r="CJ40" i="5"/>
  <c r="CJ41" i="5" s="1"/>
  <c r="CG41" i="5"/>
  <c r="CJ36" i="5"/>
  <c r="CJ38" i="5" s="1"/>
  <c r="CF48" i="5"/>
  <c r="CJ15" i="5"/>
  <c r="CJ24" i="5" s="1"/>
  <c r="CG24" i="5"/>
  <c r="CJ32" i="5"/>
  <c r="CJ33" i="5" s="1"/>
  <c r="CG33" i="5"/>
  <c r="CG48" i="5" l="1"/>
  <c r="CG52" i="5" s="1"/>
  <c r="CJ4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INE</author>
  </authors>
  <commentList>
    <comment ref="AP1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AE a la AH, realizaron una comprobación en 2020, debera poner la parte correspondiente en las columnas AE Bis a la AH Bis.</t>
        </r>
      </text>
    </comment>
    <comment ref="BA13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AI a la AM, realizaron una comprobación en 2020, debera poner la parte correspondiente en las columnas AI Bis a la AM Bis.</t>
        </r>
      </text>
    </comment>
    <comment ref="BF13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AI a la AM, realizaron una comprobación en 2020, debera poner la parte correspondiente en las columnas AI Ter a la AM Ter.</t>
        </r>
      </text>
    </comment>
    <comment ref="BR13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AN a la AR, realizaron una comprobación en 2020, debera poner la parte correspondiente en las columnas AN Bis a la AR Bis.</t>
        </r>
      </text>
    </comment>
  </commentList>
</comments>
</file>

<file path=xl/sharedStrings.xml><?xml version="1.0" encoding="utf-8"?>
<sst xmlns="http://schemas.openxmlformats.org/spreadsheetml/2006/main" count="224" uniqueCount="178">
  <si>
    <t>SALDOS CON ANTIGÜEDAD MAYOR A UN AÑO</t>
  </si>
  <si>
    <t>SALDO CON ANTIGÜEDAD MENOR A UN AÑO</t>
  </si>
  <si>
    <t>SALDOS SANCIONADOS</t>
  </si>
  <si>
    <t>UNIDAD TÉCNICA DE FISCALIZACIÓN</t>
  </si>
  <si>
    <t>DIRECCIÓN DE AUDITORÍA DE PARTIDOS POLÍTICOS,  AGRUPACIONES POLÍTICAS Y OTROS</t>
  </si>
  <si>
    <t/>
  </si>
  <si>
    <t>CONS.</t>
  </si>
  <si>
    <t xml:space="preserve">COMITÉ  </t>
  </si>
  <si>
    <t>NÚM. DE CUENTA</t>
  </si>
  <si>
    <t>NOMBRE DE LA CUENTA O SUBCUENTA</t>
  </si>
  <si>
    <t xml:space="preserve">DE  SALDOS NO SANCIONADOS EN EJERCICIOS ANTERIORES DEL:                         </t>
  </si>
  <si>
    <t xml:space="preserve">DE SALDOS SANCIONADOS EN EJERCICIOS ANTERIORES DEL:                            </t>
  </si>
  <si>
    <t xml:space="preserve">DE SALDOS SANCIONADOS EN EJERCICIOS ANTERIORES DEL:                         </t>
  </si>
  <si>
    <t>CARGO</t>
  </si>
  <si>
    <t>ABONO</t>
  </si>
  <si>
    <t>2015</t>
  </si>
  <si>
    <t>2016</t>
  </si>
  <si>
    <t>2017</t>
  </si>
  <si>
    <t>2018</t>
  </si>
  <si>
    <t>1-1-04-01-0000</t>
  </si>
  <si>
    <t>Deudores Diversos</t>
  </si>
  <si>
    <t>Subtotal</t>
  </si>
  <si>
    <t>1-1-04-03-0000</t>
  </si>
  <si>
    <t>Prestamos al Personal</t>
  </si>
  <si>
    <t>1-1-04-04-0000</t>
  </si>
  <si>
    <t>Subsidio al Empleo</t>
  </si>
  <si>
    <t>1-1-04-05-0000</t>
  </si>
  <si>
    <t xml:space="preserve">Impuestos por recuperar federal </t>
  </si>
  <si>
    <t>1-1-05-00-0000</t>
  </si>
  <si>
    <t>Gastos por Comprobar</t>
  </si>
  <si>
    <t>1-1-05-01-0000</t>
  </si>
  <si>
    <t>Viáticos por comprobar</t>
  </si>
  <si>
    <t>1-1-05-02-0000</t>
  </si>
  <si>
    <t>Otros Gastos por Comprobar</t>
  </si>
  <si>
    <t>1-1-06-00-0000</t>
  </si>
  <si>
    <t>Anticipo a Proveedores</t>
  </si>
  <si>
    <t>Sumas totales de Cuentas por Cobrar</t>
  </si>
  <si>
    <t>Comprobación:</t>
  </si>
  <si>
    <t>Diferencia</t>
  </si>
  <si>
    <t>V</t>
  </si>
  <si>
    <t>W</t>
  </si>
  <si>
    <t>X</t>
  </si>
  <si>
    <t>CON ANTIGÜEDAD MAYOR A UN AÑO SIN DOCUMENTACIÓN QUE JUSTIFIQUE SU PERMANENCIA</t>
  </si>
  <si>
    <t>CON EXCEPCIÓN LEGAL Y/O DOCUMENTACIÓN COMPROBATORIA QUE ACREDITA SU PERMANENCIA</t>
  </si>
  <si>
    <t>SALDOS SIN OBJETO DE SANCIÓN</t>
  </si>
  <si>
    <t>SUBTOTAL CON ANTIGÜEDAD MAYOR A UN AÑO</t>
  </si>
  <si>
    <t>SUBTOTAL CON ANTIGÜEDAD MENOR A UN AÑO</t>
  </si>
  <si>
    <t>AY</t>
  </si>
  <si>
    <t>AE Bis</t>
  </si>
  <si>
    <t>AF Bis</t>
  </si>
  <si>
    <t>AG Bis</t>
  </si>
  <si>
    <t>AH Bis</t>
  </si>
  <si>
    <t>AI Bis</t>
  </si>
  <si>
    <t>AJ Bis</t>
  </si>
  <si>
    <t>AK Bis</t>
  </si>
  <si>
    <t>AL Bis</t>
  </si>
  <si>
    <t>AM Bis</t>
  </si>
  <si>
    <t>AN Bis</t>
  </si>
  <si>
    <t>AJ Ter</t>
  </si>
  <si>
    <t>AK Ter</t>
  </si>
  <si>
    <t>AL Ter</t>
  </si>
  <si>
    <t>AM Ter</t>
  </si>
  <si>
    <t>AI Ter</t>
  </si>
  <si>
    <t>AO Bis</t>
  </si>
  <si>
    <t>AP Bis</t>
  </si>
  <si>
    <t>AQ Bis</t>
  </si>
  <si>
    <t>AR Bis</t>
  </si>
  <si>
    <t>AT Bis</t>
  </si>
  <si>
    <t>AE=(F-U)-AE Bis</t>
  </si>
  <si>
    <t>AF=(G-V)-AF Bis</t>
  </si>
  <si>
    <t>AG=(H-W)-AG Bis</t>
  </si>
  <si>
    <t>AH=(I-X)-AH Bis</t>
  </si>
  <si>
    <t>AM=(E-T) - AM Bis - AM Ter</t>
  </si>
  <si>
    <t>AL=(D-S) -AL Bis - AL Ter</t>
  </si>
  <si>
    <t>AK=(C-R) - AK Bis - AK Ter</t>
  </si>
  <si>
    <t>AJ=(B-Q) - AJ Bis - AJ Ter</t>
  </si>
  <si>
    <t>AI=(A-P) - AI Bis - AI Ter</t>
  </si>
  <si>
    <t>AN=(J-Y) - AN Bis</t>
  </si>
  <si>
    <t>AO=(K-Z) - AO Bis</t>
  </si>
  <si>
    <t>AP=(L-AA) - AP Bis</t>
  </si>
  <si>
    <t>AQ=(M-AB) - AQ Bis</t>
  </si>
  <si>
    <t>AR=(N-AC) - AR Bis</t>
  </si>
  <si>
    <t>PROPIAS DEL PARTIDO POLÍTICO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</si>
  <si>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</si>
  <si>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</si>
  <si>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</si>
  <si>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</si>
  <si>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</si>
  <si>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</si>
  <si>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</si>
  <si>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</si>
  <si>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</si>
  <si>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</si>
  <si>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</si>
  <si>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</si>
  <si>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</si>
  <si>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</si>
  <si>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</si>
  <si>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O Bis</t>
  </si>
  <si>
    <t>P</t>
  </si>
  <si>
    <t>Q</t>
  </si>
  <si>
    <t>R</t>
  </si>
  <si>
    <t>S</t>
  </si>
  <si>
    <t>T</t>
  </si>
  <si>
    <t xml:space="preserve">U </t>
  </si>
  <si>
    <t xml:space="preserve">Y </t>
  </si>
  <si>
    <t xml:space="preserve">Z </t>
  </si>
  <si>
    <t xml:space="preserve">AA </t>
  </si>
  <si>
    <t xml:space="preserve">AB </t>
  </si>
  <si>
    <t xml:space="preserve"> AC </t>
  </si>
  <si>
    <t xml:space="preserve">AD </t>
  </si>
  <si>
    <t xml:space="preserve"> AD Bis</t>
  </si>
  <si>
    <t>AU Bis</t>
  </si>
  <si>
    <t>AT=(O-AD) - AT Bis</t>
  </si>
  <si>
    <t>AV=(AT+AT Bis+AU Bis+AU Bis)</t>
  </si>
  <si>
    <t>AW=(AS+AV)</t>
  </si>
  <si>
    <t xml:space="preserve">AX </t>
  </si>
  <si>
    <t>AZ=(AW+AX-AY)</t>
  </si>
  <si>
    <t>AU=(O Bis - AD Bis) -AU Bis</t>
  </si>
  <si>
    <t>AS=(AE+AF+AG+AH+AE Bis+AF Bis+AG Bis+AH Bis+AI+AJ+AK+AL+AM+AI Bis+AJ Bis+AK Bis+AL Bis+AM Bis+AI Ter+AJ Ter+AK Ter+AL Ter+AM Ter+AN+AO+AP+AQ+AR+AN Bis+AO Bis+AP Bis+AQ Bis+AR Bis)</t>
  </si>
  <si>
    <t>REFERENCIA B
DEL OFICIO INE/UTF/DA/XXX/20</t>
  </si>
  <si>
    <t>REFERENCIA A
DEL OFICIO INE/UTF/DA/XXX/20</t>
  </si>
  <si>
    <t>REFERENCIA C
DEL OFICIO INE/UTF/DA/XXX/20</t>
  </si>
  <si>
    <t>Saldos de la balanza de comprobación del sujeto obligado al 31-12-19</t>
  </si>
  <si>
    <t>PARTIDAS NO SUJETAS A SANCIÓN</t>
  </si>
  <si>
    <t>NOTA: Las partidas no sujetas a sanción son: partidas inter-comité, cuotas estatutarias, subsidio al empleo e impuestos por recuperar.</t>
  </si>
  <si>
    <t xml:space="preserve">DE PARTIDAS NO SUJETAS A SANCIÓN                  </t>
  </si>
  <si>
    <t xml:space="preserve">DE PARTIDAS NO SUJETAS A SANCIÓN                      </t>
  </si>
  <si>
    <t>Suma del saldo inicial</t>
  </si>
  <si>
    <t>N-BIS</t>
  </si>
  <si>
    <t>INFORME ANUAL 2020</t>
  </si>
  <si>
    <t>PARTIDO REVOLUCIONARIO INSTITUCIONAL</t>
  </si>
  <si>
    <t>ESTADO DE TABASCO</t>
  </si>
  <si>
    <t>INTEGRACIÓN DE CUENTAS POR COBRAR AL 31 DE DICIEMBRE DE 2020</t>
  </si>
  <si>
    <t>2019</t>
  </si>
  <si>
    <t>SALDO INICIAL AL 01/01/20</t>
  </si>
  <si>
    <t>ADEUDOS GENERADOS EN EJERCICIO 2020</t>
  </si>
  <si>
    <t>COMPROBACIONES O RECUPERACIONES EFECTUADAS EN EL EJERCICIO 2020</t>
  </si>
  <si>
    <t>DE ADEUDOS GENERADOS EN 2020</t>
  </si>
  <si>
    <t>SEGUIMIENTO EN 2021</t>
  </si>
  <si>
    <t>COMPROBADOS Y/O RECUPERADOS EN 2021</t>
  </si>
  <si>
    <t>SALDO FINAL AL
 31-12-20 DEL SUJETO OBLIGADO</t>
  </si>
  <si>
    <t>QUALITAS COMPANIA DE SEGUROS, S.A. DE C.V.</t>
  </si>
  <si>
    <t>INSTITUTO ELECTORAL Y DE PARTICIPACION CIUDADANA DE TABASCO</t>
  </si>
  <si>
    <t xml:space="preserve">MARCELA DE JESUS GONZALEZ GARCIA </t>
  </si>
  <si>
    <t xml:space="preserve">CESAR MAGAÑA ZAPATA </t>
  </si>
  <si>
    <t xml:space="preserve">JOSE ANTONIO OLAN LORENZO </t>
  </si>
  <si>
    <t xml:space="preserve">RAMON CORNELIO GOMEZ </t>
  </si>
  <si>
    <t>GOBIERNO DEL ESTADO DE TABASCO</t>
  </si>
  <si>
    <t>PEDRO GUTIERREZ GUTIERREZ</t>
  </si>
  <si>
    <t>HERNANDEZ JAVIER TILA DEL ROSARIO</t>
  </si>
  <si>
    <t>84</t>
  </si>
  <si>
    <t>1935</t>
  </si>
  <si>
    <t>269</t>
  </si>
  <si>
    <t>273</t>
  </si>
  <si>
    <t>1041</t>
  </si>
  <si>
    <t>1104</t>
  </si>
  <si>
    <t>1145</t>
  </si>
  <si>
    <t>1171</t>
  </si>
  <si>
    <t>1219</t>
  </si>
  <si>
    <t>1322</t>
  </si>
  <si>
    <t>36</t>
  </si>
  <si>
    <t>BBVA BANCOMER SA, INSTITUCION DE BANCA MULTIPLE, GRUPO FINANCIERO BBVA BANCOMER</t>
  </si>
  <si>
    <t>6459</t>
  </si>
  <si>
    <t>10799</t>
  </si>
  <si>
    <t>10870</t>
  </si>
  <si>
    <t>CONSORCIO LEMON S.A. DE C.V.</t>
  </si>
  <si>
    <t>JOSE FRANCISCO NARVAEZ ZURITA</t>
  </si>
  <si>
    <t>MARIA PATRICIA MAGAÑA DOMINGUEZ</t>
  </si>
  <si>
    <t>Saldos de la balanza de comprobación del sujeto obligado al 31-12-20</t>
  </si>
  <si>
    <t>REFERENCIA C
FINAL</t>
  </si>
  <si>
    <t>REFERENCIA B
FINAL</t>
  </si>
  <si>
    <t>REFERENCIA A
FINAL</t>
  </si>
  <si>
    <t>REFERENCIA D
DEL OFICIO INE/UTF/DA/XXX/20</t>
  </si>
  <si>
    <t>REFERENCIA D FINAL</t>
  </si>
  <si>
    <t>AJUSTES Y/O RECLASIFICACIONES 2DA CORRECCIÓN DERIVADO DEL OFICIO NUM/</t>
  </si>
  <si>
    <t>SALDO FINAL AJUSTADO DE AUDITORÍA AL
 31-12-20 DEL DICTAMEN</t>
  </si>
  <si>
    <t>ANEXO 1-PRI-TB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</si>
</sst>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sz val="12"/>
      <color rgb="FF000000"/>
      <name val="Arial"/>
      <family val="2"/>
    </font>
    <font>
      <b/>
      <sz val="14"/>
      <color rgb="FF000000"/>
      <name val="Times New Roman"/>
      <family val="1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CC0066"/>
        <bgColor indexed="64"/>
      </patternFill>
    </fill>
    <fill>
      <patternFill patternType="solid">
        <fgColor rgb="FFCC00CC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E20EAA"/>
        <bgColor indexed="64"/>
      </patternFill>
    </fill>
    <fill>
      <patternFill patternType="solid">
        <fgColor rgb="FF6600FF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0">
    <xf numFmtId="0" fontId="0" fillId="0" borderId="0" xfId="0"/>
    <xf numFmtId="0" fontId="1" fillId="0" borderId="0" xfId="0" applyFont="1" applyFill="1" applyAlignment="1"/>
    <xf numFmtId="0" fontId="1" fillId="0" borderId="0" xfId="0" applyFont="1" applyFill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164" fontId="7" fillId="0" borderId="0" xfId="1" quotePrefix="1" applyNumberFormat="1" applyFont="1" applyFill="1"/>
    <xf numFmtId="164" fontId="7" fillId="0" borderId="0" xfId="1" applyNumberFormat="1" applyFont="1" applyFill="1"/>
    <xf numFmtId="0" fontId="8" fillId="0" borderId="0" xfId="0" applyFont="1" applyFill="1" applyAlignment="1">
      <alignment vertical="top" wrapText="1"/>
    </xf>
    <xf numFmtId="0" fontId="9" fillId="0" borderId="0" xfId="0" applyFont="1" applyFill="1" applyAlignment="1">
      <alignment vertical="center" wrapText="1"/>
    </xf>
    <xf numFmtId="0" fontId="9" fillId="0" borderId="6" xfId="0" applyFont="1" applyFill="1" applyBorder="1" applyAlignment="1">
      <alignment horizontal="center" vertical="top" wrapText="1"/>
    </xf>
    <xf numFmtId="0" fontId="9" fillId="0" borderId="6" xfId="0" applyNumberFormat="1" applyFont="1" applyFill="1" applyBorder="1"/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/>
    <xf numFmtId="164" fontId="10" fillId="0" borderId="6" xfId="1" applyNumberFormat="1" applyFont="1" applyFill="1" applyBorder="1" applyAlignment="1">
      <alignment horizontal="center" vertical="top" wrapText="1"/>
    </xf>
    <xf numFmtId="0" fontId="10" fillId="0" borderId="6" xfId="0" applyFont="1" applyFill="1" applyBorder="1" applyAlignment="1">
      <alignment vertical="top" wrapText="1"/>
    </xf>
    <xf numFmtId="0" fontId="10" fillId="0" borderId="0" xfId="0" applyFont="1" applyFill="1" applyAlignment="1">
      <alignment vertical="top" wrapText="1"/>
    </xf>
    <xf numFmtId="0" fontId="8" fillId="0" borderId="6" xfId="0" applyNumberFormat="1" applyFont="1" applyFill="1" applyBorder="1"/>
    <xf numFmtId="0" fontId="8" fillId="0" borderId="6" xfId="0" applyFont="1" applyFill="1" applyBorder="1" applyAlignment="1">
      <alignment horizontal="center" vertical="center"/>
    </xf>
    <xf numFmtId="0" fontId="8" fillId="0" borderId="6" xfId="0" applyFont="1" applyFill="1" applyBorder="1"/>
    <xf numFmtId="164" fontId="11" fillId="0" borderId="6" xfId="1" applyNumberFormat="1" applyFont="1" applyFill="1" applyBorder="1" applyAlignment="1">
      <alignment horizontal="center" vertical="top" wrapText="1"/>
    </xf>
    <xf numFmtId="0" fontId="12" fillId="0" borderId="6" xfId="0" applyFont="1" applyFill="1" applyBorder="1"/>
    <xf numFmtId="0" fontId="13" fillId="0" borderId="6" xfId="0" applyFont="1" applyFill="1" applyBorder="1"/>
    <xf numFmtId="0" fontId="13" fillId="0" borderId="3" xfId="0" applyFont="1" applyFill="1" applyBorder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165" fontId="11" fillId="0" borderId="0" xfId="1" applyNumberFormat="1" applyFont="1" applyFill="1"/>
    <xf numFmtId="165" fontId="10" fillId="0" borderId="14" xfId="2" applyNumberFormat="1" applyFont="1" applyFill="1" applyBorder="1"/>
    <xf numFmtId="0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/>
    <xf numFmtId="164" fontId="15" fillId="0" borderId="0" xfId="1" applyNumberFormat="1" applyFont="1" applyFill="1" applyAlignment="1">
      <alignment horizontal="center" vertical="center"/>
    </xf>
    <xf numFmtId="43" fontId="15" fillId="0" borderId="0" xfId="1" applyFont="1" applyFill="1" applyAlignment="1">
      <alignment vertical="center"/>
    </xf>
    <xf numFmtId="164" fontId="7" fillId="0" borderId="0" xfId="1" applyNumberFormat="1" applyFont="1" applyFill="1" applyAlignment="1">
      <alignment horizontal="right"/>
    </xf>
    <xf numFmtId="164" fontId="7" fillId="0" borderId="15" xfId="1" applyNumberFormat="1" applyFont="1" applyFill="1" applyBorder="1"/>
    <xf numFmtId="164" fontId="10" fillId="0" borderId="1" xfId="1" applyNumberFormat="1" applyFont="1" applyFill="1" applyBorder="1" applyAlignment="1">
      <alignment horizontal="center" vertical="top" wrapText="1"/>
    </xf>
    <xf numFmtId="164" fontId="11" fillId="0" borderId="1" xfId="1" applyNumberFormat="1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vertical="top" wrapText="1"/>
    </xf>
    <xf numFmtId="165" fontId="10" fillId="0" borderId="16" xfId="2" applyNumberFormat="1" applyFont="1" applyFill="1" applyBorder="1"/>
    <xf numFmtId="0" fontId="11" fillId="0" borderId="6" xfId="0" applyFont="1" applyFill="1" applyBorder="1"/>
    <xf numFmtId="165" fontId="10" fillId="0" borderId="6" xfId="2" applyNumberFormat="1" applyFont="1" applyFill="1" applyBorder="1"/>
    <xf numFmtId="0" fontId="10" fillId="0" borderId="6" xfId="0" applyFont="1" applyFill="1" applyBorder="1" applyAlignment="1">
      <alignment horizontal="center" vertical="top" wrapText="1"/>
    </xf>
    <xf numFmtId="164" fontId="11" fillId="0" borderId="6" xfId="0" applyNumberFormat="1" applyFont="1" applyFill="1" applyBorder="1" applyAlignment="1">
      <alignment horizontal="center" vertical="top" wrapText="1"/>
    </xf>
    <xf numFmtId="164" fontId="10" fillId="0" borderId="6" xfId="0" applyNumberFormat="1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/>
    </xf>
    <xf numFmtId="164" fontId="2" fillId="2" borderId="6" xfId="1" applyNumberFormat="1" applyFont="1" applyFill="1" applyBorder="1" applyAlignment="1">
      <alignment horizontal="center" vertical="center" wrapText="1"/>
    </xf>
    <xf numFmtId="43" fontId="15" fillId="0" borderId="0" xfId="1" applyFont="1" applyFill="1" applyAlignment="1">
      <alignment horizontal="center" vertical="center"/>
    </xf>
    <xf numFmtId="43" fontId="15" fillId="0" borderId="0" xfId="1" applyFont="1" applyFill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Fill="1" applyBorder="1"/>
    <xf numFmtId="164" fontId="2" fillId="3" borderId="1" xfId="1" applyNumberFormat="1" applyFont="1" applyFill="1" applyBorder="1" applyAlignment="1">
      <alignment horizontal="center" vertical="center" wrapText="1"/>
    </xf>
    <xf numFmtId="164" fontId="2" fillId="7" borderId="5" xfId="1" applyNumberFormat="1" applyFont="1" applyFill="1" applyBorder="1" applyAlignment="1">
      <alignment horizontal="center" vertical="center" wrapText="1"/>
    </xf>
    <xf numFmtId="44" fontId="10" fillId="0" borderId="0" xfId="2" applyFont="1" applyFill="1" applyAlignment="1">
      <alignment vertical="top" wrapText="1"/>
    </xf>
    <xf numFmtId="44" fontId="10" fillId="0" borderId="0" xfId="0" applyNumberFormat="1" applyFont="1" applyFill="1" applyAlignment="1">
      <alignment vertical="top" wrapText="1"/>
    </xf>
    <xf numFmtId="164" fontId="2" fillId="7" borderId="6" xfId="1" applyNumberFormat="1" applyFont="1" applyFill="1" applyBorder="1" applyAlignment="1">
      <alignment horizontal="center" vertical="center" wrapText="1"/>
    </xf>
    <xf numFmtId="0" fontId="2" fillId="7" borderId="6" xfId="1" applyNumberFormat="1" applyFont="1" applyFill="1" applyBorder="1" applyAlignment="1">
      <alignment horizontal="center" vertical="center" wrapText="1"/>
    </xf>
    <xf numFmtId="0" fontId="2" fillId="7" borderId="1" xfId="1" applyNumberFormat="1" applyFont="1" applyFill="1" applyBorder="1" applyAlignment="1">
      <alignment horizontal="center" vertical="center" wrapText="1"/>
    </xf>
    <xf numFmtId="0" fontId="2" fillId="3" borderId="6" xfId="1" applyNumberFormat="1" applyFont="1" applyFill="1" applyBorder="1" applyAlignment="1">
      <alignment horizontal="center" vertical="center" wrapText="1"/>
    </xf>
    <xf numFmtId="0" fontId="2" fillId="4" borderId="6" xfId="1" applyNumberFormat="1" applyFont="1" applyFill="1" applyBorder="1" applyAlignment="1">
      <alignment horizontal="center" vertical="center" wrapText="1"/>
    </xf>
    <xf numFmtId="0" fontId="2" fillId="5" borderId="6" xfId="1" applyNumberFormat="1" applyFont="1" applyFill="1" applyBorder="1" applyAlignment="1">
      <alignment horizontal="center" vertical="center" wrapText="1"/>
    </xf>
    <xf numFmtId="164" fontId="2" fillId="3" borderId="6" xfId="1" applyNumberFormat="1" applyFont="1" applyFill="1" applyBorder="1" applyAlignment="1">
      <alignment horizontal="center" vertical="center" wrapText="1"/>
    </xf>
    <xf numFmtId="164" fontId="2" fillId="4" borderId="6" xfId="1" applyNumberFormat="1" applyFont="1" applyFill="1" applyBorder="1" applyAlignment="1">
      <alignment horizontal="center" vertical="center" wrapText="1"/>
    </xf>
    <xf numFmtId="164" fontId="2" fillId="5" borderId="6" xfId="1" applyNumberFormat="1" applyFont="1" applyFill="1" applyBorder="1" applyAlignment="1">
      <alignment horizontal="center" vertical="center" wrapText="1"/>
    </xf>
    <xf numFmtId="164" fontId="2" fillId="2" borderId="6" xfId="1" applyNumberFormat="1" applyFont="1" applyFill="1" applyBorder="1" applyAlignment="1">
      <alignment horizontal="center" vertical="top" wrapText="1"/>
    </xf>
    <xf numFmtId="164" fontId="2" fillId="6" borderId="6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2" fillId="3" borderId="1" xfId="1" applyNumberFormat="1" applyFont="1" applyFill="1" applyBorder="1" applyAlignment="1">
      <alignment horizontal="center" vertical="center" wrapText="1"/>
    </xf>
    <xf numFmtId="164" fontId="2" fillId="3" borderId="5" xfId="1" applyNumberFormat="1" applyFont="1" applyFill="1" applyBorder="1" applyAlignment="1">
      <alignment horizontal="center" vertical="center" wrapText="1"/>
    </xf>
    <xf numFmtId="164" fontId="10" fillId="0" borderId="5" xfId="1" applyNumberFormat="1" applyFont="1" applyFill="1" applyBorder="1" applyAlignment="1">
      <alignment horizontal="center" vertical="top" wrapText="1"/>
    </xf>
    <xf numFmtId="0" fontId="2" fillId="4" borderId="3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4" fontId="2" fillId="4" borderId="5" xfId="1" applyNumberFormat="1" applyFont="1" applyFill="1" applyBorder="1" applyAlignment="1">
      <alignment horizontal="center" vertical="center" wrapText="1"/>
    </xf>
    <xf numFmtId="164" fontId="2" fillId="5" borderId="5" xfId="1" applyNumberFormat="1" applyFont="1" applyFill="1" applyBorder="1" applyAlignment="1">
      <alignment horizontal="center" vertical="center" wrapText="1"/>
    </xf>
    <xf numFmtId="164" fontId="2" fillId="7" borderId="1" xfId="1" applyNumberFormat="1" applyFont="1" applyFill="1" applyBorder="1" applyAlignment="1">
      <alignment horizontal="center" vertical="center" wrapText="1"/>
    </xf>
    <xf numFmtId="0" fontId="2" fillId="7" borderId="4" xfId="1" applyNumberFormat="1" applyFont="1" applyFill="1" applyBorder="1" applyAlignment="1">
      <alignment vertical="center" wrapText="1"/>
    </xf>
    <xf numFmtId="164" fontId="2" fillId="5" borderId="6" xfId="1" applyNumberFormat="1" applyFont="1" applyFill="1" applyBorder="1" applyAlignment="1">
      <alignment horizontal="center" vertical="center" wrapText="1"/>
    </xf>
    <xf numFmtId="164" fontId="2" fillId="2" borderId="6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/>
    <xf numFmtId="43" fontId="15" fillId="0" borderId="0" xfId="1" applyFont="1" applyFill="1" applyAlignment="1">
      <alignment horizontal="center" vertical="center"/>
    </xf>
    <xf numFmtId="164" fontId="2" fillId="3" borderId="12" xfId="1" applyNumberFormat="1" applyFont="1" applyFill="1" applyBorder="1" applyAlignment="1">
      <alignment horizontal="center" vertical="center" wrapText="1"/>
    </xf>
    <xf numFmtId="164" fontId="2" fillId="7" borderId="12" xfId="1" applyNumberFormat="1" applyFont="1" applyFill="1" applyBorder="1" applyAlignment="1">
      <alignment horizontal="center" vertical="center" wrapText="1"/>
    </xf>
    <xf numFmtId="164" fontId="2" fillId="2" borderId="4" xfId="1" applyNumberFormat="1" applyFont="1" applyFill="1" applyBorder="1" applyAlignment="1">
      <alignment horizontal="center" vertical="center" wrapText="1"/>
    </xf>
    <xf numFmtId="164" fontId="2" fillId="2" borderId="13" xfId="1" applyNumberFormat="1" applyFont="1" applyFill="1" applyBorder="1" applyAlignment="1">
      <alignment horizontal="center" vertical="center" wrapText="1"/>
    </xf>
    <xf numFmtId="164" fontId="2" fillId="2" borderId="5" xfId="1" applyNumberFormat="1" applyFont="1" applyFill="1" applyBorder="1" applyAlignment="1">
      <alignment horizontal="center" vertical="center" wrapText="1"/>
    </xf>
    <xf numFmtId="49" fontId="2" fillId="3" borderId="4" xfId="1" applyNumberFormat="1" applyFont="1" applyFill="1" applyBorder="1" applyAlignment="1">
      <alignment horizontal="center" vertical="center" wrapText="1"/>
    </xf>
    <xf numFmtId="49" fontId="2" fillId="3" borderId="13" xfId="1" applyNumberFormat="1" applyFont="1" applyFill="1" applyBorder="1" applyAlignment="1">
      <alignment horizontal="center" vertical="center" wrapText="1"/>
    </xf>
    <xf numFmtId="49" fontId="2" fillId="3" borderId="5" xfId="1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2" fillId="2" borderId="6" xfId="1" applyNumberFormat="1" applyFont="1" applyFill="1" applyBorder="1" applyAlignment="1">
      <alignment horizontal="center" vertical="center" wrapText="1"/>
    </xf>
    <xf numFmtId="164" fontId="2" fillId="7" borderId="6" xfId="1" applyNumberFormat="1" applyFont="1" applyFill="1" applyBorder="1" applyAlignment="1">
      <alignment horizontal="center" vertical="center" wrapText="1"/>
    </xf>
    <xf numFmtId="164" fontId="2" fillId="3" borderId="4" xfId="1" applyNumberFormat="1" applyFont="1" applyFill="1" applyBorder="1" applyAlignment="1">
      <alignment horizontal="center" vertical="center" wrapText="1"/>
    </xf>
    <xf numFmtId="164" fontId="2" fillId="3" borderId="13" xfId="1" applyNumberFormat="1" applyFont="1" applyFill="1" applyBorder="1" applyAlignment="1">
      <alignment horizontal="center" vertical="center" wrapText="1"/>
    </xf>
    <xf numFmtId="164" fontId="2" fillId="3" borderId="8" xfId="1" applyNumberFormat="1" applyFont="1" applyFill="1" applyBorder="1" applyAlignment="1">
      <alignment horizontal="center" vertical="center" wrapText="1"/>
    </xf>
    <xf numFmtId="164" fontId="2" fillId="3" borderId="11" xfId="1" applyNumberFormat="1" applyFont="1" applyFill="1" applyBorder="1" applyAlignment="1">
      <alignment horizontal="center" vertical="center" wrapText="1"/>
    </xf>
    <xf numFmtId="164" fontId="2" fillId="3" borderId="12" xfId="1" applyNumberFormat="1" applyFont="1" applyFill="1" applyBorder="1" applyAlignment="1">
      <alignment horizontal="center" vertical="center" wrapText="1"/>
    </xf>
    <xf numFmtId="164" fontId="2" fillId="6" borderId="5" xfId="1" applyNumberFormat="1" applyFont="1" applyFill="1" applyBorder="1" applyAlignment="1">
      <alignment horizontal="center" vertical="center" wrapText="1"/>
    </xf>
    <xf numFmtId="164" fontId="2" fillId="5" borderId="6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 wrapText="1"/>
    </xf>
    <xf numFmtId="164" fontId="2" fillId="3" borderId="2" xfId="1" applyNumberFormat="1" applyFont="1" applyFill="1" applyBorder="1" applyAlignment="1">
      <alignment horizontal="center" vertical="center" wrapText="1"/>
    </xf>
    <xf numFmtId="164" fontId="2" fillId="3" borderId="3" xfId="1" applyNumberFormat="1" applyFont="1" applyFill="1" applyBorder="1" applyAlignment="1">
      <alignment horizontal="center" vertical="center" wrapText="1"/>
    </xf>
    <xf numFmtId="164" fontId="2" fillId="6" borderId="1" xfId="1" applyNumberFormat="1" applyFont="1" applyFill="1" applyBorder="1" applyAlignment="1">
      <alignment horizontal="center" vertical="center" wrapText="1"/>
    </xf>
    <xf numFmtId="164" fontId="2" fillId="6" borderId="2" xfId="1" applyNumberFormat="1" applyFont="1" applyFill="1" applyBorder="1" applyAlignment="1">
      <alignment horizontal="center" vertical="center" wrapText="1"/>
    </xf>
    <xf numFmtId="164" fontId="2" fillId="6" borderId="3" xfId="1" applyNumberFormat="1" applyFont="1" applyFill="1" applyBorder="1" applyAlignment="1">
      <alignment horizontal="center" vertical="center" wrapText="1"/>
    </xf>
    <xf numFmtId="49" fontId="2" fillId="5" borderId="4" xfId="1" applyNumberFormat="1" applyFont="1" applyFill="1" applyBorder="1" applyAlignment="1">
      <alignment horizontal="center" vertical="center" wrapText="1"/>
    </xf>
    <xf numFmtId="49" fontId="2" fillId="5" borderId="13" xfId="1" applyNumberFormat="1" applyFont="1" applyFill="1" applyBorder="1" applyAlignment="1">
      <alignment horizontal="center" vertical="center" wrapText="1"/>
    </xf>
    <xf numFmtId="49" fontId="2" fillId="5" borderId="5" xfId="1" applyNumberFormat="1" applyFont="1" applyFill="1" applyBorder="1" applyAlignment="1">
      <alignment horizontal="center" vertical="center" wrapText="1"/>
    </xf>
    <xf numFmtId="164" fontId="2" fillId="2" borderId="7" xfId="1" applyNumberFormat="1" applyFont="1" applyFill="1" applyBorder="1" applyAlignment="1">
      <alignment horizontal="center" vertical="center" wrapText="1"/>
    </xf>
    <xf numFmtId="164" fontId="2" fillId="2" borderId="9" xfId="1" applyNumberFormat="1" applyFont="1" applyFill="1" applyBorder="1" applyAlignment="1">
      <alignment horizontal="center" vertical="center" wrapText="1"/>
    </xf>
    <xf numFmtId="164" fontId="2" fillId="2" borderId="10" xfId="1" applyNumberFormat="1" applyFont="1" applyFill="1" applyBorder="1" applyAlignment="1">
      <alignment horizontal="center" vertical="center" wrapText="1"/>
    </xf>
    <xf numFmtId="164" fontId="2" fillId="2" borderId="8" xfId="1" applyNumberFormat="1" applyFont="1" applyFill="1" applyBorder="1" applyAlignment="1">
      <alignment horizontal="center" vertical="center" wrapText="1"/>
    </xf>
    <xf numFmtId="164" fontId="2" fillId="2" borderId="11" xfId="1" applyNumberFormat="1" applyFont="1" applyFill="1" applyBorder="1" applyAlignment="1">
      <alignment horizontal="center" vertical="center" wrapText="1"/>
    </xf>
    <xf numFmtId="164" fontId="2" fillId="2" borderId="12" xfId="1" applyNumberFormat="1" applyFont="1" applyFill="1" applyBorder="1" applyAlignment="1">
      <alignment horizontal="center" vertical="center" wrapText="1"/>
    </xf>
    <xf numFmtId="164" fontId="2" fillId="2" borderId="0" xfId="1" applyNumberFormat="1" applyFont="1" applyFill="1" applyBorder="1" applyAlignment="1">
      <alignment horizontal="center" vertical="center" wrapText="1"/>
    </xf>
    <xf numFmtId="49" fontId="2" fillId="6" borderId="4" xfId="1" applyNumberFormat="1" applyFont="1" applyFill="1" applyBorder="1" applyAlignment="1">
      <alignment horizontal="center" vertical="center" wrapText="1"/>
    </xf>
    <xf numFmtId="49" fontId="2" fillId="6" borderId="13" xfId="1" applyNumberFormat="1" applyFont="1" applyFill="1" applyBorder="1" applyAlignment="1">
      <alignment horizontal="center" vertical="center" wrapText="1"/>
    </xf>
    <xf numFmtId="49" fontId="2" fillId="6" borderId="5" xfId="1" applyNumberFormat="1" applyFont="1" applyFill="1" applyBorder="1" applyAlignment="1">
      <alignment horizontal="center" vertical="center" wrapText="1"/>
    </xf>
    <xf numFmtId="164" fontId="2" fillId="7" borderId="4" xfId="1" applyNumberFormat="1" applyFont="1" applyFill="1" applyBorder="1" applyAlignment="1">
      <alignment horizontal="center" vertical="center" wrapText="1"/>
    </xf>
    <xf numFmtId="164" fontId="2" fillId="7" borderId="13" xfId="1" applyNumberFormat="1" applyFont="1" applyFill="1" applyBorder="1" applyAlignment="1">
      <alignment horizontal="center" vertical="center" wrapText="1"/>
    </xf>
    <xf numFmtId="164" fontId="2" fillId="7" borderId="5" xfId="1" applyNumberFormat="1" applyFont="1" applyFill="1" applyBorder="1" applyAlignment="1">
      <alignment horizontal="center" vertical="center" wrapText="1"/>
    </xf>
    <xf numFmtId="164" fontId="2" fillId="2" borderId="17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4" fontId="2" fillId="4" borderId="6" xfId="1" applyNumberFormat="1" applyFont="1" applyFill="1" applyBorder="1" applyAlignment="1">
      <alignment horizontal="center" vertical="center" wrapText="1"/>
    </xf>
    <xf numFmtId="164" fontId="2" fillId="5" borderId="1" xfId="1" applyNumberFormat="1" applyFont="1" applyFill="1" applyBorder="1" applyAlignment="1">
      <alignment horizontal="center" vertical="center" wrapText="1"/>
    </xf>
    <xf numFmtId="164" fontId="2" fillId="5" borderId="2" xfId="1" applyNumberFormat="1" applyFont="1" applyFill="1" applyBorder="1" applyAlignment="1">
      <alignment horizontal="center" vertical="center" wrapText="1"/>
    </xf>
    <xf numFmtId="164" fontId="2" fillId="5" borderId="3" xfId="1" applyNumberFormat="1" applyFont="1" applyFill="1" applyBorder="1" applyAlignment="1">
      <alignment horizontal="center" vertical="center" wrapText="1"/>
    </xf>
    <xf numFmtId="0" fontId="2" fillId="7" borderId="1" xfId="1" applyNumberFormat="1" applyFont="1" applyFill="1" applyBorder="1" applyAlignment="1">
      <alignment horizontal="center" vertical="center" wrapText="1"/>
    </xf>
    <xf numFmtId="0" fontId="2" fillId="7" borderId="2" xfId="1" applyNumberFormat="1" applyFont="1" applyFill="1" applyBorder="1" applyAlignment="1">
      <alignment horizontal="center" vertical="center" wrapText="1"/>
    </xf>
    <xf numFmtId="0" fontId="2" fillId="7" borderId="3" xfId="1" applyNumberFormat="1" applyFont="1" applyFill="1" applyBorder="1" applyAlignment="1">
      <alignment horizontal="center" vertical="center" wrapText="1"/>
    </xf>
    <xf numFmtId="164" fontId="2" fillId="5" borderId="7" xfId="1" applyNumberFormat="1" applyFont="1" applyFill="1" applyBorder="1" applyAlignment="1">
      <alignment horizontal="center" vertical="center" wrapText="1"/>
    </xf>
    <xf numFmtId="164" fontId="2" fillId="5" borderId="9" xfId="1" applyNumberFormat="1" applyFont="1" applyFill="1" applyBorder="1" applyAlignment="1">
      <alignment horizontal="center" vertical="center" wrapText="1"/>
    </xf>
    <xf numFmtId="164" fontId="2" fillId="5" borderId="10" xfId="1" applyNumberFormat="1" applyFont="1" applyFill="1" applyBorder="1" applyAlignment="1">
      <alignment horizontal="center" vertical="center" wrapText="1"/>
    </xf>
    <xf numFmtId="164" fontId="2" fillId="5" borderId="4" xfId="1" applyNumberFormat="1" applyFont="1" applyFill="1" applyBorder="1" applyAlignment="1">
      <alignment horizontal="center" vertical="center" wrapText="1"/>
    </xf>
    <xf numFmtId="164" fontId="2" fillId="5" borderId="13" xfId="1" applyNumberFormat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2" xfId="1" applyNumberFormat="1" applyFont="1" applyFill="1" applyBorder="1" applyAlignment="1">
      <alignment horizontal="center" vertical="center" wrapText="1"/>
    </xf>
    <xf numFmtId="164" fontId="2" fillId="4" borderId="4" xfId="1" applyNumberFormat="1" applyFont="1" applyFill="1" applyBorder="1" applyAlignment="1">
      <alignment horizontal="center" vertical="center" wrapText="1"/>
    </xf>
    <xf numFmtId="164" fontId="2" fillId="4" borderId="13" xfId="1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top"/>
    </xf>
    <xf numFmtId="0" fontId="14" fillId="0" borderId="3" xfId="0" applyNumberFormat="1" applyFont="1" applyFill="1" applyBorder="1" applyAlignment="1">
      <alignment horizontal="center" vertical="top"/>
    </xf>
    <xf numFmtId="0" fontId="10" fillId="0" borderId="6" xfId="0" applyFont="1" applyFill="1" applyBorder="1" applyAlignment="1">
      <alignment horizontal="center"/>
    </xf>
    <xf numFmtId="43" fontId="15" fillId="0" borderId="0" xfId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64" fontId="11" fillId="8" borderId="6" xfId="1" applyNumberFormat="1" applyFont="1" applyFill="1" applyBorder="1" applyAlignment="1">
      <alignment horizontal="center" vertical="top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6600FF"/>
      <color rgb="FFCC3399"/>
      <color rgb="FFD60093"/>
      <color rgb="FFE20EAA"/>
      <color rgb="FFCC00CC"/>
      <color rgb="FFCC0099"/>
      <color rgb="FFB13F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1334379</xdr:colOff>
      <xdr:row>5</xdr:row>
      <xdr:rowOff>36249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68719" cy="11563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L53"/>
  <sheetViews>
    <sheetView showGridLines="0" tabSelected="1" topLeftCell="AU7" zoomScale="85" zoomScaleNormal="85" workbookViewId="0">
      <selection activeCell="BA16" sqref="BA16"/>
    </sheetView>
  </sheetViews>
  <sheetFormatPr baseColWidth="10" defaultColWidth="11.44140625" defaultRowHeight="14.4" x14ac:dyDescent="0.3"/>
  <cols>
    <col min="1" max="1" width="6.33203125" style="2" customWidth="1"/>
    <col min="2" max="2" width="21.33203125" style="2" customWidth="1"/>
    <col min="3" max="3" width="24.109375" style="5" customWidth="1"/>
    <col min="4" max="4" width="29" style="2" customWidth="1"/>
    <col min="5" max="9" width="17.33203125" style="8" customWidth="1"/>
    <col min="10" max="19" width="15.109375" style="8" customWidth="1"/>
    <col min="20" max="21" width="18.109375" style="8" customWidth="1"/>
    <col min="22" max="26" width="15.33203125" style="8" customWidth="1"/>
    <col min="27" max="35" width="13.88671875" style="8" customWidth="1"/>
    <col min="36" max="47" width="16.88671875" style="8" customWidth="1"/>
    <col min="48" max="48" width="17.6640625" style="8" customWidth="1"/>
    <col min="49" max="49" width="19.88671875" style="8" customWidth="1"/>
    <col min="50" max="50" width="17.6640625" style="8" customWidth="1"/>
    <col min="51" max="51" width="20.88671875" style="8" customWidth="1"/>
    <col min="52" max="52" width="20.33203125" style="8" customWidth="1"/>
    <col min="53" max="56" width="17.6640625" style="8" customWidth="1"/>
    <col min="57" max="57" width="20" style="8" customWidth="1"/>
    <col min="58" max="58" width="16.44140625" style="8" customWidth="1"/>
    <col min="59" max="59" width="17.88671875" style="8" customWidth="1"/>
    <col min="60" max="60" width="16.5546875" style="8" customWidth="1"/>
    <col min="61" max="64" width="16.33203125" style="8" customWidth="1"/>
    <col min="65" max="68" width="19.5546875" style="8" customWidth="1"/>
    <col min="69" max="69" width="18.33203125" style="8" customWidth="1"/>
    <col min="70" max="72" width="15.33203125" style="8" customWidth="1"/>
    <col min="73" max="73" width="18" style="8" customWidth="1"/>
    <col min="74" max="76" width="15.33203125" style="8" customWidth="1"/>
    <col min="77" max="77" width="22.77734375" style="8" customWidth="1"/>
    <col min="78" max="78" width="17.6640625" style="8" customWidth="1"/>
    <col min="79" max="79" width="18.21875" style="8" customWidth="1"/>
    <col min="80" max="80" width="17.109375" style="8" customWidth="1"/>
    <col min="81" max="81" width="23.5546875" style="8" customWidth="1"/>
    <col min="82" max="83" width="17.44140625" style="8" customWidth="1"/>
    <col min="84" max="84" width="21.88671875" style="8" customWidth="1"/>
    <col min="85" max="85" width="21.6640625" style="8" customWidth="1"/>
    <col min="86" max="86" width="17.33203125" style="2" customWidth="1"/>
    <col min="87" max="87" width="18" style="2" customWidth="1"/>
    <col min="88" max="88" width="18.6640625" style="2" customWidth="1"/>
    <col min="89" max="16384" width="11.44140625" style="2"/>
  </cols>
  <sheetData>
    <row r="1" spans="1:90" ht="17.399999999999999" customHeight="1" x14ac:dyDescent="0.3">
      <c r="A1" s="1"/>
      <c r="C1" s="3" t="s">
        <v>3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</row>
    <row r="2" spans="1:90" ht="17.399999999999999" customHeight="1" x14ac:dyDescent="0.3">
      <c r="A2" s="5"/>
      <c r="C2" s="3" t="s">
        <v>4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</row>
    <row r="3" spans="1:90" ht="17.399999999999999" customHeight="1" x14ac:dyDescent="0.3">
      <c r="A3" s="5"/>
      <c r="C3" s="77" t="s">
        <v>130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</row>
    <row r="4" spans="1:90" ht="18" customHeight="1" x14ac:dyDescent="0.3">
      <c r="C4" s="78" t="s">
        <v>131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</row>
    <row r="5" spans="1:90" ht="18" customHeight="1" x14ac:dyDescent="0.3">
      <c r="C5" s="78" t="s">
        <v>132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</row>
    <row r="6" spans="1:90" ht="18.75" customHeight="1" x14ac:dyDescent="0.3">
      <c r="C6" s="79" t="s">
        <v>133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</row>
    <row r="7" spans="1:90" ht="15.6" x14ac:dyDescent="0.3">
      <c r="C7" s="79" t="s">
        <v>177</v>
      </c>
      <c r="E7" s="7" t="s">
        <v>5</v>
      </c>
      <c r="F7" s="7"/>
      <c r="G7" s="7"/>
      <c r="H7" s="7"/>
      <c r="I7" s="7"/>
    </row>
    <row r="8" spans="1:90" s="9" customFormat="1" ht="32.4" customHeight="1" x14ac:dyDescent="0.3">
      <c r="A8" s="91" t="s">
        <v>6</v>
      </c>
      <c r="B8" s="91" t="s">
        <v>7</v>
      </c>
      <c r="C8" s="91" t="s">
        <v>8</v>
      </c>
      <c r="D8" s="91" t="s">
        <v>9</v>
      </c>
      <c r="E8" s="94" t="s">
        <v>135</v>
      </c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76"/>
      <c r="T8" s="95" t="s">
        <v>136</v>
      </c>
      <c r="U8" s="95"/>
      <c r="V8" s="112" t="s">
        <v>137</v>
      </c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4"/>
      <c r="AL8" s="112" t="s">
        <v>0</v>
      </c>
      <c r="AM8" s="113"/>
      <c r="AN8" s="113"/>
      <c r="AO8" s="113"/>
      <c r="AP8" s="113"/>
      <c r="AQ8" s="113"/>
      <c r="AR8" s="113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113"/>
      <c r="BE8" s="113"/>
      <c r="BF8" s="113"/>
      <c r="BG8" s="113"/>
      <c r="BH8" s="113"/>
      <c r="BI8" s="113"/>
      <c r="BJ8" s="113"/>
      <c r="BK8" s="113"/>
      <c r="BL8" s="113"/>
      <c r="BM8" s="113"/>
      <c r="BN8" s="113"/>
      <c r="BO8" s="113"/>
      <c r="BP8" s="113"/>
      <c r="BQ8" s="113"/>
      <c r="BR8" s="113"/>
      <c r="BS8" s="113"/>
      <c r="BT8" s="113"/>
      <c r="BU8" s="113"/>
      <c r="BV8" s="113"/>
      <c r="BW8" s="113"/>
      <c r="BX8" s="113"/>
      <c r="BY8" s="114"/>
      <c r="BZ8" s="112" t="s">
        <v>1</v>
      </c>
      <c r="CA8" s="113"/>
      <c r="CB8" s="113"/>
      <c r="CC8" s="113"/>
      <c r="CD8" s="113"/>
      <c r="CE8" s="113"/>
      <c r="CF8" s="114"/>
      <c r="CG8" s="94" t="s">
        <v>141</v>
      </c>
      <c r="CH8" s="94" t="s">
        <v>175</v>
      </c>
      <c r="CI8" s="94"/>
      <c r="CJ8" s="85" t="s">
        <v>176</v>
      </c>
    </row>
    <row r="9" spans="1:90" s="10" customFormat="1" ht="18.600000000000001" customHeight="1" x14ac:dyDescent="0.3">
      <c r="A9" s="92"/>
      <c r="B9" s="92"/>
      <c r="C9" s="92"/>
      <c r="D9" s="92"/>
      <c r="E9" s="98" t="s">
        <v>10</v>
      </c>
      <c r="F9" s="99"/>
      <c r="G9" s="99"/>
      <c r="H9" s="99"/>
      <c r="I9" s="100"/>
      <c r="J9" s="101" t="s">
        <v>11</v>
      </c>
      <c r="K9" s="101"/>
      <c r="L9" s="101"/>
      <c r="M9" s="101"/>
      <c r="N9" s="102" t="s">
        <v>126</v>
      </c>
      <c r="O9" s="102"/>
      <c r="P9" s="102"/>
      <c r="Q9" s="102"/>
      <c r="R9" s="102"/>
      <c r="S9" s="109" t="s">
        <v>128</v>
      </c>
      <c r="T9" s="95"/>
      <c r="U9" s="95"/>
      <c r="V9" s="103" t="s">
        <v>10</v>
      </c>
      <c r="W9" s="104"/>
      <c r="X9" s="104"/>
      <c r="Y9" s="104"/>
      <c r="Z9" s="105"/>
      <c r="AA9" s="106" t="s">
        <v>12</v>
      </c>
      <c r="AB9" s="107"/>
      <c r="AC9" s="107"/>
      <c r="AD9" s="108"/>
      <c r="AE9" s="102" t="s">
        <v>127</v>
      </c>
      <c r="AF9" s="102"/>
      <c r="AG9" s="102"/>
      <c r="AH9" s="102"/>
      <c r="AI9" s="102"/>
      <c r="AJ9" s="95" t="s">
        <v>138</v>
      </c>
      <c r="AK9" s="95"/>
      <c r="AL9" s="115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7"/>
      <c r="BZ9" s="115"/>
      <c r="CA9" s="116"/>
      <c r="CB9" s="116"/>
      <c r="CC9" s="116"/>
      <c r="CD9" s="118"/>
      <c r="CE9" s="118"/>
      <c r="CF9" s="117"/>
      <c r="CG9" s="94"/>
      <c r="CH9" s="85" t="s">
        <v>13</v>
      </c>
      <c r="CI9" s="85" t="s">
        <v>14</v>
      </c>
      <c r="CJ9" s="86"/>
    </row>
    <row r="10" spans="1:90" s="10" customFormat="1" ht="19.2" customHeight="1" x14ac:dyDescent="0.3">
      <c r="A10" s="92"/>
      <c r="B10" s="92"/>
      <c r="C10" s="92"/>
      <c r="D10" s="92"/>
      <c r="E10" s="88" t="s">
        <v>15</v>
      </c>
      <c r="F10" s="88" t="s">
        <v>16</v>
      </c>
      <c r="G10" s="88" t="s">
        <v>17</v>
      </c>
      <c r="H10" s="88" t="s">
        <v>18</v>
      </c>
      <c r="I10" s="88" t="s">
        <v>134</v>
      </c>
      <c r="J10" s="119" t="s">
        <v>15</v>
      </c>
      <c r="K10" s="119" t="s">
        <v>16</v>
      </c>
      <c r="L10" s="119" t="s">
        <v>17</v>
      </c>
      <c r="M10" s="119" t="s">
        <v>18</v>
      </c>
      <c r="N10" s="109" t="s">
        <v>15</v>
      </c>
      <c r="O10" s="109" t="s">
        <v>16</v>
      </c>
      <c r="P10" s="109" t="s">
        <v>17</v>
      </c>
      <c r="Q10" s="109" t="s">
        <v>18</v>
      </c>
      <c r="R10" s="109" t="s">
        <v>134</v>
      </c>
      <c r="S10" s="110"/>
      <c r="T10" s="122" t="s">
        <v>82</v>
      </c>
      <c r="U10" s="122" t="s">
        <v>124</v>
      </c>
      <c r="V10" s="88" t="s">
        <v>15</v>
      </c>
      <c r="W10" s="88" t="s">
        <v>16</v>
      </c>
      <c r="X10" s="88" t="s">
        <v>17</v>
      </c>
      <c r="Y10" s="88" t="s">
        <v>18</v>
      </c>
      <c r="Z10" s="88" t="s">
        <v>134</v>
      </c>
      <c r="AA10" s="119" t="s">
        <v>15</v>
      </c>
      <c r="AB10" s="119" t="s">
        <v>16</v>
      </c>
      <c r="AC10" s="119" t="s">
        <v>17</v>
      </c>
      <c r="AD10" s="119" t="s">
        <v>18</v>
      </c>
      <c r="AE10" s="109" t="s">
        <v>15</v>
      </c>
      <c r="AF10" s="109" t="s">
        <v>16</v>
      </c>
      <c r="AG10" s="109" t="s">
        <v>17</v>
      </c>
      <c r="AH10" s="109" t="s">
        <v>18</v>
      </c>
      <c r="AI10" s="109" t="s">
        <v>134</v>
      </c>
      <c r="AJ10" s="122" t="s">
        <v>82</v>
      </c>
      <c r="AK10" s="122" t="s">
        <v>124</v>
      </c>
      <c r="AL10" s="103" t="s">
        <v>2</v>
      </c>
      <c r="AM10" s="104"/>
      <c r="AN10" s="104"/>
      <c r="AO10" s="104"/>
      <c r="AP10" s="104"/>
      <c r="AQ10" s="104"/>
      <c r="AR10" s="104"/>
      <c r="AS10" s="104"/>
      <c r="AT10" s="104"/>
      <c r="AU10" s="105"/>
      <c r="AV10" s="139" t="s">
        <v>44</v>
      </c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26"/>
      <c r="BM10" s="134" t="s">
        <v>124</v>
      </c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6"/>
      <c r="BY10" s="85" t="s">
        <v>45</v>
      </c>
      <c r="BZ10" s="131" t="s">
        <v>82</v>
      </c>
      <c r="CA10" s="133"/>
      <c r="CB10" s="131" t="s">
        <v>124</v>
      </c>
      <c r="CC10" s="132"/>
      <c r="CD10" s="122" t="s">
        <v>173</v>
      </c>
      <c r="CE10" s="122" t="s">
        <v>174</v>
      </c>
      <c r="CF10" s="114" t="s">
        <v>46</v>
      </c>
      <c r="CG10" s="94"/>
      <c r="CH10" s="86"/>
      <c r="CI10" s="86"/>
      <c r="CJ10" s="86"/>
    </row>
    <row r="11" spans="1:90" s="10" customFormat="1" ht="30.6" customHeight="1" x14ac:dyDescent="0.3">
      <c r="A11" s="92"/>
      <c r="B11" s="92"/>
      <c r="C11" s="92"/>
      <c r="D11" s="92"/>
      <c r="E11" s="89"/>
      <c r="F11" s="89"/>
      <c r="G11" s="89"/>
      <c r="H11" s="89"/>
      <c r="I11" s="89"/>
      <c r="J11" s="120"/>
      <c r="K11" s="120"/>
      <c r="L11" s="120"/>
      <c r="M11" s="120"/>
      <c r="N11" s="110"/>
      <c r="O11" s="110"/>
      <c r="P11" s="110"/>
      <c r="Q11" s="110"/>
      <c r="R11" s="110"/>
      <c r="S11" s="110"/>
      <c r="T11" s="123"/>
      <c r="U11" s="123"/>
      <c r="V11" s="89"/>
      <c r="W11" s="89"/>
      <c r="X11" s="89"/>
      <c r="Y11" s="89"/>
      <c r="Z11" s="89"/>
      <c r="AA11" s="120"/>
      <c r="AB11" s="120"/>
      <c r="AC11" s="120"/>
      <c r="AD11" s="120"/>
      <c r="AE11" s="110"/>
      <c r="AF11" s="110"/>
      <c r="AG11" s="110"/>
      <c r="AH11" s="110"/>
      <c r="AI11" s="110"/>
      <c r="AJ11" s="123"/>
      <c r="AK11" s="123"/>
      <c r="AL11" s="103" t="s">
        <v>139</v>
      </c>
      <c r="AM11" s="104"/>
      <c r="AN11" s="104"/>
      <c r="AO11" s="104"/>
      <c r="AP11" s="103" t="s">
        <v>140</v>
      </c>
      <c r="AQ11" s="104"/>
      <c r="AR11" s="104"/>
      <c r="AS11" s="105"/>
      <c r="AT11" s="96" t="s">
        <v>121</v>
      </c>
      <c r="AU11" s="96" t="s">
        <v>172</v>
      </c>
      <c r="AV11" s="126" t="s">
        <v>42</v>
      </c>
      <c r="AW11" s="127"/>
      <c r="AX11" s="127"/>
      <c r="AY11" s="127"/>
      <c r="AZ11" s="127"/>
      <c r="BA11" s="127" t="s">
        <v>43</v>
      </c>
      <c r="BB11" s="127"/>
      <c r="BC11" s="127"/>
      <c r="BD11" s="127"/>
      <c r="BE11" s="127"/>
      <c r="BF11" s="127" t="s">
        <v>140</v>
      </c>
      <c r="BG11" s="127"/>
      <c r="BH11" s="127"/>
      <c r="BI11" s="127"/>
      <c r="BJ11" s="127"/>
      <c r="BK11" s="141" t="s">
        <v>120</v>
      </c>
      <c r="BL11" s="141" t="s">
        <v>171</v>
      </c>
      <c r="BM11" s="128" t="s">
        <v>139</v>
      </c>
      <c r="BN11" s="129"/>
      <c r="BO11" s="129"/>
      <c r="BP11" s="129"/>
      <c r="BQ11" s="130"/>
      <c r="BR11" s="128" t="s">
        <v>140</v>
      </c>
      <c r="BS11" s="129"/>
      <c r="BT11" s="129"/>
      <c r="BU11" s="129"/>
      <c r="BV11" s="130"/>
      <c r="BW11" s="137" t="s">
        <v>122</v>
      </c>
      <c r="BX11" s="137" t="s">
        <v>170</v>
      </c>
      <c r="BY11" s="86"/>
      <c r="BZ11" s="74" t="s">
        <v>139</v>
      </c>
      <c r="CA11" s="74" t="s">
        <v>140</v>
      </c>
      <c r="CB11" s="55" t="s">
        <v>139</v>
      </c>
      <c r="CC11" s="56" t="s">
        <v>140</v>
      </c>
      <c r="CD11" s="123"/>
      <c r="CE11" s="123"/>
      <c r="CF11" s="125"/>
      <c r="CG11" s="94"/>
      <c r="CH11" s="86"/>
      <c r="CI11" s="86"/>
      <c r="CJ11" s="86"/>
    </row>
    <row r="12" spans="1:90" s="10" customFormat="1" ht="34.200000000000003" customHeight="1" x14ac:dyDescent="0.3">
      <c r="A12" s="92"/>
      <c r="B12" s="92"/>
      <c r="C12" s="92"/>
      <c r="D12" s="92"/>
      <c r="E12" s="90"/>
      <c r="F12" s="90"/>
      <c r="G12" s="90"/>
      <c r="H12" s="90"/>
      <c r="I12" s="90"/>
      <c r="J12" s="121"/>
      <c r="K12" s="121"/>
      <c r="L12" s="121"/>
      <c r="M12" s="121"/>
      <c r="N12" s="111"/>
      <c r="O12" s="111"/>
      <c r="P12" s="111"/>
      <c r="Q12" s="111"/>
      <c r="R12" s="111"/>
      <c r="S12" s="111"/>
      <c r="T12" s="124"/>
      <c r="U12" s="124"/>
      <c r="V12" s="90"/>
      <c r="W12" s="90"/>
      <c r="X12" s="90"/>
      <c r="Y12" s="90"/>
      <c r="Z12" s="90"/>
      <c r="AA12" s="121"/>
      <c r="AB12" s="121"/>
      <c r="AC12" s="121"/>
      <c r="AD12" s="121"/>
      <c r="AE12" s="111"/>
      <c r="AF12" s="111"/>
      <c r="AG12" s="111"/>
      <c r="AH12" s="111"/>
      <c r="AI12" s="111"/>
      <c r="AJ12" s="124"/>
      <c r="AK12" s="124"/>
      <c r="AL12" s="57">
        <v>2015</v>
      </c>
      <c r="AM12" s="57">
        <v>2016</v>
      </c>
      <c r="AN12" s="57">
        <v>2017</v>
      </c>
      <c r="AO12" s="66">
        <v>2018</v>
      </c>
      <c r="AP12" s="57">
        <v>2015</v>
      </c>
      <c r="AQ12" s="57">
        <v>2016</v>
      </c>
      <c r="AR12" s="57">
        <v>2017</v>
      </c>
      <c r="AS12" s="57">
        <v>2018</v>
      </c>
      <c r="AT12" s="97"/>
      <c r="AU12" s="97"/>
      <c r="AV12" s="69">
        <v>2015</v>
      </c>
      <c r="AW12" s="58">
        <v>2016</v>
      </c>
      <c r="AX12" s="58">
        <v>2017</v>
      </c>
      <c r="AY12" s="58">
        <v>2018</v>
      </c>
      <c r="AZ12" s="58">
        <v>2019</v>
      </c>
      <c r="BA12" s="58">
        <v>2015</v>
      </c>
      <c r="BB12" s="58">
        <v>2016</v>
      </c>
      <c r="BC12" s="58">
        <v>2017</v>
      </c>
      <c r="BD12" s="58">
        <v>2018</v>
      </c>
      <c r="BE12" s="58">
        <v>2019</v>
      </c>
      <c r="BF12" s="58">
        <v>2015</v>
      </c>
      <c r="BG12" s="58">
        <v>2016</v>
      </c>
      <c r="BH12" s="58">
        <v>2017</v>
      </c>
      <c r="BI12" s="58">
        <v>2018</v>
      </c>
      <c r="BJ12" s="58">
        <v>2019</v>
      </c>
      <c r="BK12" s="142"/>
      <c r="BL12" s="142"/>
      <c r="BM12" s="59">
        <v>2015</v>
      </c>
      <c r="BN12" s="59">
        <v>2016</v>
      </c>
      <c r="BO12" s="59">
        <v>2017</v>
      </c>
      <c r="BP12" s="59">
        <v>2018</v>
      </c>
      <c r="BQ12" s="59">
        <v>2019</v>
      </c>
      <c r="BR12" s="59">
        <v>2015</v>
      </c>
      <c r="BS12" s="59">
        <v>2016</v>
      </c>
      <c r="BT12" s="59">
        <v>2017</v>
      </c>
      <c r="BU12" s="59">
        <v>2018</v>
      </c>
      <c r="BV12" s="59">
        <v>2019</v>
      </c>
      <c r="BW12" s="138"/>
      <c r="BX12" s="138"/>
      <c r="BY12" s="87"/>
      <c r="BZ12" s="131">
        <v>2020</v>
      </c>
      <c r="CA12" s="132"/>
      <c r="CB12" s="132"/>
      <c r="CC12" s="132"/>
      <c r="CD12" s="123"/>
      <c r="CE12" s="123"/>
      <c r="CF12" s="117"/>
      <c r="CG12" s="94"/>
      <c r="CH12" s="87"/>
      <c r="CI12" s="87"/>
      <c r="CJ12" s="87"/>
    </row>
    <row r="13" spans="1:90" s="65" customFormat="1" ht="33" customHeight="1" x14ac:dyDescent="0.3">
      <c r="A13" s="93"/>
      <c r="B13" s="93"/>
      <c r="C13" s="93"/>
      <c r="D13" s="93"/>
      <c r="E13" s="60" t="s">
        <v>83</v>
      </c>
      <c r="F13" s="60" t="s">
        <v>84</v>
      </c>
      <c r="G13" s="60" t="s">
        <v>85</v>
      </c>
      <c r="H13" s="60" t="s">
        <v>86</v>
      </c>
      <c r="I13" s="60" t="s">
        <v>87</v>
      </c>
      <c r="J13" s="64" t="s">
        <v>88</v>
      </c>
      <c r="K13" s="64" t="s">
        <v>89</v>
      </c>
      <c r="L13" s="64" t="s">
        <v>90</v>
      </c>
      <c r="M13" s="64" t="s">
        <v>91</v>
      </c>
      <c r="N13" s="62" t="s">
        <v>92</v>
      </c>
      <c r="O13" s="62" t="s">
        <v>93</v>
      </c>
      <c r="P13" s="62" t="s">
        <v>94</v>
      </c>
      <c r="Q13" s="62" t="s">
        <v>95</v>
      </c>
      <c r="R13" s="62" t="s">
        <v>96</v>
      </c>
      <c r="S13" s="75" t="s">
        <v>129</v>
      </c>
      <c r="T13" s="54" t="s">
        <v>97</v>
      </c>
      <c r="U13" s="54" t="s">
        <v>98</v>
      </c>
      <c r="V13" s="60" t="s">
        <v>99</v>
      </c>
      <c r="W13" s="60" t="s">
        <v>100</v>
      </c>
      <c r="X13" s="60" t="s">
        <v>101</v>
      </c>
      <c r="Y13" s="60" t="s">
        <v>102</v>
      </c>
      <c r="Z13" s="60" t="s">
        <v>103</v>
      </c>
      <c r="AA13" s="64" t="s">
        <v>104</v>
      </c>
      <c r="AB13" s="64" t="s">
        <v>39</v>
      </c>
      <c r="AC13" s="64" t="s">
        <v>40</v>
      </c>
      <c r="AD13" s="64" t="s">
        <v>41</v>
      </c>
      <c r="AE13" s="62" t="s">
        <v>105</v>
      </c>
      <c r="AF13" s="62" t="s">
        <v>106</v>
      </c>
      <c r="AG13" s="62" t="s">
        <v>107</v>
      </c>
      <c r="AH13" s="62" t="s">
        <v>108</v>
      </c>
      <c r="AI13" s="62" t="s">
        <v>109</v>
      </c>
      <c r="AJ13" s="54" t="s">
        <v>110</v>
      </c>
      <c r="AK13" s="54" t="s">
        <v>111</v>
      </c>
      <c r="AL13" s="60" t="s">
        <v>68</v>
      </c>
      <c r="AM13" s="60" t="s">
        <v>69</v>
      </c>
      <c r="AN13" s="60" t="s">
        <v>70</v>
      </c>
      <c r="AO13" s="50" t="s">
        <v>71</v>
      </c>
      <c r="AP13" s="60" t="s">
        <v>48</v>
      </c>
      <c r="AQ13" s="60" t="s">
        <v>49</v>
      </c>
      <c r="AR13" s="60" t="s">
        <v>50</v>
      </c>
      <c r="AS13" s="60" t="s">
        <v>51</v>
      </c>
      <c r="AT13" s="67"/>
      <c r="AU13" s="83"/>
      <c r="AV13" s="70" t="s">
        <v>76</v>
      </c>
      <c r="AW13" s="61" t="s">
        <v>75</v>
      </c>
      <c r="AX13" s="61" t="s">
        <v>74</v>
      </c>
      <c r="AY13" s="61" t="s">
        <v>73</v>
      </c>
      <c r="AZ13" s="61" t="s">
        <v>72</v>
      </c>
      <c r="BA13" s="61" t="s">
        <v>52</v>
      </c>
      <c r="BB13" s="61" t="s">
        <v>53</v>
      </c>
      <c r="BC13" s="61" t="s">
        <v>54</v>
      </c>
      <c r="BD13" s="61" t="s">
        <v>55</v>
      </c>
      <c r="BE13" s="61" t="s">
        <v>56</v>
      </c>
      <c r="BF13" s="61" t="s">
        <v>62</v>
      </c>
      <c r="BG13" s="61" t="s">
        <v>58</v>
      </c>
      <c r="BH13" s="61" t="s">
        <v>59</v>
      </c>
      <c r="BI13" s="61" t="s">
        <v>60</v>
      </c>
      <c r="BJ13" s="61" t="s">
        <v>61</v>
      </c>
      <c r="BK13" s="71"/>
      <c r="BL13" s="71"/>
      <c r="BM13" s="62" t="s">
        <v>77</v>
      </c>
      <c r="BN13" s="62" t="s">
        <v>78</v>
      </c>
      <c r="BO13" s="62" t="s">
        <v>79</v>
      </c>
      <c r="BP13" s="62" t="s">
        <v>80</v>
      </c>
      <c r="BQ13" s="62" t="s">
        <v>81</v>
      </c>
      <c r="BR13" s="62" t="s">
        <v>57</v>
      </c>
      <c r="BS13" s="62" t="s">
        <v>63</v>
      </c>
      <c r="BT13" s="62" t="s">
        <v>64</v>
      </c>
      <c r="BU13" s="62" t="s">
        <v>65</v>
      </c>
      <c r="BV13" s="62" t="s">
        <v>66</v>
      </c>
      <c r="BW13" s="72"/>
      <c r="BX13" s="72"/>
      <c r="BY13" s="63" t="s">
        <v>119</v>
      </c>
      <c r="BZ13" s="54" t="s">
        <v>113</v>
      </c>
      <c r="CA13" s="54" t="s">
        <v>67</v>
      </c>
      <c r="CB13" s="54" t="s">
        <v>118</v>
      </c>
      <c r="CC13" s="73" t="s">
        <v>112</v>
      </c>
      <c r="CD13" s="51"/>
      <c r="CE13" s="84"/>
      <c r="CF13" s="48" t="s">
        <v>114</v>
      </c>
      <c r="CG13" s="45" t="s">
        <v>115</v>
      </c>
      <c r="CH13" s="45" t="s">
        <v>116</v>
      </c>
      <c r="CI13" s="45" t="s">
        <v>47</v>
      </c>
      <c r="CJ13" s="45" t="s">
        <v>117</v>
      </c>
    </row>
    <row r="14" spans="1:90" s="17" customFormat="1" ht="13.2" customHeight="1" x14ac:dyDescent="0.2">
      <c r="A14" s="11"/>
      <c r="B14" s="12"/>
      <c r="C14" s="13" t="s">
        <v>19</v>
      </c>
      <c r="D14" s="14" t="s">
        <v>20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68"/>
      <c r="AU14" s="68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35"/>
      <c r="CC14" s="15"/>
      <c r="CD14" s="68"/>
      <c r="CE14" s="68"/>
      <c r="CF14" s="15"/>
      <c r="CG14" s="15"/>
      <c r="CH14" s="15"/>
      <c r="CI14" s="15"/>
      <c r="CJ14" s="15"/>
    </row>
    <row r="15" spans="1:90" s="17" customFormat="1" ht="13.2" customHeight="1" x14ac:dyDescent="0.2">
      <c r="A15" s="11">
        <v>1</v>
      </c>
      <c r="B15" s="18"/>
      <c r="C15" s="19" t="s">
        <v>153</v>
      </c>
      <c r="D15" s="20" t="s">
        <v>131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1180.68</v>
      </c>
      <c r="N15" s="21">
        <v>0</v>
      </c>
      <c r="O15" s="21">
        <v>0</v>
      </c>
      <c r="P15" s="21">
        <v>0</v>
      </c>
      <c r="Q15" s="21">
        <v>0</v>
      </c>
      <c r="R15" s="21">
        <v>0</v>
      </c>
      <c r="S15" s="21">
        <f>SUM(E15:R15)</f>
        <v>1180.68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1180.68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f t="shared" ref="AL15:AO23" si="0">(J15-AA15)-AP15</f>
        <v>0</v>
      </c>
      <c r="AM15" s="21">
        <f t="shared" si="0"/>
        <v>0</v>
      </c>
      <c r="AN15" s="21">
        <f t="shared" si="0"/>
        <v>0</v>
      </c>
      <c r="AO15" s="21">
        <f t="shared" si="0"/>
        <v>1180.68</v>
      </c>
      <c r="AP15" s="21">
        <v>0</v>
      </c>
      <c r="AQ15" s="21">
        <v>0</v>
      </c>
      <c r="AR15" s="21">
        <v>0</v>
      </c>
      <c r="AS15" s="21">
        <v>0</v>
      </c>
      <c r="AT15" s="21"/>
      <c r="AU15" s="21"/>
      <c r="AV15" s="21">
        <f>(E15-V15)-BA15-BF15</f>
        <v>0</v>
      </c>
      <c r="AW15" s="21">
        <f>(F15-W15)-BB15-BG15</f>
        <v>0</v>
      </c>
      <c r="AX15" s="21">
        <f>(G15-X15)-BC15-BH15</f>
        <v>0</v>
      </c>
      <c r="AY15" s="21">
        <f>(H15-Y15)-BD15-BI15</f>
        <v>-1180.68</v>
      </c>
      <c r="AZ15" s="21">
        <f>(I15-Z15)-BE15-BJ15</f>
        <v>0</v>
      </c>
      <c r="BA15" s="21">
        <v>0</v>
      </c>
      <c r="BB15" s="21">
        <v>0</v>
      </c>
      <c r="BC15" s="21">
        <v>0</v>
      </c>
      <c r="BD15" s="21">
        <v>0</v>
      </c>
      <c r="BE15" s="21">
        <v>0</v>
      </c>
      <c r="BF15" s="21">
        <v>0</v>
      </c>
      <c r="BG15" s="21">
        <v>0</v>
      </c>
      <c r="BH15" s="21">
        <v>0</v>
      </c>
      <c r="BI15" s="21">
        <v>0</v>
      </c>
      <c r="BJ15" s="21">
        <v>0</v>
      </c>
      <c r="BK15" s="21"/>
      <c r="BL15" s="21"/>
      <c r="BM15" s="21">
        <f>(N15-AE15)-BR15</f>
        <v>0</v>
      </c>
      <c r="BN15" s="21">
        <f>(O15-AF15)-BS15</f>
        <v>0</v>
      </c>
      <c r="BO15" s="21">
        <v>0</v>
      </c>
      <c r="BP15" s="21">
        <v>0</v>
      </c>
      <c r="BQ15" s="21">
        <v>0</v>
      </c>
      <c r="BR15" s="21">
        <v>0</v>
      </c>
      <c r="BS15" s="21">
        <v>0</v>
      </c>
      <c r="BT15" s="21">
        <v>0</v>
      </c>
      <c r="BU15" s="21">
        <v>0</v>
      </c>
      <c r="BV15" s="21">
        <v>0</v>
      </c>
      <c r="BW15" s="21"/>
      <c r="BX15" s="21"/>
      <c r="BY15" s="21">
        <f>SUM(AL15:BV15)</f>
        <v>0</v>
      </c>
      <c r="BZ15" s="21">
        <v>0</v>
      </c>
      <c r="CA15" s="21">
        <v>0</v>
      </c>
      <c r="CB15" s="36">
        <f>(U15-AK15)-CC15</f>
        <v>0</v>
      </c>
      <c r="CC15" s="21">
        <v>0</v>
      </c>
      <c r="CD15" s="21"/>
      <c r="CE15" s="21"/>
      <c r="CF15" s="21">
        <f>SUM(BZ15:CC15)</f>
        <v>0</v>
      </c>
      <c r="CG15" s="42">
        <f>+CF15+BY15</f>
        <v>0</v>
      </c>
      <c r="CH15" s="21">
        <v>0</v>
      </c>
      <c r="CI15" s="21">
        <v>0</v>
      </c>
      <c r="CJ15" s="42">
        <f>+CG15+CH15-CI15</f>
        <v>0</v>
      </c>
      <c r="CK15" s="52"/>
      <c r="CL15" s="53"/>
    </row>
    <row r="16" spans="1:90" s="17" customFormat="1" ht="13.2" customHeight="1" x14ac:dyDescent="0.2">
      <c r="A16" s="11">
        <v>2</v>
      </c>
      <c r="B16" s="18"/>
      <c r="C16" s="19" t="s">
        <v>154</v>
      </c>
      <c r="D16" s="20" t="s">
        <v>142</v>
      </c>
      <c r="E16" s="21">
        <v>17093.71</v>
      </c>
      <c r="F16" s="21">
        <v>101656.29000000001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1">
        <v>0</v>
      </c>
      <c r="R16" s="21">
        <v>0</v>
      </c>
      <c r="S16" s="21">
        <f t="shared" ref="S16:S23" si="1">SUM(E16:R16)</f>
        <v>118750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f t="shared" ref="AL16:AL22" si="2">(J16-AA16)-AP16</f>
        <v>0</v>
      </c>
      <c r="AM16" s="21">
        <f t="shared" ref="AM16:AM22" si="3">(K16-AB16)-AQ16</f>
        <v>0</v>
      </c>
      <c r="AN16" s="21">
        <f t="shared" ref="AN16:AN22" si="4">(L16-AC16)-AR16</f>
        <v>0</v>
      </c>
      <c r="AO16" s="21">
        <f t="shared" ref="AO16:AO22" si="5">(M16-AD16)-AS16</f>
        <v>0</v>
      </c>
      <c r="AP16" s="21">
        <v>0</v>
      </c>
      <c r="AQ16" s="21">
        <v>0</v>
      </c>
      <c r="AR16" s="21">
        <v>0</v>
      </c>
      <c r="AS16" s="21">
        <v>0</v>
      </c>
      <c r="AT16" s="21"/>
      <c r="AU16" s="21"/>
      <c r="AV16" s="21">
        <f t="shared" ref="AV16:AV21" si="6">(E16-V16)-BA16-BF16</f>
        <v>0</v>
      </c>
      <c r="AW16" s="21">
        <f t="shared" ref="AW16:AW21" si="7">(F16-W16)-BB16-BG16</f>
        <v>0</v>
      </c>
      <c r="AX16" s="21">
        <f t="shared" ref="AX16:AX21" si="8">(G16-X16)-BC16-BH16</f>
        <v>0</v>
      </c>
      <c r="AY16" s="21">
        <f t="shared" ref="AY16:AY21" si="9">(H16-Y16)-BD16-BI16</f>
        <v>0</v>
      </c>
      <c r="AZ16" s="21">
        <f t="shared" ref="AZ16:AZ21" si="10">(I16-Z16)-BE16-BJ16</f>
        <v>0</v>
      </c>
      <c r="BA16" s="149">
        <v>17093.71</v>
      </c>
      <c r="BB16" s="149">
        <v>101656.29000000001</v>
      </c>
      <c r="BC16" s="21">
        <v>0</v>
      </c>
      <c r="BD16" s="21">
        <v>0</v>
      </c>
      <c r="BE16" s="21">
        <v>0</v>
      </c>
      <c r="BF16" s="21">
        <v>0</v>
      </c>
      <c r="BG16" s="21">
        <v>0</v>
      </c>
      <c r="BH16" s="21">
        <v>0</v>
      </c>
      <c r="BI16" s="21">
        <v>0</v>
      </c>
      <c r="BJ16" s="21">
        <v>0</v>
      </c>
      <c r="BK16" s="21"/>
      <c r="BL16" s="21"/>
      <c r="BM16" s="21">
        <f t="shared" ref="BM16:BM23" si="11">(N16-AE16)-BR16</f>
        <v>0</v>
      </c>
      <c r="BN16" s="21">
        <f t="shared" ref="BN16:BN23" si="12">(O16-AF16)-BS16</f>
        <v>0</v>
      </c>
      <c r="BO16" s="21">
        <v>0</v>
      </c>
      <c r="BP16" s="21">
        <v>0</v>
      </c>
      <c r="BQ16" s="21">
        <v>0</v>
      </c>
      <c r="BR16" s="21">
        <v>0</v>
      </c>
      <c r="BS16" s="21">
        <v>0</v>
      </c>
      <c r="BT16" s="21">
        <v>0</v>
      </c>
      <c r="BU16" s="21">
        <v>0</v>
      </c>
      <c r="BV16" s="21">
        <v>0</v>
      </c>
      <c r="BW16" s="21"/>
      <c r="BX16" s="21"/>
      <c r="BY16" s="21">
        <f t="shared" ref="BY16:BY23" si="13">SUM(AL16:BV16)</f>
        <v>118750</v>
      </c>
      <c r="BZ16" s="21">
        <f t="shared" ref="BZ16:BZ23" si="14">(T16-AJ16)-CA16</f>
        <v>0</v>
      </c>
      <c r="CA16" s="21">
        <v>0</v>
      </c>
      <c r="CB16" s="36">
        <f t="shared" ref="CB16:CB23" si="15">(U16-AK16)-CC16</f>
        <v>0</v>
      </c>
      <c r="CC16" s="21">
        <v>0</v>
      </c>
      <c r="CD16" s="21"/>
      <c r="CE16" s="21"/>
      <c r="CF16" s="21">
        <f t="shared" ref="CF16:CF23" si="16">SUM(BZ16:CC16)</f>
        <v>0</v>
      </c>
      <c r="CG16" s="42">
        <f t="shared" ref="CG16:CG23" si="17">+CF16+BY16</f>
        <v>118750</v>
      </c>
      <c r="CH16" s="21">
        <v>0</v>
      </c>
      <c r="CI16" s="21">
        <v>0</v>
      </c>
      <c r="CJ16" s="42">
        <f t="shared" ref="CJ16:CJ23" si="18">+CG16+CH16-CI16</f>
        <v>118750</v>
      </c>
      <c r="CK16" s="52"/>
      <c r="CL16" s="53"/>
    </row>
    <row r="17" spans="1:90" s="17" customFormat="1" ht="13.2" customHeight="1" x14ac:dyDescent="0.2">
      <c r="A17" s="11">
        <v>3</v>
      </c>
      <c r="B17" s="18"/>
      <c r="C17" s="19" t="s">
        <v>155</v>
      </c>
      <c r="D17" s="20" t="s">
        <v>143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  <c r="S17" s="21">
        <f t="shared" si="1"/>
        <v>0</v>
      </c>
      <c r="T17" s="21">
        <v>5715846.8499999996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5715846.8499999996</v>
      </c>
      <c r="AK17" s="21">
        <v>0</v>
      </c>
      <c r="AL17" s="21">
        <f t="shared" si="2"/>
        <v>0</v>
      </c>
      <c r="AM17" s="21">
        <f t="shared" si="3"/>
        <v>0</v>
      </c>
      <c r="AN17" s="21">
        <f t="shared" si="4"/>
        <v>0</v>
      </c>
      <c r="AO17" s="21">
        <f t="shared" si="5"/>
        <v>0</v>
      </c>
      <c r="AP17" s="21">
        <v>0</v>
      </c>
      <c r="AQ17" s="21">
        <v>0</v>
      </c>
      <c r="AR17" s="21">
        <v>0</v>
      </c>
      <c r="AS17" s="21">
        <v>0</v>
      </c>
      <c r="AT17" s="21"/>
      <c r="AU17" s="21"/>
      <c r="AV17" s="21">
        <f t="shared" si="6"/>
        <v>0</v>
      </c>
      <c r="AW17" s="21">
        <f t="shared" si="7"/>
        <v>0</v>
      </c>
      <c r="AX17" s="21">
        <f t="shared" si="8"/>
        <v>0</v>
      </c>
      <c r="AY17" s="21">
        <f t="shared" si="9"/>
        <v>0</v>
      </c>
      <c r="AZ17" s="21">
        <f t="shared" si="10"/>
        <v>0</v>
      </c>
      <c r="BA17" s="21">
        <v>0</v>
      </c>
      <c r="BB17" s="21">
        <v>0</v>
      </c>
      <c r="BC17" s="21">
        <v>0</v>
      </c>
      <c r="BD17" s="21">
        <v>0</v>
      </c>
      <c r="BE17" s="21">
        <v>0</v>
      </c>
      <c r="BF17" s="21">
        <v>0</v>
      </c>
      <c r="BG17" s="21">
        <v>0</v>
      </c>
      <c r="BH17" s="21">
        <v>0</v>
      </c>
      <c r="BI17" s="21">
        <v>0</v>
      </c>
      <c r="BJ17" s="21">
        <v>0</v>
      </c>
      <c r="BK17" s="21"/>
      <c r="BL17" s="21"/>
      <c r="BM17" s="21">
        <f t="shared" si="11"/>
        <v>0</v>
      </c>
      <c r="BN17" s="21">
        <f t="shared" si="12"/>
        <v>0</v>
      </c>
      <c r="BO17" s="21">
        <v>0</v>
      </c>
      <c r="BP17" s="21">
        <v>0</v>
      </c>
      <c r="BQ17" s="21">
        <v>0</v>
      </c>
      <c r="BR17" s="21">
        <v>0</v>
      </c>
      <c r="BS17" s="21">
        <v>0</v>
      </c>
      <c r="BT17" s="21">
        <v>0</v>
      </c>
      <c r="BU17" s="21">
        <v>0</v>
      </c>
      <c r="BV17" s="21">
        <v>0</v>
      </c>
      <c r="BW17" s="21"/>
      <c r="BX17" s="21"/>
      <c r="BY17" s="21">
        <f t="shared" si="13"/>
        <v>0</v>
      </c>
      <c r="BZ17" s="21">
        <f t="shared" si="14"/>
        <v>0</v>
      </c>
      <c r="CA17" s="21">
        <v>0</v>
      </c>
      <c r="CB17" s="36">
        <f t="shared" si="15"/>
        <v>0</v>
      </c>
      <c r="CC17" s="21">
        <v>0</v>
      </c>
      <c r="CD17" s="21"/>
      <c r="CE17" s="21"/>
      <c r="CF17" s="21">
        <f t="shared" si="16"/>
        <v>0</v>
      </c>
      <c r="CG17" s="42">
        <f t="shared" si="17"/>
        <v>0</v>
      </c>
      <c r="CH17" s="21">
        <v>0</v>
      </c>
      <c r="CI17" s="21">
        <v>0</v>
      </c>
      <c r="CJ17" s="42">
        <f t="shared" si="18"/>
        <v>0</v>
      </c>
      <c r="CK17" s="52"/>
      <c r="CL17" s="53"/>
    </row>
    <row r="18" spans="1:90" s="17" customFormat="1" ht="13.2" customHeight="1" x14ac:dyDescent="0.2">
      <c r="A18" s="11">
        <v>4</v>
      </c>
      <c r="B18" s="18"/>
      <c r="C18" s="19" t="s">
        <v>156</v>
      </c>
      <c r="D18" s="20" t="s">
        <v>144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1000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  <c r="S18" s="21">
        <f t="shared" si="1"/>
        <v>1000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1000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f t="shared" si="2"/>
        <v>0</v>
      </c>
      <c r="AM18" s="21">
        <f t="shared" si="3"/>
        <v>0</v>
      </c>
      <c r="AN18" s="21">
        <f t="shared" si="4"/>
        <v>0</v>
      </c>
      <c r="AO18" s="21">
        <f t="shared" si="5"/>
        <v>1000</v>
      </c>
      <c r="AP18" s="21">
        <v>0</v>
      </c>
      <c r="AQ18" s="21">
        <v>0</v>
      </c>
      <c r="AR18" s="21">
        <v>0</v>
      </c>
      <c r="AS18" s="21">
        <v>0</v>
      </c>
      <c r="AT18" s="21"/>
      <c r="AU18" s="21"/>
      <c r="AV18" s="21">
        <f t="shared" si="6"/>
        <v>0</v>
      </c>
      <c r="AW18" s="21">
        <f t="shared" si="7"/>
        <v>0</v>
      </c>
      <c r="AX18" s="21">
        <f t="shared" si="8"/>
        <v>0</v>
      </c>
      <c r="AY18" s="21">
        <f t="shared" si="9"/>
        <v>-1000</v>
      </c>
      <c r="AZ18" s="21">
        <f t="shared" si="10"/>
        <v>0</v>
      </c>
      <c r="BA18" s="21">
        <v>0</v>
      </c>
      <c r="BB18" s="21">
        <v>0</v>
      </c>
      <c r="BC18" s="21">
        <v>0</v>
      </c>
      <c r="BD18" s="21">
        <v>0</v>
      </c>
      <c r="BE18" s="21">
        <v>0</v>
      </c>
      <c r="BF18" s="21">
        <v>0</v>
      </c>
      <c r="BG18" s="21">
        <v>0</v>
      </c>
      <c r="BH18" s="21">
        <v>0</v>
      </c>
      <c r="BI18" s="21">
        <v>0</v>
      </c>
      <c r="BJ18" s="21">
        <v>0</v>
      </c>
      <c r="BK18" s="21"/>
      <c r="BL18" s="21"/>
      <c r="BM18" s="21">
        <f t="shared" si="11"/>
        <v>0</v>
      </c>
      <c r="BN18" s="21">
        <f t="shared" si="12"/>
        <v>0</v>
      </c>
      <c r="BO18" s="21">
        <v>0</v>
      </c>
      <c r="BP18" s="21">
        <v>0</v>
      </c>
      <c r="BQ18" s="21">
        <v>0</v>
      </c>
      <c r="BR18" s="21">
        <v>0</v>
      </c>
      <c r="BS18" s="21">
        <v>0</v>
      </c>
      <c r="BT18" s="21">
        <v>0</v>
      </c>
      <c r="BU18" s="21">
        <v>0</v>
      </c>
      <c r="BV18" s="21">
        <v>0</v>
      </c>
      <c r="BW18" s="21"/>
      <c r="BX18" s="21"/>
      <c r="BY18" s="21">
        <f t="shared" si="13"/>
        <v>0</v>
      </c>
      <c r="BZ18" s="21">
        <f t="shared" si="14"/>
        <v>0</v>
      </c>
      <c r="CA18" s="21">
        <v>0</v>
      </c>
      <c r="CB18" s="36">
        <f t="shared" si="15"/>
        <v>0</v>
      </c>
      <c r="CC18" s="21">
        <v>0</v>
      </c>
      <c r="CD18" s="21"/>
      <c r="CE18" s="21"/>
      <c r="CF18" s="21">
        <f t="shared" si="16"/>
        <v>0</v>
      </c>
      <c r="CG18" s="42">
        <f t="shared" si="17"/>
        <v>0</v>
      </c>
      <c r="CH18" s="21">
        <v>0</v>
      </c>
      <c r="CI18" s="21">
        <v>0</v>
      </c>
      <c r="CJ18" s="42">
        <f t="shared" si="18"/>
        <v>0</v>
      </c>
      <c r="CK18" s="52"/>
      <c r="CL18" s="53"/>
    </row>
    <row r="19" spans="1:90" s="17" customFormat="1" ht="13.2" customHeight="1" x14ac:dyDescent="0.2">
      <c r="A19" s="11">
        <v>5</v>
      </c>
      <c r="B19" s="18"/>
      <c r="C19" s="19" t="s">
        <v>157</v>
      </c>
      <c r="D19" s="20" t="s">
        <v>145</v>
      </c>
      <c r="E19" s="21">
        <v>0</v>
      </c>
      <c r="F19" s="21">
        <v>0</v>
      </c>
      <c r="G19" s="21">
        <v>0</v>
      </c>
      <c r="H19" s="21">
        <v>0</v>
      </c>
      <c r="I19" s="21">
        <v>1500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  <c r="S19" s="21">
        <f t="shared" si="1"/>
        <v>1500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1500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f t="shared" si="2"/>
        <v>0</v>
      </c>
      <c r="AM19" s="21">
        <f t="shared" si="3"/>
        <v>0</v>
      </c>
      <c r="AN19" s="21">
        <f t="shared" si="4"/>
        <v>0</v>
      </c>
      <c r="AO19" s="21">
        <f t="shared" si="5"/>
        <v>0</v>
      </c>
      <c r="AP19" s="21">
        <v>0</v>
      </c>
      <c r="AQ19" s="21">
        <v>0</v>
      </c>
      <c r="AR19" s="21">
        <v>0</v>
      </c>
      <c r="AS19" s="21">
        <v>0</v>
      </c>
      <c r="AT19" s="21"/>
      <c r="AU19" s="21"/>
      <c r="AV19" s="21">
        <f t="shared" si="6"/>
        <v>0</v>
      </c>
      <c r="AW19" s="21">
        <f t="shared" si="7"/>
        <v>0</v>
      </c>
      <c r="AX19" s="21">
        <f t="shared" si="8"/>
        <v>0</v>
      </c>
      <c r="AY19" s="21">
        <f t="shared" si="9"/>
        <v>0</v>
      </c>
      <c r="AZ19" s="21">
        <f t="shared" si="10"/>
        <v>0</v>
      </c>
      <c r="BA19" s="21">
        <v>0</v>
      </c>
      <c r="BB19" s="21">
        <v>0</v>
      </c>
      <c r="BC19" s="21">
        <v>0</v>
      </c>
      <c r="BD19" s="21">
        <v>0</v>
      </c>
      <c r="BE19" s="21">
        <v>0</v>
      </c>
      <c r="BF19" s="21">
        <v>0</v>
      </c>
      <c r="BG19" s="21">
        <v>0</v>
      </c>
      <c r="BH19" s="21">
        <v>0</v>
      </c>
      <c r="BI19" s="21">
        <v>0</v>
      </c>
      <c r="BJ19" s="21">
        <v>0</v>
      </c>
      <c r="BK19" s="21"/>
      <c r="BL19" s="21"/>
      <c r="BM19" s="21">
        <f t="shared" si="11"/>
        <v>0</v>
      </c>
      <c r="BN19" s="21">
        <f t="shared" si="12"/>
        <v>0</v>
      </c>
      <c r="BO19" s="21">
        <v>0</v>
      </c>
      <c r="BP19" s="21">
        <v>0</v>
      </c>
      <c r="BQ19" s="21">
        <v>0</v>
      </c>
      <c r="BR19" s="21">
        <v>0</v>
      </c>
      <c r="BS19" s="21">
        <v>0</v>
      </c>
      <c r="BT19" s="21">
        <v>0</v>
      </c>
      <c r="BU19" s="21">
        <v>0</v>
      </c>
      <c r="BV19" s="21">
        <v>0</v>
      </c>
      <c r="BW19" s="21"/>
      <c r="BX19" s="21"/>
      <c r="BY19" s="21">
        <f t="shared" si="13"/>
        <v>0</v>
      </c>
      <c r="BZ19" s="21">
        <f t="shared" si="14"/>
        <v>0</v>
      </c>
      <c r="CA19" s="21">
        <v>0</v>
      </c>
      <c r="CB19" s="36">
        <f t="shared" si="15"/>
        <v>0</v>
      </c>
      <c r="CC19" s="21">
        <v>0</v>
      </c>
      <c r="CD19" s="21"/>
      <c r="CE19" s="21"/>
      <c r="CF19" s="21">
        <f t="shared" si="16"/>
        <v>0</v>
      </c>
      <c r="CG19" s="42">
        <f t="shared" si="17"/>
        <v>0</v>
      </c>
      <c r="CH19" s="21">
        <v>0</v>
      </c>
      <c r="CI19" s="21">
        <v>0</v>
      </c>
      <c r="CJ19" s="42">
        <f t="shared" si="18"/>
        <v>0</v>
      </c>
      <c r="CK19" s="52"/>
      <c r="CL19" s="53"/>
    </row>
    <row r="20" spans="1:90" s="17" customFormat="1" ht="13.2" customHeight="1" x14ac:dyDescent="0.2">
      <c r="A20" s="11">
        <v>6</v>
      </c>
      <c r="B20" s="18"/>
      <c r="C20" s="19" t="s">
        <v>158</v>
      </c>
      <c r="D20" s="20" t="s">
        <v>146</v>
      </c>
      <c r="E20" s="21">
        <v>0</v>
      </c>
      <c r="F20" s="21">
        <v>0</v>
      </c>
      <c r="G20" s="21">
        <v>0</v>
      </c>
      <c r="H20" s="21">
        <v>0</v>
      </c>
      <c r="I20" s="21">
        <v>37.26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f t="shared" si="1"/>
        <v>37.26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37.26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f t="shared" si="2"/>
        <v>0</v>
      </c>
      <c r="AM20" s="21">
        <f t="shared" si="3"/>
        <v>0</v>
      </c>
      <c r="AN20" s="21">
        <f t="shared" si="4"/>
        <v>0</v>
      </c>
      <c r="AO20" s="21">
        <f t="shared" si="5"/>
        <v>0</v>
      </c>
      <c r="AP20" s="21">
        <v>0</v>
      </c>
      <c r="AQ20" s="21">
        <v>0</v>
      </c>
      <c r="AR20" s="21">
        <v>0</v>
      </c>
      <c r="AS20" s="21">
        <v>0</v>
      </c>
      <c r="AT20" s="21"/>
      <c r="AU20" s="21"/>
      <c r="AV20" s="21">
        <f t="shared" si="6"/>
        <v>0</v>
      </c>
      <c r="AW20" s="21">
        <f t="shared" si="7"/>
        <v>0</v>
      </c>
      <c r="AX20" s="21">
        <f t="shared" si="8"/>
        <v>0</v>
      </c>
      <c r="AY20" s="21">
        <f t="shared" si="9"/>
        <v>0</v>
      </c>
      <c r="AZ20" s="21">
        <f t="shared" si="10"/>
        <v>0</v>
      </c>
      <c r="BA20" s="21">
        <v>0</v>
      </c>
      <c r="BB20" s="21">
        <v>0</v>
      </c>
      <c r="BC20" s="21">
        <v>0</v>
      </c>
      <c r="BD20" s="21">
        <v>0</v>
      </c>
      <c r="BE20" s="21">
        <v>0</v>
      </c>
      <c r="BF20" s="21">
        <v>0</v>
      </c>
      <c r="BG20" s="21">
        <v>0</v>
      </c>
      <c r="BH20" s="21">
        <v>0</v>
      </c>
      <c r="BI20" s="21">
        <v>0</v>
      </c>
      <c r="BJ20" s="21">
        <v>0</v>
      </c>
      <c r="BK20" s="21"/>
      <c r="BL20" s="21"/>
      <c r="BM20" s="21">
        <f t="shared" si="11"/>
        <v>0</v>
      </c>
      <c r="BN20" s="21">
        <f t="shared" si="12"/>
        <v>0</v>
      </c>
      <c r="BO20" s="21">
        <v>0</v>
      </c>
      <c r="BP20" s="21">
        <v>0</v>
      </c>
      <c r="BQ20" s="21">
        <v>0</v>
      </c>
      <c r="BR20" s="21">
        <v>0</v>
      </c>
      <c r="BS20" s="21">
        <v>0</v>
      </c>
      <c r="BT20" s="21">
        <v>0</v>
      </c>
      <c r="BU20" s="21">
        <v>0</v>
      </c>
      <c r="BV20" s="21">
        <v>0</v>
      </c>
      <c r="BW20" s="21"/>
      <c r="BX20" s="21"/>
      <c r="BY20" s="21">
        <f t="shared" si="13"/>
        <v>0</v>
      </c>
      <c r="BZ20" s="21">
        <f t="shared" si="14"/>
        <v>0</v>
      </c>
      <c r="CA20" s="21">
        <v>0</v>
      </c>
      <c r="CB20" s="36">
        <f t="shared" si="15"/>
        <v>0</v>
      </c>
      <c r="CC20" s="21">
        <v>0</v>
      </c>
      <c r="CD20" s="21"/>
      <c r="CE20" s="21"/>
      <c r="CF20" s="21">
        <f t="shared" si="16"/>
        <v>0</v>
      </c>
      <c r="CG20" s="42">
        <f t="shared" si="17"/>
        <v>0</v>
      </c>
      <c r="CH20" s="21">
        <v>0</v>
      </c>
      <c r="CI20" s="21">
        <v>0</v>
      </c>
      <c r="CJ20" s="42">
        <f t="shared" si="18"/>
        <v>0</v>
      </c>
      <c r="CK20" s="52"/>
      <c r="CL20" s="53"/>
    </row>
    <row r="21" spans="1:90" s="17" customFormat="1" ht="13.2" customHeight="1" x14ac:dyDescent="0.2">
      <c r="A21" s="11">
        <v>7</v>
      </c>
      <c r="B21" s="18"/>
      <c r="C21" s="19" t="s">
        <v>159</v>
      </c>
      <c r="D21" s="20" t="s">
        <v>147</v>
      </c>
      <c r="E21" s="21">
        <v>0</v>
      </c>
      <c r="F21" s="21">
        <v>0</v>
      </c>
      <c r="G21" s="21">
        <v>0</v>
      </c>
      <c r="H21" s="21">
        <v>0</v>
      </c>
      <c r="I21" s="21">
        <v>4287.5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f t="shared" si="1"/>
        <v>4287.5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f t="shared" si="2"/>
        <v>0</v>
      </c>
      <c r="AM21" s="21">
        <f t="shared" si="3"/>
        <v>0</v>
      </c>
      <c r="AN21" s="21">
        <f t="shared" si="4"/>
        <v>0</v>
      </c>
      <c r="AO21" s="21">
        <f t="shared" si="5"/>
        <v>0</v>
      </c>
      <c r="AP21" s="21">
        <v>0</v>
      </c>
      <c r="AQ21" s="21">
        <v>0</v>
      </c>
      <c r="AR21" s="21">
        <v>0</v>
      </c>
      <c r="AS21" s="21">
        <v>0</v>
      </c>
      <c r="AT21" s="21"/>
      <c r="AU21" s="21"/>
      <c r="AV21" s="21">
        <f t="shared" si="6"/>
        <v>0</v>
      </c>
      <c r="AW21" s="21">
        <f t="shared" si="7"/>
        <v>0</v>
      </c>
      <c r="AX21" s="21">
        <f t="shared" si="8"/>
        <v>0</v>
      </c>
      <c r="AY21" s="21">
        <f t="shared" si="9"/>
        <v>0</v>
      </c>
      <c r="AZ21" s="21">
        <f t="shared" si="10"/>
        <v>4287.5</v>
      </c>
      <c r="BA21" s="21">
        <v>0</v>
      </c>
      <c r="BB21" s="21">
        <v>0</v>
      </c>
      <c r="BC21" s="21">
        <v>0</v>
      </c>
      <c r="BD21" s="21">
        <v>0</v>
      </c>
      <c r="BE21" s="21">
        <v>0</v>
      </c>
      <c r="BF21" s="21">
        <v>0</v>
      </c>
      <c r="BG21" s="21">
        <v>0</v>
      </c>
      <c r="BH21" s="21">
        <v>0</v>
      </c>
      <c r="BI21" s="21">
        <v>0</v>
      </c>
      <c r="BJ21" s="21">
        <v>0</v>
      </c>
      <c r="BK21" s="21"/>
      <c r="BL21" s="21"/>
      <c r="BM21" s="21">
        <f t="shared" si="11"/>
        <v>0</v>
      </c>
      <c r="BN21" s="21">
        <f t="shared" si="12"/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/>
      <c r="BX21" s="21"/>
      <c r="BY21" s="21">
        <f t="shared" si="13"/>
        <v>4287.5</v>
      </c>
      <c r="BZ21" s="21">
        <f t="shared" si="14"/>
        <v>0</v>
      </c>
      <c r="CA21" s="21">
        <v>0</v>
      </c>
      <c r="CB21" s="36">
        <f t="shared" si="15"/>
        <v>0</v>
      </c>
      <c r="CC21" s="21">
        <v>0</v>
      </c>
      <c r="CD21" s="21"/>
      <c r="CE21" s="21"/>
      <c r="CF21" s="21">
        <f t="shared" si="16"/>
        <v>0</v>
      </c>
      <c r="CG21" s="42">
        <f t="shared" si="17"/>
        <v>4287.5</v>
      </c>
      <c r="CH21" s="21">
        <v>0</v>
      </c>
      <c r="CI21" s="21">
        <v>0</v>
      </c>
      <c r="CJ21" s="42">
        <f t="shared" si="18"/>
        <v>4287.5</v>
      </c>
      <c r="CK21" s="52"/>
      <c r="CL21" s="53"/>
    </row>
    <row r="22" spans="1:90" s="17" customFormat="1" ht="13.2" customHeight="1" x14ac:dyDescent="0.2">
      <c r="A22" s="11">
        <v>8</v>
      </c>
      <c r="B22" s="18"/>
      <c r="C22" s="19" t="s">
        <v>160</v>
      </c>
      <c r="D22" s="20" t="s">
        <v>148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f t="shared" si="1"/>
        <v>0</v>
      </c>
      <c r="T22" s="21">
        <v>17110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17110</v>
      </c>
      <c r="AK22" s="21">
        <v>0</v>
      </c>
      <c r="AL22" s="21">
        <f t="shared" si="2"/>
        <v>0</v>
      </c>
      <c r="AM22" s="21">
        <f t="shared" si="3"/>
        <v>0</v>
      </c>
      <c r="AN22" s="21">
        <f t="shared" si="4"/>
        <v>0</v>
      </c>
      <c r="AO22" s="21">
        <f t="shared" si="5"/>
        <v>0</v>
      </c>
      <c r="AP22" s="21">
        <v>0</v>
      </c>
      <c r="AQ22" s="21">
        <v>0</v>
      </c>
      <c r="AR22" s="21">
        <v>0</v>
      </c>
      <c r="AS22" s="21">
        <v>0</v>
      </c>
      <c r="AT22" s="21"/>
      <c r="AU22" s="21"/>
      <c r="AV22" s="21">
        <f t="shared" ref="AV22:AZ23" si="19">(E22-V22)-BA22-BF22</f>
        <v>0</v>
      </c>
      <c r="AW22" s="21">
        <f t="shared" si="19"/>
        <v>0</v>
      </c>
      <c r="AX22" s="21">
        <f t="shared" si="19"/>
        <v>0</v>
      </c>
      <c r="AY22" s="21">
        <f t="shared" si="19"/>
        <v>0</v>
      </c>
      <c r="AZ22" s="21">
        <f t="shared" si="19"/>
        <v>0</v>
      </c>
      <c r="BA22" s="21">
        <v>0</v>
      </c>
      <c r="BB22" s="21">
        <v>0</v>
      </c>
      <c r="BC22" s="21">
        <v>0</v>
      </c>
      <c r="BD22" s="21">
        <v>0</v>
      </c>
      <c r="BE22" s="21">
        <v>0</v>
      </c>
      <c r="BF22" s="21">
        <v>0</v>
      </c>
      <c r="BG22" s="21">
        <v>0</v>
      </c>
      <c r="BH22" s="21">
        <v>0</v>
      </c>
      <c r="BI22" s="21">
        <v>0</v>
      </c>
      <c r="BJ22" s="21">
        <v>0</v>
      </c>
      <c r="BK22" s="21"/>
      <c r="BL22" s="21"/>
      <c r="BM22" s="21">
        <f t="shared" si="11"/>
        <v>0</v>
      </c>
      <c r="BN22" s="21">
        <f t="shared" si="12"/>
        <v>0</v>
      </c>
      <c r="BO22" s="21">
        <v>0</v>
      </c>
      <c r="BP22" s="21">
        <v>0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/>
      <c r="BX22" s="21"/>
      <c r="BY22" s="21">
        <f t="shared" si="13"/>
        <v>0</v>
      </c>
      <c r="BZ22" s="21">
        <f t="shared" si="14"/>
        <v>0</v>
      </c>
      <c r="CA22" s="21">
        <v>0</v>
      </c>
      <c r="CB22" s="36">
        <f t="shared" si="15"/>
        <v>0</v>
      </c>
      <c r="CC22" s="21">
        <v>0</v>
      </c>
      <c r="CD22" s="21"/>
      <c r="CE22" s="21"/>
      <c r="CF22" s="21">
        <f t="shared" si="16"/>
        <v>0</v>
      </c>
      <c r="CG22" s="42">
        <f t="shared" si="17"/>
        <v>0</v>
      </c>
      <c r="CH22" s="21">
        <v>0</v>
      </c>
      <c r="CI22" s="21">
        <v>0</v>
      </c>
      <c r="CJ22" s="42">
        <f t="shared" si="18"/>
        <v>0</v>
      </c>
    </row>
    <row r="23" spans="1:90" s="17" customFormat="1" ht="13.2" customHeight="1" x14ac:dyDescent="0.2">
      <c r="A23" s="11"/>
      <c r="B23" s="18"/>
      <c r="C23" s="19" t="s">
        <v>161</v>
      </c>
      <c r="D23" s="20" t="s">
        <v>162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f t="shared" si="1"/>
        <v>0</v>
      </c>
      <c r="T23" s="21">
        <v>96200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f t="shared" si="0"/>
        <v>0</v>
      </c>
      <c r="AM23" s="21">
        <f t="shared" si="0"/>
        <v>0</v>
      </c>
      <c r="AN23" s="21">
        <f t="shared" si="0"/>
        <v>0</v>
      </c>
      <c r="AO23" s="21">
        <f t="shared" si="0"/>
        <v>0</v>
      </c>
      <c r="AP23" s="21">
        <v>0</v>
      </c>
      <c r="AQ23" s="21">
        <v>0</v>
      </c>
      <c r="AR23" s="21">
        <v>0</v>
      </c>
      <c r="AS23" s="21">
        <v>0</v>
      </c>
      <c r="AT23" s="21"/>
      <c r="AU23" s="21"/>
      <c r="AV23" s="21">
        <f t="shared" si="19"/>
        <v>0</v>
      </c>
      <c r="AW23" s="21">
        <f t="shared" si="19"/>
        <v>0</v>
      </c>
      <c r="AX23" s="21">
        <f t="shared" si="19"/>
        <v>0</v>
      </c>
      <c r="AY23" s="21">
        <f t="shared" si="19"/>
        <v>0</v>
      </c>
      <c r="AZ23" s="21">
        <f t="shared" si="19"/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/>
      <c r="BL23" s="21"/>
      <c r="BM23" s="21">
        <f t="shared" si="11"/>
        <v>0</v>
      </c>
      <c r="BN23" s="21">
        <f t="shared" si="12"/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/>
      <c r="BX23" s="21"/>
      <c r="BY23" s="21">
        <f t="shared" si="13"/>
        <v>0</v>
      </c>
      <c r="BZ23" s="21">
        <f t="shared" si="14"/>
        <v>96200</v>
      </c>
      <c r="CA23" s="21">
        <v>0</v>
      </c>
      <c r="CB23" s="36">
        <f t="shared" si="15"/>
        <v>0</v>
      </c>
      <c r="CC23" s="21">
        <v>0</v>
      </c>
      <c r="CD23" s="21"/>
      <c r="CE23" s="21"/>
      <c r="CF23" s="21">
        <f t="shared" si="16"/>
        <v>96200</v>
      </c>
      <c r="CG23" s="42">
        <f t="shared" si="17"/>
        <v>96200</v>
      </c>
      <c r="CH23" s="21">
        <v>0</v>
      </c>
      <c r="CI23" s="21">
        <v>0</v>
      </c>
      <c r="CJ23" s="42">
        <f t="shared" si="18"/>
        <v>96200</v>
      </c>
    </row>
    <row r="24" spans="1:90" s="17" customFormat="1" ht="13.2" customHeight="1" x14ac:dyDescent="0.2">
      <c r="A24" s="11"/>
      <c r="B24" s="12"/>
      <c r="C24" s="147" t="s">
        <v>21</v>
      </c>
      <c r="D24" s="148"/>
      <c r="E24" s="15">
        <f t="shared" ref="E24:BJ24" si="20">SUM(E15:E23)</f>
        <v>17093.71</v>
      </c>
      <c r="F24" s="15">
        <f t="shared" si="20"/>
        <v>101656.29000000001</v>
      </c>
      <c r="G24" s="15">
        <f t="shared" si="20"/>
        <v>0</v>
      </c>
      <c r="H24" s="15">
        <f t="shared" si="20"/>
        <v>0</v>
      </c>
      <c r="I24" s="15">
        <f t="shared" si="20"/>
        <v>5824.76</v>
      </c>
      <c r="J24" s="15">
        <f t="shared" si="20"/>
        <v>0</v>
      </c>
      <c r="K24" s="15">
        <f t="shared" si="20"/>
        <v>0</v>
      </c>
      <c r="L24" s="15">
        <f t="shared" si="20"/>
        <v>0</v>
      </c>
      <c r="M24" s="15">
        <f t="shared" si="20"/>
        <v>2180.6800000000003</v>
      </c>
      <c r="N24" s="15">
        <f t="shared" si="20"/>
        <v>0</v>
      </c>
      <c r="O24" s="15">
        <f t="shared" si="20"/>
        <v>0</v>
      </c>
      <c r="P24" s="15">
        <f t="shared" si="20"/>
        <v>0</v>
      </c>
      <c r="Q24" s="15">
        <f t="shared" si="20"/>
        <v>0</v>
      </c>
      <c r="R24" s="15">
        <f t="shared" si="20"/>
        <v>0</v>
      </c>
      <c r="S24" s="15">
        <f>SUM(E24:R24)</f>
        <v>126755.44</v>
      </c>
      <c r="T24" s="15">
        <f t="shared" si="20"/>
        <v>5829156.8499999996</v>
      </c>
      <c r="U24" s="15">
        <f t="shared" si="20"/>
        <v>0</v>
      </c>
      <c r="V24" s="15">
        <f t="shared" si="20"/>
        <v>0</v>
      </c>
      <c r="W24" s="15">
        <f t="shared" si="20"/>
        <v>0</v>
      </c>
      <c r="X24" s="15">
        <f t="shared" si="20"/>
        <v>0</v>
      </c>
      <c r="Y24" s="15">
        <f t="shared" si="20"/>
        <v>2180.6800000000003</v>
      </c>
      <c r="Z24" s="15">
        <f t="shared" si="20"/>
        <v>1537.26</v>
      </c>
      <c r="AA24" s="15">
        <f t="shared" si="20"/>
        <v>0</v>
      </c>
      <c r="AB24" s="15">
        <f t="shared" si="20"/>
        <v>0</v>
      </c>
      <c r="AC24" s="15">
        <f t="shared" si="20"/>
        <v>0</v>
      </c>
      <c r="AD24" s="15">
        <f t="shared" si="20"/>
        <v>0</v>
      </c>
      <c r="AE24" s="15">
        <f t="shared" si="20"/>
        <v>0</v>
      </c>
      <c r="AF24" s="15">
        <f t="shared" si="20"/>
        <v>0</v>
      </c>
      <c r="AG24" s="15">
        <f t="shared" si="20"/>
        <v>0</v>
      </c>
      <c r="AH24" s="15">
        <f t="shared" si="20"/>
        <v>0</v>
      </c>
      <c r="AI24" s="15">
        <f t="shared" si="20"/>
        <v>0</v>
      </c>
      <c r="AJ24" s="15">
        <f t="shared" si="20"/>
        <v>5732956.8499999996</v>
      </c>
      <c r="AK24" s="15">
        <f t="shared" si="20"/>
        <v>0</v>
      </c>
      <c r="AL24" s="15">
        <f t="shared" si="20"/>
        <v>0</v>
      </c>
      <c r="AM24" s="15">
        <f t="shared" si="20"/>
        <v>0</v>
      </c>
      <c r="AN24" s="15">
        <f t="shared" si="20"/>
        <v>0</v>
      </c>
      <c r="AO24" s="15">
        <f t="shared" si="20"/>
        <v>2180.6800000000003</v>
      </c>
      <c r="AP24" s="15">
        <f t="shared" si="20"/>
        <v>0</v>
      </c>
      <c r="AQ24" s="15">
        <f t="shared" si="20"/>
        <v>0</v>
      </c>
      <c r="AR24" s="15">
        <f t="shared" si="20"/>
        <v>0</v>
      </c>
      <c r="AS24" s="15">
        <f t="shared" si="20"/>
        <v>0</v>
      </c>
      <c r="AT24" s="15"/>
      <c r="AU24" s="15"/>
      <c r="AV24" s="15">
        <f t="shared" si="20"/>
        <v>0</v>
      </c>
      <c r="AW24" s="15">
        <f t="shared" si="20"/>
        <v>0</v>
      </c>
      <c r="AX24" s="15">
        <f t="shared" si="20"/>
        <v>0</v>
      </c>
      <c r="AY24" s="15">
        <f t="shared" si="20"/>
        <v>-2180.6800000000003</v>
      </c>
      <c r="AZ24" s="15">
        <f t="shared" si="20"/>
        <v>4287.5</v>
      </c>
      <c r="BA24" s="15">
        <f t="shared" si="20"/>
        <v>17093.71</v>
      </c>
      <c r="BB24" s="15">
        <f t="shared" si="20"/>
        <v>101656.29000000001</v>
      </c>
      <c r="BC24" s="15">
        <f t="shared" si="20"/>
        <v>0</v>
      </c>
      <c r="BD24" s="15">
        <f t="shared" si="20"/>
        <v>0</v>
      </c>
      <c r="BE24" s="15">
        <f t="shared" si="20"/>
        <v>0</v>
      </c>
      <c r="BF24" s="15">
        <f t="shared" si="20"/>
        <v>0</v>
      </c>
      <c r="BG24" s="15">
        <f t="shared" si="20"/>
        <v>0</v>
      </c>
      <c r="BH24" s="15">
        <f t="shared" si="20"/>
        <v>0</v>
      </c>
      <c r="BI24" s="15">
        <f t="shared" si="20"/>
        <v>0</v>
      </c>
      <c r="BJ24" s="15">
        <f t="shared" si="20"/>
        <v>0</v>
      </c>
      <c r="BK24" s="15"/>
      <c r="BL24" s="15"/>
      <c r="BM24" s="15">
        <f>SUM(BM15:BM23)</f>
        <v>0</v>
      </c>
      <c r="BN24" s="15">
        <f t="shared" ref="BN24:CJ24" si="21">SUM(BN15:BN23)</f>
        <v>0</v>
      </c>
      <c r="BO24" s="15">
        <f t="shared" si="21"/>
        <v>0</v>
      </c>
      <c r="BP24" s="15">
        <f t="shared" si="21"/>
        <v>0</v>
      </c>
      <c r="BQ24" s="15">
        <f t="shared" si="21"/>
        <v>0</v>
      </c>
      <c r="BR24" s="15">
        <f t="shared" si="21"/>
        <v>0</v>
      </c>
      <c r="BS24" s="15">
        <f t="shared" si="21"/>
        <v>0</v>
      </c>
      <c r="BT24" s="15">
        <f t="shared" si="21"/>
        <v>0</v>
      </c>
      <c r="BU24" s="15">
        <f t="shared" si="21"/>
        <v>0</v>
      </c>
      <c r="BV24" s="15">
        <f t="shared" si="21"/>
        <v>0</v>
      </c>
      <c r="BW24" s="15"/>
      <c r="BX24" s="15"/>
      <c r="BY24" s="15">
        <f t="shared" si="21"/>
        <v>123037.5</v>
      </c>
      <c r="BZ24" s="15">
        <f t="shared" si="21"/>
        <v>96200</v>
      </c>
      <c r="CA24" s="15">
        <f t="shared" si="21"/>
        <v>0</v>
      </c>
      <c r="CB24" s="35">
        <f t="shared" si="21"/>
        <v>0</v>
      </c>
      <c r="CC24" s="15">
        <f t="shared" si="21"/>
        <v>0</v>
      </c>
      <c r="CD24" s="15"/>
      <c r="CE24" s="15"/>
      <c r="CF24" s="15">
        <f t="shared" si="21"/>
        <v>96200</v>
      </c>
      <c r="CG24" s="15">
        <f t="shared" si="21"/>
        <v>219237.5</v>
      </c>
      <c r="CH24" s="15">
        <f t="shared" si="21"/>
        <v>0</v>
      </c>
      <c r="CI24" s="15">
        <f t="shared" si="21"/>
        <v>0</v>
      </c>
      <c r="CJ24" s="15">
        <f t="shared" si="21"/>
        <v>219237.5</v>
      </c>
    </row>
    <row r="25" spans="1:90" s="17" customFormat="1" ht="13.2" customHeight="1" x14ac:dyDescent="0.2">
      <c r="A25" s="11"/>
      <c r="B25" s="12"/>
      <c r="C25" s="13" t="s">
        <v>22</v>
      </c>
      <c r="D25" s="14" t="s">
        <v>23</v>
      </c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37"/>
      <c r="CC25" s="16"/>
      <c r="CD25" s="16"/>
      <c r="CE25" s="16"/>
      <c r="CF25" s="16"/>
      <c r="CG25" s="41"/>
      <c r="CH25" s="41"/>
      <c r="CI25" s="41"/>
      <c r="CJ25" s="41"/>
    </row>
    <row r="26" spans="1:90" s="17" customFormat="1" ht="13.2" customHeight="1" x14ac:dyDescent="0.2">
      <c r="A26" s="11"/>
      <c r="B26" s="18"/>
      <c r="C26" s="19"/>
      <c r="D26" s="20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>
        <f>(J26-AA26)-AP26</f>
        <v>0</v>
      </c>
      <c r="AM26" s="21">
        <f>(K26-AB26)-AQ26</f>
        <v>0</v>
      </c>
      <c r="AN26" s="21">
        <f>(L26-AC26)-AR26</f>
        <v>0</v>
      </c>
      <c r="AO26" s="21">
        <f>(M26-AD26)-AS26</f>
        <v>0</v>
      </c>
      <c r="AP26" s="21">
        <v>0</v>
      </c>
      <c r="AQ26" s="21">
        <v>0</v>
      </c>
      <c r="AR26" s="21">
        <v>0</v>
      </c>
      <c r="AS26" s="21">
        <v>0</v>
      </c>
      <c r="AT26" s="21"/>
      <c r="AU26" s="21"/>
      <c r="AV26" s="21">
        <f>(E26-V26)-BA26-BF26</f>
        <v>0</v>
      </c>
      <c r="AW26" s="21">
        <f>(F26-W26)-BB26-BG26</f>
        <v>0</v>
      </c>
      <c r="AX26" s="21">
        <f>(G26-X26)-BC26-BH26</f>
        <v>0</v>
      </c>
      <c r="AY26" s="21">
        <f>(H26-Y26)-BD26-BI26</f>
        <v>0</v>
      </c>
      <c r="AZ26" s="21">
        <f>(I26-Z26)-BE26-BJ26</f>
        <v>0</v>
      </c>
      <c r="BA26" s="21">
        <v>0</v>
      </c>
      <c r="BB26" s="21">
        <v>0</v>
      </c>
      <c r="BC26" s="21">
        <v>0</v>
      </c>
      <c r="BD26" s="21">
        <v>0</v>
      </c>
      <c r="BE26" s="21">
        <v>0</v>
      </c>
      <c r="BF26" s="21">
        <v>0</v>
      </c>
      <c r="BG26" s="21">
        <v>0</v>
      </c>
      <c r="BH26" s="21">
        <v>0</v>
      </c>
      <c r="BI26" s="21">
        <v>0</v>
      </c>
      <c r="BJ26" s="21">
        <v>0</v>
      </c>
      <c r="BK26" s="21"/>
      <c r="BL26" s="21"/>
      <c r="BM26" s="21">
        <f>(N26-AE26)-BR26</f>
        <v>0</v>
      </c>
      <c r="BN26" s="21">
        <f>(O26-AF26)-BS26</f>
        <v>0</v>
      </c>
      <c r="BO26" s="21">
        <f>(P26-AG26)-BT26</f>
        <v>0</v>
      </c>
      <c r="BP26" s="21">
        <f>(Q26-AH26)-BU26</f>
        <v>0</v>
      </c>
      <c r="BQ26" s="21">
        <f>(R26-AI26)-BV26</f>
        <v>0</v>
      </c>
      <c r="BR26" s="21">
        <v>0</v>
      </c>
      <c r="BS26" s="21">
        <v>0</v>
      </c>
      <c r="BT26" s="21">
        <v>0</v>
      </c>
      <c r="BU26" s="21">
        <v>0</v>
      </c>
      <c r="BV26" s="21">
        <v>0</v>
      </c>
      <c r="BW26" s="21"/>
      <c r="BX26" s="21"/>
      <c r="BY26" s="21">
        <f>SUM(AL26:BV26)</f>
        <v>0</v>
      </c>
      <c r="BZ26" s="21">
        <f>(T26-AJ26)-CA26</f>
        <v>0</v>
      </c>
      <c r="CA26" s="21">
        <v>0</v>
      </c>
      <c r="CB26" s="36">
        <f>(U26-AK26)-CC26</f>
        <v>0</v>
      </c>
      <c r="CC26" s="21">
        <v>0</v>
      </c>
      <c r="CD26" s="21"/>
      <c r="CE26" s="21"/>
      <c r="CF26" s="21">
        <f>SUM(BZ26:CC26)</f>
        <v>0</v>
      </c>
      <c r="CG26" s="42">
        <f>+CF26+BY26</f>
        <v>0</v>
      </c>
      <c r="CH26" s="21">
        <v>0</v>
      </c>
      <c r="CI26" s="21">
        <v>0</v>
      </c>
      <c r="CJ26" s="42">
        <f t="shared" ref="CJ26" si="22">+CG26+CH26-CI26</f>
        <v>0</v>
      </c>
    </row>
    <row r="27" spans="1:90" s="17" customFormat="1" ht="13.2" customHeight="1" x14ac:dyDescent="0.2">
      <c r="A27" s="11"/>
      <c r="B27" s="12"/>
      <c r="C27" s="147" t="s">
        <v>21</v>
      </c>
      <c r="D27" s="148"/>
      <c r="E27" s="15">
        <f>E26</f>
        <v>0</v>
      </c>
      <c r="F27" s="15">
        <f t="shared" ref="F27:BJ27" si="23">F26</f>
        <v>0</v>
      </c>
      <c r="G27" s="15">
        <f t="shared" si="23"/>
        <v>0</v>
      </c>
      <c r="H27" s="15">
        <f t="shared" si="23"/>
        <v>0</v>
      </c>
      <c r="I27" s="15">
        <f t="shared" si="23"/>
        <v>0</v>
      </c>
      <c r="J27" s="15">
        <f t="shared" si="23"/>
        <v>0</v>
      </c>
      <c r="K27" s="15">
        <f t="shared" si="23"/>
        <v>0</v>
      </c>
      <c r="L27" s="15">
        <f t="shared" si="23"/>
        <v>0</v>
      </c>
      <c r="M27" s="15">
        <f t="shared" si="23"/>
        <v>0</v>
      </c>
      <c r="N27" s="15">
        <f>N26</f>
        <v>0</v>
      </c>
      <c r="O27" s="15">
        <f t="shared" ref="O27:R27" si="24">O26</f>
        <v>0</v>
      </c>
      <c r="P27" s="15">
        <f t="shared" si="24"/>
        <v>0</v>
      </c>
      <c r="Q27" s="15">
        <f t="shared" si="24"/>
        <v>0</v>
      </c>
      <c r="R27" s="15">
        <f t="shared" si="24"/>
        <v>0</v>
      </c>
      <c r="S27" s="15">
        <f>SUM(E27:R27)</f>
        <v>0</v>
      </c>
      <c r="T27" s="15">
        <f t="shared" si="23"/>
        <v>0</v>
      </c>
      <c r="U27" s="15">
        <f t="shared" si="23"/>
        <v>0</v>
      </c>
      <c r="V27" s="15">
        <f t="shared" si="23"/>
        <v>0</v>
      </c>
      <c r="W27" s="15">
        <f t="shared" si="23"/>
        <v>0</v>
      </c>
      <c r="X27" s="15">
        <f t="shared" si="23"/>
        <v>0</v>
      </c>
      <c r="Y27" s="15">
        <f t="shared" si="23"/>
        <v>0</v>
      </c>
      <c r="Z27" s="15">
        <f>Z26</f>
        <v>0</v>
      </c>
      <c r="AA27" s="15">
        <f t="shared" si="23"/>
        <v>0</v>
      </c>
      <c r="AB27" s="15">
        <f t="shared" si="23"/>
        <v>0</v>
      </c>
      <c r="AC27" s="15">
        <f t="shared" si="23"/>
        <v>0</v>
      </c>
      <c r="AD27" s="15">
        <f t="shared" si="23"/>
        <v>0</v>
      </c>
      <c r="AE27" s="15">
        <f t="shared" si="23"/>
        <v>0</v>
      </c>
      <c r="AF27" s="15">
        <f t="shared" si="23"/>
        <v>0</v>
      </c>
      <c r="AG27" s="15">
        <f t="shared" si="23"/>
        <v>0</v>
      </c>
      <c r="AH27" s="15">
        <f t="shared" si="23"/>
        <v>0</v>
      </c>
      <c r="AI27" s="15">
        <f t="shared" si="23"/>
        <v>0</v>
      </c>
      <c r="AJ27" s="15">
        <f t="shared" si="23"/>
        <v>0</v>
      </c>
      <c r="AK27" s="15">
        <f t="shared" si="23"/>
        <v>0</v>
      </c>
      <c r="AL27" s="15">
        <f t="shared" si="23"/>
        <v>0</v>
      </c>
      <c r="AM27" s="15">
        <f t="shared" si="23"/>
        <v>0</v>
      </c>
      <c r="AN27" s="15">
        <f t="shared" si="23"/>
        <v>0</v>
      </c>
      <c r="AO27" s="15">
        <f t="shared" si="23"/>
        <v>0</v>
      </c>
      <c r="AP27" s="15">
        <f t="shared" si="23"/>
        <v>0</v>
      </c>
      <c r="AQ27" s="15">
        <f t="shared" si="23"/>
        <v>0</v>
      </c>
      <c r="AR27" s="15">
        <f t="shared" si="23"/>
        <v>0</v>
      </c>
      <c r="AS27" s="15">
        <f t="shared" si="23"/>
        <v>0</v>
      </c>
      <c r="AT27" s="15"/>
      <c r="AU27" s="15"/>
      <c r="AV27" s="15">
        <f t="shared" si="23"/>
        <v>0</v>
      </c>
      <c r="AW27" s="15">
        <f t="shared" si="23"/>
        <v>0</v>
      </c>
      <c r="AX27" s="15">
        <f t="shared" si="23"/>
        <v>0</v>
      </c>
      <c r="AY27" s="15">
        <f t="shared" si="23"/>
        <v>0</v>
      </c>
      <c r="AZ27" s="15">
        <f t="shared" si="23"/>
        <v>0</v>
      </c>
      <c r="BA27" s="15">
        <f t="shared" si="23"/>
        <v>0</v>
      </c>
      <c r="BB27" s="15">
        <f t="shared" si="23"/>
        <v>0</v>
      </c>
      <c r="BC27" s="15">
        <f t="shared" si="23"/>
        <v>0</v>
      </c>
      <c r="BD27" s="15">
        <f t="shared" si="23"/>
        <v>0</v>
      </c>
      <c r="BE27" s="15">
        <f t="shared" si="23"/>
        <v>0</v>
      </c>
      <c r="BF27" s="15">
        <f t="shared" si="23"/>
        <v>0</v>
      </c>
      <c r="BG27" s="15">
        <f t="shared" si="23"/>
        <v>0</v>
      </c>
      <c r="BH27" s="15">
        <f t="shared" si="23"/>
        <v>0</v>
      </c>
      <c r="BI27" s="15">
        <f t="shared" si="23"/>
        <v>0</v>
      </c>
      <c r="BJ27" s="15">
        <f t="shared" si="23"/>
        <v>0</v>
      </c>
      <c r="BK27" s="15"/>
      <c r="BL27" s="15"/>
      <c r="BM27" s="15">
        <f>BM26</f>
        <v>0</v>
      </c>
      <c r="BN27" s="15">
        <f t="shared" ref="BN27:CJ27" si="25">BN26</f>
        <v>0</v>
      </c>
      <c r="BO27" s="15">
        <f t="shared" si="25"/>
        <v>0</v>
      </c>
      <c r="BP27" s="15">
        <f t="shared" si="25"/>
        <v>0</v>
      </c>
      <c r="BQ27" s="15">
        <f t="shared" si="25"/>
        <v>0</v>
      </c>
      <c r="BR27" s="15">
        <f t="shared" si="25"/>
        <v>0</v>
      </c>
      <c r="BS27" s="15">
        <f t="shared" si="25"/>
        <v>0</v>
      </c>
      <c r="BT27" s="15">
        <f t="shared" si="25"/>
        <v>0</v>
      </c>
      <c r="BU27" s="15">
        <f t="shared" si="25"/>
        <v>0</v>
      </c>
      <c r="BV27" s="15">
        <f t="shared" si="25"/>
        <v>0</v>
      </c>
      <c r="BW27" s="15"/>
      <c r="BX27" s="15"/>
      <c r="BY27" s="15">
        <f t="shared" si="25"/>
        <v>0</v>
      </c>
      <c r="BZ27" s="15">
        <f t="shared" si="25"/>
        <v>0</v>
      </c>
      <c r="CA27" s="15">
        <f t="shared" si="25"/>
        <v>0</v>
      </c>
      <c r="CB27" s="35">
        <f t="shared" si="25"/>
        <v>0</v>
      </c>
      <c r="CC27" s="15">
        <f t="shared" si="25"/>
        <v>0</v>
      </c>
      <c r="CD27" s="15"/>
      <c r="CE27" s="15"/>
      <c r="CF27" s="15">
        <f t="shared" si="25"/>
        <v>0</v>
      </c>
      <c r="CG27" s="15">
        <f t="shared" si="25"/>
        <v>0</v>
      </c>
      <c r="CH27" s="15">
        <f t="shared" si="25"/>
        <v>0</v>
      </c>
      <c r="CI27" s="15">
        <f t="shared" si="25"/>
        <v>0</v>
      </c>
      <c r="CJ27" s="15">
        <f t="shared" si="25"/>
        <v>0</v>
      </c>
    </row>
    <row r="28" spans="1:90" s="17" customFormat="1" ht="13.2" customHeight="1" x14ac:dyDescent="0.2">
      <c r="A28" s="11"/>
      <c r="B28" s="12"/>
      <c r="C28" s="13" t="s">
        <v>24</v>
      </c>
      <c r="D28" s="14" t="s">
        <v>25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36"/>
      <c r="CC28" s="21"/>
      <c r="CD28" s="21"/>
      <c r="CE28" s="21"/>
      <c r="CF28" s="21"/>
      <c r="CG28" s="41"/>
      <c r="CH28" s="41"/>
      <c r="CI28" s="41"/>
      <c r="CJ28" s="41"/>
    </row>
    <row r="29" spans="1:90" s="17" customFormat="1" ht="13.2" customHeight="1" x14ac:dyDescent="0.2">
      <c r="A29" s="11">
        <v>9</v>
      </c>
      <c r="B29" s="18"/>
      <c r="C29" s="19"/>
      <c r="D29" s="20" t="s">
        <v>25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14043.71</v>
      </c>
      <c r="R29" s="21">
        <v>91548.900000000009</v>
      </c>
      <c r="S29" s="21">
        <f t="shared" ref="S29" si="26">SUM(E29:R29)</f>
        <v>105592.61000000002</v>
      </c>
      <c r="T29" s="21">
        <v>121315.03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18279.48</v>
      </c>
      <c r="AJ29" s="21">
        <v>44909.11</v>
      </c>
      <c r="AK29" s="21">
        <v>0</v>
      </c>
      <c r="AL29" s="21">
        <f>(J29-AA29)-AP29</f>
        <v>0</v>
      </c>
      <c r="AM29" s="21">
        <f>(K29-AB29)-AQ29</f>
        <v>0</v>
      </c>
      <c r="AN29" s="21">
        <f>(L29-AC29)-AR29</f>
        <v>0</v>
      </c>
      <c r="AO29" s="21">
        <f>(M29-AD29)-AS29</f>
        <v>0</v>
      </c>
      <c r="AP29" s="21">
        <v>0</v>
      </c>
      <c r="AQ29" s="21">
        <v>0</v>
      </c>
      <c r="AR29" s="21">
        <v>0</v>
      </c>
      <c r="AS29" s="21">
        <v>0</v>
      </c>
      <c r="AT29" s="21"/>
      <c r="AU29" s="21"/>
      <c r="AV29" s="21">
        <f>(E29-V29)-BA29-BF29</f>
        <v>0</v>
      </c>
      <c r="AW29" s="21">
        <f>(F29-W29)-BB29-BG29</f>
        <v>0</v>
      </c>
      <c r="AX29" s="21">
        <f>(G29-X29)-BC29-BH29</f>
        <v>0</v>
      </c>
      <c r="AY29" s="21">
        <f>(H29-Y29)-BD29-BI29</f>
        <v>0</v>
      </c>
      <c r="AZ29" s="21">
        <f>(I29-Z29)-BE29-BJ29</f>
        <v>0</v>
      </c>
      <c r="BA29" s="21">
        <v>0</v>
      </c>
      <c r="BB29" s="21">
        <v>0</v>
      </c>
      <c r="BC29" s="21">
        <v>0</v>
      </c>
      <c r="BD29" s="21">
        <v>0</v>
      </c>
      <c r="BE29" s="21">
        <v>0</v>
      </c>
      <c r="BF29" s="21">
        <v>0</v>
      </c>
      <c r="BG29" s="21">
        <v>0</v>
      </c>
      <c r="BH29" s="21">
        <v>0</v>
      </c>
      <c r="BI29" s="21">
        <v>0</v>
      </c>
      <c r="BJ29" s="21">
        <v>0</v>
      </c>
      <c r="BK29" s="21"/>
      <c r="BL29" s="21"/>
      <c r="BM29" s="21">
        <f>(N29-AE29)-BR29</f>
        <v>0</v>
      </c>
      <c r="BN29" s="21">
        <f>(O29-AF29)-BS29</f>
        <v>0</v>
      </c>
      <c r="BO29" s="21">
        <f>(P29-AG29)-BT29</f>
        <v>0</v>
      </c>
      <c r="BP29" s="21">
        <f>(Q29-AH29)-BU29</f>
        <v>14043.71</v>
      </c>
      <c r="BQ29" s="21">
        <f>(R29-AI29)-BV29</f>
        <v>73269.420000000013</v>
      </c>
      <c r="BR29" s="21">
        <v>0</v>
      </c>
      <c r="BS29" s="21">
        <v>0</v>
      </c>
      <c r="BT29" s="21">
        <v>0</v>
      </c>
      <c r="BU29" s="21">
        <v>0</v>
      </c>
      <c r="BV29" s="21">
        <v>0</v>
      </c>
      <c r="BW29" s="21"/>
      <c r="BX29" s="21"/>
      <c r="BY29" s="21">
        <f>SUM(AL29:BV29)</f>
        <v>87313.13</v>
      </c>
      <c r="BZ29" s="21">
        <f>(T29-AJ29)-CA29</f>
        <v>36311.47</v>
      </c>
      <c r="CA29" s="21">
        <v>40094.449999999997</v>
      </c>
      <c r="CB29" s="36">
        <f>(U29-AK29)-CC29</f>
        <v>0</v>
      </c>
      <c r="CC29" s="21">
        <v>0</v>
      </c>
      <c r="CD29" s="21"/>
      <c r="CE29" s="21"/>
      <c r="CF29" s="21">
        <f>SUM(BZ29:CC29)</f>
        <v>76405.919999999998</v>
      </c>
      <c r="CG29" s="42">
        <f>+CF29+BY29</f>
        <v>163719.04999999999</v>
      </c>
      <c r="CH29" s="21">
        <v>0</v>
      </c>
      <c r="CI29" s="21">
        <v>0</v>
      </c>
      <c r="CJ29" s="42">
        <f t="shared" ref="CJ29" si="27">+CG29+CH29-CI29</f>
        <v>163719.04999999999</v>
      </c>
    </row>
    <row r="30" spans="1:90" s="17" customFormat="1" ht="13.2" customHeight="1" x14ac:dyDescent="0.2">
      <c r="A30" s="11"/>
      <c r="B30" s="12"/>
      <c r="C30" s="147" t="s">
        <v>21</v>
      </c>
      <c r="D30" s="148"/>
      <c r="E30" s="15">
        <f>E29</f>
        <v>0</v>
      </c>
      <c r="F30" s="15">
        <f t="shared" ref="F30:BJ30" si="28">F29</f>
        <v>0</v>
      </c>
      <c r="G30" s="15">
        <f t="shared" si="28"/>
        <v>0</v>
      </c>
      <c r="H30" s="15">
        <f t="shared" si="28"/>
        <v>0</v>
      </c>
      <c r="I30" s="15">
        <f t="shared" si="28"/>
        <v>0</v>
      </c>
      <c r="J30" s="15">
        <f t="shared" si="28"/>
        <v>0</v>
      </c>
      <c r="K30" s="15">
        <f t="shared" si="28"/>
        <v>0</v>
      </c>
      <c r="L30" s="15">
        <f t="shared" si="28"/>
        <v>0</v>
      </c>
      <c r="M30" s="15">
        <f t="shared" si="28"/>
        <v>0</v>
      </c>
      <c r="N30" s="15">
        <f>N29</f>
        <v>0</v>
      </c>
      <c r="O30" s="15">
        <f t="shared" ref="O30:R30" si="29">O29</f>
        <v>0</v>
      </c>
      <c r="P30" s="15">
        <f t="shared" si="29"/>
        <v>0</v>
      </c>
      <c r="Q30" s="15">
        <f t="shared" si="29"/>
        <v>14043.71</v>
      </c>
      <c r="R30" s="15">
        <f t="shared" si="29"/>
        <v>91548.900000000009</v>
      </c>
      <c r="S30" s="15">
        <f>SUM(E30:R30)</f>
        <v>105592.61000000002</v>
      </c>
      <c r="T30" s="15">
        <f t="shared" si="28"/>
        <v>121315.03</v>
      </c>
      <c r="U30" s="15">
        <f t="shared" si="28"/>
        <v>0</v>
      </c>
      <c r="V30" s="15">
        <f t="shared" si="28"/>
        <v>0</v>
      </c>
      <c r="W30" s="15">
        <f t="shared" si="28"/>
        <v>0</v>
      </c>
      <c r="X30" s="15">
        <f t="shared" si="28"/>
        <v>0</v>
      </c>
      <c r="Y30" s="15">
        <f t="shared" si="28"/>
        <v>0</v>
      </c>
      <c r="Z30" s="15">
        <f t="shared" si="28"/>
        <v>0</v>
      </c>
      <c r="AA30" s="15">
        <f t="shared" si="28"/>
        <v>0</v>
      </c>
      <c r="AB30" s="15">
        <f t="shared" si="28"/>
        <v>0</v>
      </c>
      <c r="AC30" s="15">
        <f t="shared" si="28"/>
        <v>0</v>
      </c>
      <c r="AD30" s="15">
        <f t="shared" si="28"/>
        <v>0</v>
      </c>
      <c r="AE30" s="15">
        <f t="shared" si="28"/>
        <v>0</v>
      </c>
      <c r="AF30" s="15">
        <f t="shared" si="28"/>
        <v>0</v>
      </c>
      <c r="AG30" s="15">
        <f t="shared" si="28"/>
        <v>0</v>
      </c>
      <c r="AH30" s="15">
        <f t="shared" si="28"/>
        <v>0</v>
      </c>
      <c r="AI30" s="15">
        <f t="shared" si="28"/>
        <v>18279.48</v>
      </c>
      <c r="AJ30" s="15">
        <f t="shared" si="28"/>
        <v>44909.11</v>
      </c>
      <c r="AK30" s="15">
        <f t="shared" si="28"/>
        <v>0</v>
      </c>
      <c r="AL30" s="15">
        <f t="shared" si="28"/>
        <v>0</v>
      </c>
      <c r="AM30" s="15">
        <f t="shared" si="28"/>
        <v>0</v>
      </c>
      <c r="AN30" s="15">
        <f t="shared" si="28"/>
        <v>0</v>
      </c>
      <c r="AO30" s="15">
        <f t="shared" si="28"/>
        <v>0</v>
      </c>
      <c r="AP30" s="15">
        <f t="shared" si="28"/>
        <v>0</v>
      </c>
      <c r="AQ30" s="15">
        <f t="shared" si="28"/>
        <v>0</v>
      </c>
      <c r="AR30" s="15">
        <f t="shared" si="28"/>
        <v>0</v>
      </c>
      <c r="AS30" s="15">
        <f t="shared" si="28"/>
        <v>0</v>
      </c>
      <c r="AT30" s="15"/>
      <c r="AU30" s="15"/>
      <c r="AV30" s="15">
        <f t="shared" si="28"/>
        <v>0</v>
      </c>
      <c r="AW30" s="15">
        <f t="shared" si="28"/>
        <v>0</v>
      </c>
      <c r="AX30" s="15">
        <f t="shared" si="28"/>
        <v>0</v>
      </c>
      <c r="AY30" s="15">
        <f t="shared" si="28"/>
        <v>0</v>
      </c>
      <c r="AZ30" s="15">
        <f t="shared" si="28"/>
        <v>0</v>
      </c>
      <c r="BA30" s="15">
        <f t="shared" si="28"/>
        <v>0</v>
      </c>
      <c r="BB30" s="15">
        <f t="shared" si="28"/>
        <v>0</v>
      </c>
      <c r="BC30" s="15">
        <f t="shared" si="28"/>
        <v>0</v>
      </c>
      <c r="BD30" s="15">
        <f t="shared" si="28"/>
        <v>0</v>
      </c>
      <c r="BE30" s="15">
        <f t="shared" si="28"/>
        <v>0</v>
      </c>
      <c r="BF30" s="15">
        <f t="shared" si="28"/>
        <v>0</v>
      </c>
      <c r="BG30" s="15">
        <f t="shared" si="28"/>
        <v>0</v>
      </c>
      <c r="BH30" s="15">
        <f t="shared" si="28"/>
        <v>0</v>
      </c>
      <c r="BI30" s="15">
        <f t="shared" si="28"/>
        <v>0</v>
      </c>
      <c r="BJ30" s="15">
        <f t="shared" si="28"/>
        <v>0</v>
      </c>
      <c r="BK30" s="15"/>
      <c r="BL30" s="15"/>
      <c r="BM30" s="15">
        <f>BM29</f>
        <v>0</v>
      </c>
      <c r="BN30" s="15">
        <f t="shared" ref="BN30:CJ30" si="30">BN29</f>
        <v>0</v>
      </c>
      <c r="BO30" s="15">
        <f t="shared" si="30"/>
        <v>0</v>
      </c>
      <c r="BP30" s="15">
        <f t="shared" si="30"/>
        <v>14043.71</v>
      </c>
      <c r="BQ30" s="15">
        <f t="shared" si="30"/>
        <v>73269.420000000013</v>
      </c>
      <c r="BR30" s="15">
        <f t="shared" si="30"/>
        <v>0</v>
      </c>
      <c r="BS30" s="15">
        <f t="shared" si="30"/>
        <v>0</v>
      </c>
      <c r="BT30" s="15">
        <f t="shared" si="30"/>
        <v>0</v>
      </c>
      <c r="BU30" s="15">
        <f t="shared" si="30"/>
        <v>0</v>
      </c>
      <c r="BV30" s="15">
        <f t="shared" si="30"/>
        <v>0</v>
      </c>
      <c r="BW30" s="15"/>
      <c r="BX30" s="15"/>
      <c r="BY30" s="15">
        <f t="shared" si="30"/>
        <v>87313.13</v>
      </c>
      <c r="BZ30" s="15">
        <f t="shared" si="30"/>
        <v>36311.47</v>
      </c>
      <c r="CA30" s="15">
        <f t="shared" si="30"/>
        <v>40094.449999999997</v>
      </c>
      <c r="CB30" s="35">
        <f t="shared" si="30"/>
        <v>0</v>
      </c>
      <c r="CC30" s="15">
        <f t="shared" si="30"/>
        <v>0</v>
      </c>
      <c r="CD30" s="15"/>
      <c r="CE30" s="15"/>
      <c r="CF30" s="15">
        <f t="shared" si="30"/>
        <v>76405.919999999998</v>
      </c>
      <c r="CG30" s="15">
        <f t="shared" si="30"/>
        <v>163719.04999999999</v>
      </c>
      <c r="CH30" s="15">
        <f t="shared" si="30"/>
        <v>0</v>
      </c>
      <c r="CI30" s="15">
        <f t="shared" si="30"/>
        <v>0</v>
      </c>
      <c r="CJ30" s="15">
        <f t="shared" si="30"/>
        <v>163719.04999999999</v>
      </c>
    </row>
    <row r="31" spans="1:90" s="17" customFormat="1" ht="13.2" customHeight="1" x14ac:dyDescent="0.2">
      <c r="A31" s="11"/>
      <c r="B31" s="12"/>
      <c r="C31" s="13" t="s">
        <v>26</v>
      </c>
      <c r="D31" s="14" t="s">
        <v>27</v>
      </c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37"/>
      <c r="CC31" s="16"/>
      <c r="CD31" s="16"/>
      <c r="CE31" s="16"/>
      <c r="CF31" s="16"/>
      <c r="CG31" s="41"/>
      <c r="CH31" s="41"/>
      <c r="CI31" s="41"/>
      <c r="CJ31" s="41"/>
    </row>
    <row r="32" spans="1:90" s="17" customFormat="1" ht="13.2" customHeight="1" x14ac:dyDescent="0.2">
      <c r="A32" s="11"/>
      <c r="B32" s="18"/>
      <c r="C32" s="19"/>
      <c r="D32" s="20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>
        <f>(J32-AA32)-AP32</f>
        <v>0</v>
      </c>
      <c r="AM32" s="21">
        <f>(K32-AB32)-AQ32</f>
        <v>0</v>
      </c>
      <c r="AN32" s="21">
        <f>(L32-AC32)-AR32</f>
        <v>0</v>
      </c>
      <c r="AO32" s="21">
        <f>(M32-AD32)-AS32</f>
        <v>0</v>
      </c>
      <c r="AP32" s="21">
        <v>0</v>
      </c>
      <c r="AQ32" s="21">
        <v>0</v>
      </c>
      <c r="AR32" s="21">
        <v>0</v>
      </c>
      <c r="AS32" s="21">
        <v>0</v>
      </c>
      <c r="AT32" s="21"/>
      <c r="AU32" s="21"/>
      <c r="AV32" s="21">
        <f>(E32-V32)-BA32-BF32</f>
        <v>0</v>
      </c>
      <c r="AW32" s="21">
        <f>(F32-W32)-BB32-BG32</f>
        <v>0</v>
      </c>
      <c r="AX32" s="21">
        <f>(G32-X32)-BC32-BH32</f>
        <v>0</v>
      </c>
      <c r="AY32" s="21">
        <f>(H32-Y32)-BD32-BI32</f>
        <v>0</v>
      </c>
      <c r="AZ32" s="21">
        <f>(I32-Z32)-BE32-BJ32</f>
        <v>0</v>
      </c>
      <c r="BA32" s="21">
        <v>0</v>
      </c>
      <c r="BB32" s="21">
        <v>0</v>
      </c>
      <c r="BC32" s="21">
        <v>0</v>
      </c>
      <c r="BD32" s="21">
        <v>0</v>
      </c>
      <c r="BE32" s="21">
        <v>0</v>
      </c>
      <c r="BF32" s="21">
        <v>0</v>
      </c>
      <c r="BG32" s="21">
        <v>0</v>
      </c>
      <c r="BH32" s="21">
        <v>0</v>
      </c>
      <c r="BI32" s="21">
        <v>0</v>
      </c>
      <c r="BJ32" s="21">
        <v>0</v>
      </c>
      <c r="BK32" s="21"/>
      <c r="BL32" s="21"/>
      <c r="BM32" s="21">
        <f>(N32-AE32)-BR32</f>
        <v>0</v>
      </c>
      <c r="BN32" s="21">
        <f>(O32-AF32)-BS32</f>
        <v>0</v>
      </c>
      <c r="BO32" s="21">
        <f>(P32-AG32)-BT32</f>
        <v>0</v>
      </c>
      <c r="BP32" s="21">
        <f>(Q32-AH32)-BU32</f>
        <v>0</v>
      </c>
      <c r="BQ32" s="21">
        <f>(R32-AI32)-BV32</f>
        <v>0</v>
      </c>
      <c r="BR32" s="21">
        <v>0</v>
      </c>
      <c r="BS32" s="21">
        <v>0</v>
      </c>
      <c r="BT32" s="21">
        <v>0</v>
      </c>
      <c r="BU32" s="21">
        <v>0</v>
      </c>
      <c r="BV32" s="21">
        <v>0</v>
      </c>
      <c r="BW32" s="21"/>
      <c r="BX32" s="21"/>
      <c r="BY32" s="21">
        <f>SUM(AL32:BV32)</f>
        <v>0</v>
      </c>
      <c r="BZ32" s="21">
        <f>(T32-AJ32)-CA32</f>
        <v>0</v>
      </c>
      <c r="CA32" s="21">
        <v>0</v>
      </c>
      <c r="CB32" s="36">
        <f>(U32-AK32)-CC32</f>
        <v>0</v>
      </c>
      <c r="CC32" s="21">
        <v>0</v>
      </c>
      <c r="CD32" s="21"/>
      <c r="CE32" s="21"/>
      <c r="CF32" s="21">
        <f>SUM(BZ32:CC32)</f>
        <v>0</v>
      </c>
      <c r="CG32" s="42">
        <f>+CF32+BY32</f>
        <v>0</v>
      </c>
      <c r="CH32" s="21">
        <v>0</v>
      </c>
      <c r="CI32" s="21">
        <v>0</v>
      </c>
      <c r="CJ32" s="42">
        <f t="shared" ref="CJ32" si="31">+CG32+CH32-CI32</f>
        <v>0</v>
      </c>
    </row>
    <row r="33" spans="1:88" s="17" customFormat="1" ht="13.2" customHeight="1" x14ac:dyDescent="0.2">
      <c r="A33" s="11"/>
      <c r="B33" s="12"/>
      <c r="C33" s="147" t="s">
        <v>21</v>
      </c>
      <c r="D33" s="148"/>
      <c r="E33" s="15">
        <f>E32</f>
        <v>0</v>
      </c>
      <c r="F33" s="15">
        <f t="shared" ref="F33:CJ33" si="32">F32</f>
        <v>0</v>
      </c>
      <c r="G33" s="15">
        <f t="shared" si="32"/>
        <v>0</v>
      </c>
      <c r="H33" s="15">
        <f t="shared" si="32"/>
        <v>0</v>
      </c>
      <c r="I33" s="15">
        <f t="shared" si="32"/>
        <v>0</v>
      </c>
      <c r="J33" s="15">
        <f t="shared" si="32"/>
        <v>0</v>
      </c>
      <c r="K33" s="15">
        <f t="shared" si="32"/>
        <v>0</v>
      </c>
      <c r="L33" s="15">
        <f t="shared" si="32"/>
        <v>0</v>
      </c>
      <c r="M33" s="15">
        <f t="shared" si="32"/>
        <v>0</v>
      </c>
      <c r="N33" s="15">
        <f>N32</f>
        <v>0</v>
      </c>
      <c r="O33" s="15">
        <f t="shared" ref="O33:R33" si="33">O32</f>
        <v>0</v>
      </c>
      <c r="P33" s="15">
        <f t="shared" si="33"/>
        <v>0</v>
      </c>
      <c r="Q33" s="15">
        <f t="shared" si="33"/>
        <v>0</v>
      </c>
      <c r="R33" s="15">
        <f t="shared" si="33"/>
        <v>0</v>
      </c>
      <c r="S33" s="15">
        <f>SUM(E33:R33)</f>
        <v>0</v>
      </c>
      <c r="T33" s="15">
        <f t="shared" si="32"/>
        <v>0</v>
      </c>
      <c r="U33" s="15">
        <f t="shared" si="32"/>
        <v>0</v>
      </c>
      <c r="V33" s="15">
        <f t="shared" si="32"/>
        <v>0</v>
      </c>
      <c r="W33" s="15">
        <f t="shared" si="32"/>
        <v>0</v>
      </c>
      <c r="X33" s="15">
        <f t="shared" si="32"/>
        <v>0</v>
      </c>
      <c r="Y33" s="15">
        <f t="shared" si="32"/>
        <v>0</v>
      </c>
      <c r="Z33" s="15">
        <f t="shared" si="32"/>
        <v>0</v>
      </c>
      <c r="AA33" s="15">
        <f t="shared" si="32"/>
        <v>0</v>
      </c>
      <c r="AB33" s="15">
        <f t="shared" si="32"/>
        <v>0</v>
      </c>
      <c r="AC33" s="15">
        <f t="shared" si="32"/>
        <v>0</v>
      </c>
      <c r="AD33" s="15">
        <f t="shared" si="32"/>
        <v>0</v>
      </c>
      <c r="AE33" s="15">
        <f t="shared" si="32"/>
        <v>0</v>
      </c>
      <c r="AF33" s="15">
        <f t="shared" si="32"/>
        <v>0</v>
      </c>
      <c r="AG33" s="15">
        <f t="shared" si="32"/>
        <v>0</v>
      </c>
      <c r="AH33" s="15">
        <f t="shared" si="32"/>
        <v>0</v>
      </c>
      <c r="AI33" s="15">
        <f t="shared" si="32"/>
        <v>0</v>
      </c>
      <c r="AJ33" s="15">
        <f t="shared" si="32"/>
        <v>0</v>
      </c>
      <c r="AK33" s="15">
        <f t="shared" si="32"/>
        <v>0</v>
      </c>
      <c r="AL33" s="15">
        <f t="shared" si="32"/>
        <v>0</v>
      </c>
      <c r="AM33" s="15">
        <f t="shared" si="32"/>
        <v>0</v>
      </c>
      <c r="AN33" s="15">
        <f t="shared" si="32"/>
        <v>0</v>
      </c>
      <c r="AO33" s="15">
        <f t="shared" si="32"/>
        <v>0</v>
      </c>
      <c r="AP33" s="15">
        <f t="shared" si="32"/>
        <v>0</v>
      </c>
      <c r="AQ33" s="15">
        <f t="shared" si="32"/>
        <v>0</v>
      </c>
      <c r="AR33" s="15">
        <f t="shared" si="32"/>
        <v>0</v>
      </c>
      <c r="AS33" s="15">
        <f t="shared" si="32"/>
        <v>0</v>
      </c>
      <c r="AT33" s="15"/>
      <c r="AU33" s="15"/>
      <c r="AV33" s="15">
        <f t="shared" si="32"/>
        <v>0</v>
      </c>
      <c r="AW33" s="15">
        <f t="shared" si="32"/>
        <v>0</v>
      </c>
      <c r="AX33" s="15">
        <f t="shared" si="32"/>
        <v>0</v>
      </c>
      <c r="AY33" s="15">
        <f t="shared" si="32"/>
        <v>0</v>
      </c>
      <c r="AZ33" s="15">
        <f t="shared" si="32"/>
        <v>0</v>
      </c>
      <c r="BA33" s="15">
        <f t="shared" si="32"/>
        <v>0</v>
      </c>
      <c r="BB33" s="15">
        <f t="shared" si="32"/>
        <v>0</v>
      </c>
      <c r="BC33" s="15">
        <f t="shared" si="32"/>
        <v>0</v>
      </c>
      <c r="BD33" s="15">
        <f t="shared" si="32"/>
        <v>0</v>
      </c>
      <c r="BE33" s="15">
        <f t="shared" si="32"/>
        <v>0</v>
      </c>
      <c r="BF33" s="15">
        <f t="shared" si="32"/>
        <v>0</v>
      </c>
      <c r="BG33" s="15">
        <f t="shared" si="32"/>
        <v>0</v>
      </c>
      <c r="BH33" s="15">
        <f t="shared" si="32"/>
        <v>0</v>
      </c>
      <c r="BI33" s="15">
        <f t="shared" si="32"/>
        <v>0</v>
      </c>
      <c r="BJ33" s="15">
        <f t="shared" si="32"/>
        <v>0</v>
      </c>
      <c r="BK33" s="15"/>
      <c r="BL33" s="15"/>
      <c r="BM33" s="15">
        <f t="shared" si="32"/>
        <v>0</v>
      </c>
      <c r="BN33" s="15">
        <f t="shared" si="32"/>
        <v>0</v>
      </c>
      <c r="BO33" s="15">
        <f t="shared" si="32"/>
        <v>0</v>
      </c>
      <c r="BP33" s="15">
        <f t="shared" si="32"/>
        <v>0</v>
      </c>
      <c r="BQ33" s="15">
        <f t="shared" si="32"/>
        <v>0</v>
      </c>
      <c r="BR33" s="15">
        <f t="shared" si="32"/>
        <v>0</v>
      </c>
      <c r="BS33" s="15">
        <f t="shared" si="32"/>
        <v>0</v>
      </c>
      <c r="BT33" s="15">
        <f t="shared" si="32"/>
        <v>0</v>
      </c>
      <c r="BU33" s="15">
        <f t="shared" si="32"/>
        <v>0</v>
      </c>
      <c r="BV33" s="15">
        <f t="shared" si="32"/>
        <v>0</v>
      </c>
      <c r="BW33" s="15"/>
      <c r="BX33" s="15"/>
      <c r="BY33" s="15">
        <f t="shared" si="32"/>
        <v>0</v>
      </c>
      <c r="BZ33" s="15">
        <f t="shared" si="32"/>
        <v>0</v>
      </c>
      <c r="CA33" s="15">
        <f t="shared" si="32"/>
        <v>0</v>
      </c>
      <c r="CB33" s="35">
        <f t="shared" si="32"/>
        <v>0</v>
      </c>
      <c r="CC33" s="15">
        <f t="shared" si="32"/>
        <v>0</v>
      </c>
      <c r="CD33" s="15"/>
      <c r="CE33" s="15"/>
      <c r="CF33" s="15">
        <f t="shared" si="32"/>
        <v>0</v>
      </c>
      <c r="CG33" s="15">
        <f t="shared" si="32"/>
        <v>0</v>
      </c>
      <c r="CH33" s="15">
        <f t="shared" si="32"/>
        <v>0</v>
      </c>
      <c r="CI33" s="15">
        <f t="shared" si="32"/>
        <v>0</v>
      </c>
      <c r="CJ33" s="15">
        <f t="shared" si="32"/>
        <v>0</v>
      </c>
    </row>
    <row r="34" spans="1:88" s="17" customFormat="1" ht="13.2" customHeight="1" x14ac:dyDescent="0.2">
      <c r="A34" s="11"/>
      <c r="B34" s="12"/>
      <c r="C34" s="13" t="s">
        <v>28</v>
      </c>
      <c r="D34" s="14" t="s">
        <v>29</v>
      </c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37"/>
      <c r="CC34" s="16"/>
      <c r="CD34" s="16"/>
      <c r="CE34" s="16"/>
      <c r="CF34" s="16"/>
      <c r="CG34" s="41"/>
      <c r="CH34" s="41"/>
      <c r="CI34" s="41"/>
      <c r="CJ34" s="41"/>
    </row>
    <row r="35" spans="1:88" s="17" customFormat="1" ht="13.2" customHeight="1" x14ac:dyDescent="0.2">
      <c r="A35" s="11"/>
      <c r="B35" s="12"/>
      <c r="C35" s="13" t="s">
        <v>30</v>
      </c>
      <c r="D35" s="14" t="s">
        <v>31</v>
      </c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37"/>
      <c r="CC35" s="16"/>
      <c r="CD35" s="16"/>
      <c r="CE35" s="16"/>
      <c r="CF35" s="16"/>
      <c r="CG35" s="41"/>
      <c r="CH35" s="41"/>
      <c r="CI35" s="41"/>
      <c r="CJ35" s="41"/>
    </row>
    <row r="36" spans="1:88" s="17" customFormat="1" ht="13.2" customHeight="1" x14ac:dyDescent="0.2">
      <c r="A36" s="11">
        <v>10</v>
      </c>
      <c r="B36" s="18"/>
      <c r="C36" s="19" t="s">
        <v>151</v>
      </c>
      <c r="D36" s="20" t="s">
        <v>149</v>
      </c>
      <c r="E36" s="21">
        <v>0</v>
      </c>
      <c r="F36" s="21">
        <v>0</v>
      </c>
      <c r="G36" s="21">
        <v>0</v>
      </c>
      <c r="H36" s="21">
        <v>0</v>
      </c>
      <c r="I36" s="21">
        <v>344.67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f t="shared" ref="S36:S37" si="34">SUM(E36:R36)</f>
        <v>344.67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0</v>
      </c>
      <c r="AJ36" s="21">
        <v>0</v>
      </c>
      <c r="AK36" s="21">
        <v>0</v>
      </c>
      <c r="AL36" s="21">
        <f t="shared" ref="AL36:AO37" si="35">(J36-AA36)-AP36</f>
        <v>0</v>
      </c>
      <c r="AM36" s="21">
        <f t="shared" si="35"/>
        <v>0</v>
      </c>
      <c r="AN36" s="21">
        <f t="shared" si="35"/>
        <v>0</v>
      </c>
      <c r="AO36" s="21">
        <f t="shared" si="35"/>
        <v>0</v>
      </c>
      <c r="AP36" s="21">
        <v>0</v>
      </c>
      <c r="AQ36" s="21">
        <v>0</v>
      </c>
      <c r="AR36" s="21">
        <v>0</v>
      </c>
      <c r="AS36" s="21">
        <v>0</v>
      </c>
      <c r="AT36" s="21"/>
      <c r="AU36" s="21"/>
      <c r="AV36" s="21">
        <f t="shared" ref="AV36:AZ37" si="36">(E36-V36)-BA36-BF36</f>
        <v>0</v>
      </c>
      <c r="AW36" s="21">
        <f t="shared" si="36"/>
        <v>0</v>
      </c>
      <c r="AX36" s="21">
        <f t="shared" si="36"/>
        <v>0</v>
      </c>
      <c r="AY36" s="21">
        <f t="shared" si="36"/>
        <v>0</v>
      </c>
      <c r="AZ36" s="21">
        <f t="shared" si="36"/>
        <v>344.67</v>
      </c>
      <c r="BA36" s="21">
        <v>0</v>
      </c>
      <c r="BB36" s="21">
        <v>0</v>
      </c>
      <c r="BC36" s="21">
        <v>0</v>
      </c>
      <c r="BD36" s="21">
        <v>0</v>
      </c>
      <c r="BE36" s="21">
        <v>0</v>
      </c>
      <c r="BF36" s="21">
        <v>0</v>
      </c>
      <c r="BG36" s="21">
        <v>0</v>
      </c>
      <c r="BH36" s="21">
        <v>0</v>
      </c>
      <c r="BI36" s="21">
        <v>0</v>
      </c>
      <c r="BJ36" s="21">
        <v>0</v>
      </c>
      <c r="BK36" s="21"/>
      <c r="BL36" s="21"/>
      <c r="BM36" s="21">
        <f t="shared" ref="BM36:BQ37" si="37">(N36-AE36)-BR36</f>
        <v>0</v>
      </c>
      <c r="BN36" s="21">
        <f t="shared" si="37"/>
        <v>0</v>
      </c>
      <c r="BO36" s="21">
        <f t="shared" si="37"/>
        <v>0</v>
      </c>
      <c r="BP36" s="21">
        <f t="shared" si="37"/>
        <v>0</v>
      </c>
      <c r="BQ36" s="21">
        <f t="shared" si="37"/>
        <v>0</v>
      </c>
      <c r="BR36" s="21">
        <v>0</v>
      </c>
      <c r="BS36" s="21">
        <v>0</v>
      </c>
      <c r="BT36" s="21">
        <v>0</v>
      </c>
      <c r="BU36" s="21">
        <v>0</v>
      </c>
      <c r="BV36" s="21">
        <v>0</v>
      </c>
      <c r="BW36" s="21"/>
      <c r="BX36" s="21"/>
      <c r="BY36" s="21">
        <f>SUM(AL36:BV36)</f>
        <v>344.67</v>
      </c>
      <c r="BZ36" s="21">
        <f>(T36-AJ36)-CA36</f>
        <v>0</v>
      </c>
      <c r="CA36" s="21">
        <v>0</v>
      </c>
      <c r="CB36" s="36">
        <f>(U36-AK36)-CC36</f>
        <v>0</v>
      </c>
      <c r="CC36" s="21">
        <v>0</v>
      </c>
      <c r="CD36" s="21"/>
      <c r="CE36" s="21"/>
      <c r="CF36" s="21">
        <f>SUM(BZ36:CC36)</f>
        <v>0</v>
      </c>
      <c r="CG36" s="42">
        <f>+CF36+BY36</f>
        <v>344.67</v>
      </c>
      <c r="CH36" s="21">
        <v>0</v>
      </c>
      <c r="CI36" s="21">
        <v>0</v>
      </c>
      <c r="CJ36" s="42">
        <f t="shared" ref="CJ36:CJ37" si="38">+CG36+CH36-CI36</f>
        <v>344.67</v>
      </c>
    </row>
    <row r="37" spans="1:88" s="17" customFormat="1" ht="13.2" customHeight="1" x14ac:dyDescent="0.2">
      <c r="A37" s="11">
        <v>11</v>
      </c>
      <c r="B37" s="18"/>
      <c r="C37" s="80" t="s">
        <v>152</v>
      </c>
      <c r="D37" s="81" t="s">
        <v>150</v>
      </c>
      <c r="E37" s="21">
        <v>0</v>
      </c>
      <c r="F37" s="21">
        <v>0</v>
      </c>
      <c r="G37" s="21">
        <v>0</v>
      </c>
      <c r="H37" s="21">
        <v>0</v>
      </c>
      <c r="I37" s="21">
        <v>541.09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f t="shared" si="34"/>
        <v>541.09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0</v>
      </c>
      <c r="AK37" s="21">
        <v>0</v>
      </c>
      <c r="AL37" s="21">
        <f t="shared" si="35"/>
        <v>0</v>
      </c>
      <c r="AM37" s="21">
        <f t="shared" si="35"/>
        <v>0</v>
      </c>
      <c r="AN37" s="21">
        <f t="shared" si="35"/>
        <v>0</v>
      </c>
      <c r="AO37" s="21">
        <f t="shared" si="35"/>
        <v>0</v>
      </c>
      <c r="AP37" s="21">
        <v>0</v>
      </c>
      <c r="AQ37" s="21">
        <v>0</v>
      </c>
      <c r="AR37" s="21">
        <v>0</v>
      </c>
      <c r="AS37" s="21">
        <v>0</v>
      </c>
      <c r="AT37" s="21"/>
      <c r="AU37" s="21"/>
      <c r="AV37" s="21">
        <f t="shared" si="36"/>
        <v>0</v>
      </c>
      <c r="AW37" s="21">
        <f t="shared" si="36"/>
        <v>0</v>
      </c>
      <c r="AX37" s="21">
        <f t="shared" si="36"/>
        <v>0</v>
      </c>
      <c r="AY37" s="21">
        <f t="shared" si="36"/>
        <v>0</v>
      </c>
      <c r="AZ37" s="21">
        <f t="shared" si="36"/>
        <v>541.09</v>
      </c>
      <c r="BA37" s="21">
        <v>0</v>
      </c>
      <c r="BB37" s="21">
        <v>0</v>
      </c>
      <c r="BC37" s="21">
        <v>0</v>
      </c>
      <c r="BD37" s="21">
        <v>0</v>
      </c>
      <c r="BE37" s="21">
        <v>0</v>
      </c>
      <c r="BF37" s="21">
        <v>0</v>
      </c>
      <c r="BG37" s="21">
        <v>0</v>
      </c>
      <c r="BH37" s="21">
        <v>0</v>
      </c>
      <c r="BI37" s="21">
        <v>0</v>
      </c>
      <c r="BJ37" s="21">
        <v>0</v>
      </c>
      <c r="BK37" s="21"/>
      <c r="BL37" s="21"/>
      <c r="BM37" s="21">
        <f t="shared" si="37"/>
        <v>0</v>
      </c>
      <c r="BN37" s="21">
        <f t="shared" si="37"/>
        <v>0</v>
      </c>
      <c r="BO37" s="21">
        <f t="shared" si="37"/>
        <v>0</v>
      </c>
      <c r="BP37" s="21">
        <f t="shared" si="37"/>
        <v>0</v>
      </c>
      <c r="BQ37" s="21">
        <f t="shared" si="37"/>
        <v>0</v>
      </c>
      <c r="BR37" s="21">
        <v>0</v>
      </c>
      <c r="BS37" s="21">
        <v>0</v>
      </c>
      <c r="BT37" s="21">
        <v>0</v>
      </c>
      <c r="BU37" s="21">
        <v>0</v>
      </c>
      <c r="BV37" s="21">
        <v>0</v>
      </c>
      <c r="BW37" s="21"/>
      <c r="BX37" s="21"/>
      <c r="BY37" s="21">
        <f>SUM(AL37:BV37)</f>
        <v>541.09</v>
      </c>
      <c r="BZ37" s="21">
        <f>(T37-AJ37)-CA37</f>
        <v>0</v>
      </c>
      <c r="CA37" s="21">
        <v>0</v>
      </c>
      <c r="CB37" s="36">
        <f>(U37-AK37)-CC37</f>
        <v>0</v>
      </c>
      <c r="CC37" s="21">
        <v>0</v>
      </c>
      <c r="CD37" s="21"/>
      <c r="CE37" s="21"/>
      <c r="CF37" s="21">
        <f>SUM(BZ37:CC37)</f>
        <v>0</v>
      </c>
      <c r="CG37" s="42">
        <f>+CF37+BY37</f>
        <v>541.09</v>
      </c>
      <c r="CH37" s="21">
        <v>0</v>
      </c>
      <c r="CI37" s="21">
        <v>0</v>
      </c>
      <c r="CJ37" s="42">
        <f t="shared" si="38"/>
        <v>541.09</v>
      </c>
    </row>
    <row r="38" spans="1:88" s="17" customFormat="1" ht="13.2" customHeight="1" x14ac:dyDescent="0.2">
      <c r="A38" s="11"/>
      <c r="B38" s="12"/>
      <c r="C38" s="147" t="s">
        <v>21</v>
      </c>
      <c r="D38" s="148"/>
      <c r="E38" s="15">
        <f>SUM(E36:E37)</f>
        <v>0</v>
      </c>
      <c r="F38" s="15">
        <f t="shared" ref="F38:V38" si="39">SUM(F36:F37)</f>
        <v>0</v>
      </c>
      <c r="G38" s="15">
        <f t="shared" si="39"/>
        <v>0</v>
      </c>
      <c r="H38" s="15">
        <f t="shared" si="39"/>
        <v>0</v>
      </c>
      <c r="I38" s="15">
        <f t="shared" si="39"/>
        <v>885.76</v>
      </c>
      <c r="J38" s="15">
        <f t="shared" si="39"/>
        <v>0</v>
      </c>
      <c r="K38" s="15">
        <f t="shared" si="39"/>
        <v>0</v>
      </c>
      <c r="L38" s="15">
        <f t="shared" si="39"/>
        <v>0</v>
      </c>
      <c r="M38" s="15">
        <f t="shared" si="39"/>
        <v>0</v>
      </c>
      <c r="N38" s="15">
        <f t="shared" si="39"/>
        <v>0</v>
      </c>
      <c r="O38" s="15">
        <f t="shared" si="39"/>
        <v>0</v>
      </c>
      <c r="P38" s="15">
        <f t="shared" si="39"/>
        <v>0</v>
      </c>
      <c r="Q38" s="15">
        <f t="shared" si="39"/>
        <v>0</v>
      </c>
      <c r="R38" s="15">
        <f t="shared" si="39"/>
        <v>0</v>
      </c>
      <c r="S38" s="15">
        <f>SUM(E38:R38)</f>
        <v>885.76</v>
      </c>
      <c r="T38" s="15">
        <f t="shared" si="39"/>
        <v>0</v>
      </c>
      <c r="U38" s="15">
        <f t="shared" si="39"/>
        <v>0</v>
      </c>
      <c r="V38" s="15">
        <f t="shared" si="39"/>
        <v>0</v>
      </c>
      <c r="W38" s="15">
        <f t="shared" ref="W38" si="40">SUM(W36:W37)</f>
        <v>0</v>
      </c>
      <c r="X38" s="15">
        <f t="shared" ref="X38" si="41">SUM(X36:X37)</f>
        <v>0</v>
      </c>
      <c r="Y38" s="15">
        <f t="shared" ref="Y38" si="42">SUM(Y36:Y37)</f>
        <v>0</v>
      </c>
      <c r="Z38" s="15">
        <f t="shared" ref="Z38" si="43">SUM(Z36:Z37)</f>
        <v>0</v>
      </c>
      <c r="AA38" s="15">
        <f t="shared" ref="AA38" si="44">SUM(AA36:AA37)</f>
        <v>0</v>
      </c>
      <c r="AB38" s="15">
        <f t="shared" ref="AB38" si="45">SUM(AB36:AB37)</f>
        <v>0</v>
      </c>
      <c r="AC38" s="15">
        <f t="shared" ref="AC38" si="46">SUM(AC36:AC37)</f>
        <v>0</v>
      </c>
      <c r="AD38" s="15">
        <f t="shared" ref="AD38" si="47">SUM(AD36:AD37)</f>
        <v>0</v>
      </c>
      <c r="AE38" s="15">
        <f t="shared" ref="AE38" si="48">SUM(AE36:AE37)</f>
        <v>0</v>
      </c>
      <c r="AF38" s="15">
        <f t="shared" ref="AF38" si="49">SUM(AF36:AF37)</f>
        <v>0</v>
      </c>
      <c r="AG38" s="15">
        <f t="shared" ref="AG38" si="50">SUM(AG36:AG37)</f>
        <v>0</v>
      </c>
      <c r="AH38" s="15">
        <f t="shared" ref="AH38" si="51">SUM(AH36:AH37)</f>
        <v>0</v>
      </c>
      <c r="AI38" s="15">
        <f t="shared" ref="AI38" si="52">SUM(AI36:AI37)</f>
        <v>0</v>
      </c>
      <c r="AJ38" s="15">
        <f t="shared" ref="AJ38" si="53">SUM(AJ36:AJ37)</f>
        <v>0</v>
      </c>
      <c r="AK38" s="15">
        <f t="shared" ref="AK38:AL38" si="54">SUM(AK36:AK37)</f>
        <v>0</v>
      </c>
      <c r="AL38" s="15">
        <f t="shared" si="54"/>
        <v>0</v>
      </c>
      <c r="AM38" s="15">
        <f t="shared" ref="AM38" si="55">SUM(AM36:AM37)</f>
        <v>0</v>
      </c>
      <c r="AN38" s="15">
        <f t="shared" ref="AN38" si="56">SUM(AN36:AN37)</f>
        <v>0</v>
      </c>
      <c r="AO38" s="15">
        <f t="shared" ref="AO38" si="57">SUM(AO36:AO37)</f>
        <v>0</v>
      </c>
      <c r="AP38" s="15">
        <f t="shared" ref="AP38" si="58">SUM(AP36:AP37)</f>
        <v>0</v>
      </c>
      <c r="AQ38" s="15">
        <f t="shared" ref="AQ38" si="59">SUM(AQ36:AQ37)</f>
        <v>0</v>
      </c>
      <c r="AR38" s="15">
        <f t="shared" ref="AR38" si="60">SUM(AR36:AR37)</f>
        <v>0</v>
      </c>
      <c r="AS38" s="15">
        <f t="shared" ref="AS38:BV38" si="61">SUM(AS36:AS37)</f>
        <v>0</v>
      </c>
      <c r="AT38" s="15"/>
      <c r="AU38" s="15"/>
      <c r="AV38" s="15">
        <f t="shared" si="61"/>
        <v>0</v>
      </c>
      <c r="AW38" s="15">
        <f t="shared" si="61"/>
        <v>0</v>
      </c>
      <c r="AX38" s="15">
        <f t="shared" si="61"/>
        <v>0</v>
      </c>
      <c r="AY38" s="15">
        <f t="shared" si="61"/>
        <v>0</v>
      </c>
      <c r="AZ38" s="15">
        <f t="shared" si="61"/>
        <v>885.76</v>
      </c>
      <c r="BA38" s="15">
        <f t="shared" si="61"/>
        <v>0</v>
      </c>
      <c r="BB38" s="15">
        <f t="shared" si="61"/>
        <v>0</v>
      </c>
      <c r="BC38" s="15">
        <f t="shared" si="61"/>
        <v>0</v>
      </c>
      <c r="BD38" s="15">
        <f t="shared" si="61"/>
        <v>0</v>
      </c>
      <c r="BE38" s="15">
        <f t="shared" si="61"/>
        <v>0</v>
      </c>
      <c r="BF38" s="15">
        <f t="shared" si="61"/>
        <v>0</v>
      </c>
      <c r="BG38" s="15">
        <f t="shared" si="61"/>
        <v>0</v>
      </c>
      <c r="BH38" s="15">
        <f t="shared" si="61"/>
        <v>0</v>
      </c>
      <c r="BI38" s="15">
        <f t="shared" si="61"/>
        <v>0</v>
      </c>
      <c r="BJ38" s="15">
        <f t="shared" si="61"/>
        <v>0</v>
      </c>
      <c r="BK38" s="15"/>
      <c r="BL38" s="15"/>
      <c r="BM38" s="15">
        <f t="shared" si="61"/>
        <v>0</v>
      </c>
      <c r="BN38" s="15">
        <f t="shared" si="61"/>
        <v>0</v>
      </c>
      <c r="BO38" s="15">
        <f t="shared" si="61"/>
        <v>0</v>
      </c>
      <c r="BP38" s="15">
        <f t="shared" si="61"/>
        <v>0</v>
      </c>
      <c r="BQ38" s="15">
        <f t="shared" si="61"/>
        <v>0</v>
      </c>
      <c r="BR38" s="15">
        <f t="shared" si="61"/>
        <v>0</v>
      </c>
      <c r="BS38" s="15">
        <f t="shared" si="61"/>
        <v>0</v>
      </c>
      <c r="BT38" s="15">
        <f t="shared" si="61"/>
        <v>0</v>
      </c>
      <c r="BU38" s="15">
        <f t="shared" si="61"/>
        <v>0</v>
      </c>
      <c r="BV38" s="15">
        <f t="shared" si="61"/>
        <v>0</v>
      </c>
      <c r="BW38" s="15"/>
      <c r="BX38" s="15"/>
      <c r="BY38" s="15">
        <f>SUM(BY36:BY37)</f>
        <v>885.76</v>
      </c>
      <c r="BZ38" s="15">
        <f>SUM(BZ36:BZ37)</f>
        <v>0</v>
      </c>
      <c r="CA38" s="15">
        <f>SUM(CA36:CA37)</f>
        <v>0</v>
      </c>
      <c r="CB38" s="15">
        <f>SUM(CB36:CB37)</f>
        <v>0</v>
      </c>
      <c r="CC38" s="15">
        <f>SUM(CC36:CC37)</f>
        <v>0</v>
      </c>
      <c r="CD38" s="15"/>
      <c r="CE38" s="15"/>
      <c r="CF38" s="15">
        <f>SUM(CF36:CF37)</f>
        <v>0</v>
      </c>
      <c r="CG38" s="15">
        <f>SUM(CG36:CG37)</f>
        <v>885.76</v>
      </c>
      <c r="CH38" s="15">
        <f>SUM(CH36:CH37)</f>
        <v>0</v>
      </c>
      <c r="CI38" s="15">
        <f>SUM(CI36:CI37)</f>
        <v>0</v>
      </c>
      <c r="CJ38" s="15">
        <f>SUM(CJ36:CJ37)</f>
        <v>885.76</v>
      </c>
    </row>
    <row r="39" spans="1:88" s="17" customFormat="1" ht="13.2" customHeight="1" x14ac:dyDescent="0.2">
      <c r="A39" s="11"/>
      <c r="B39" s="12"/>
      <c r="C39" s="13" t="s">
        <v>32</v>
      </c>
      <c r="D39" s="22" t="s">
        <v>33</v>
      </c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37"/>
      <c r="CC39" s="16"/>
      <c r="CD39" s="16"/>
      <c r="CE39" s="16"/>
      <c r="CF39" s="16"/>
      <c r="CG39" s="41"/>
      <c r="CH39" s="41"/>
      <c r="CI39" s="41"/>
      <c r="CJ39" s="41"/>
    </row>
    <row r="40" spans="1:88" s="17" customFormat="1" ht="13.2" customHeight="1" x14ac:dyDescent="0.2">
      <c r="A40" s="11"/>
      <c r="B40" s="18"/>
      <c r="C40" s="19"/>
      <c r="D40" s="23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>
        <f>(J40-AA40)-AP40</f>
        <v>0</v>
      </c>
      <c r="AM40" s="21">
        <f>(K40-AB40)-AQ40</f>
        <v>0</v>
      </c>
      <c r="AN40" s="21">
        <f>(L40-AC40)-AR40</f>
        <v>0</v>
      </c>
      <c r="AO40" s="21">
        <f>(M40-AD40)-AS40</f>
        <v>0</v>
      </c>
      <c r="AP40" s="21">
        <v>0</v>
      </c>
      <c r="AQ40" s="21">
        <v>0</v>
      </c>
      <c r="AR40" s="21">
        <v>0</v>
      </c>
      <c r="AS40" s="21">
        <v>0</v>
      </c>
      <c r="AT40" s="21"/>
      <c r="AU40" s="21"/>
      <c r="AV40" s="21">
        <f>(E40-V40)-BA40-BF40</f>
        <v>0</v>
      </c>
      <c r="AW40" s="21">
        <f>(F40-W40)-BB40-BG40</f>
        <v>0</v>
      </c>
      <c r="AX40" s="21">
        <f>(G40-X40)-BC40-BH40</f>
        <v>0</v>
      </c>
      <c r="AY40" s="21">
        <f>(H40-Y40)-BD40-BI40</f>
        <v>0</v>
      </c>
      <c r="AZ40" s="21">
        <f>(I40-Z40)-BE40-BJ40</f>
        <v>0</v>
      </c>
      <c r="BA40" s="21">
        <v>0</v>
      </c>
      <c r="BB40" s="21">
        <v>0</v>
      </c>
      <c r="BC40" s="21">
        <v>0</v>
      </c>
      <c r="BD40" s="21">
        <v>0</v>
      </c>
      <c r="BE40" s="21">
        <v>0</v>
      </c>
      <c r="BF40" s="21">
        <v>0</v>
      </c>
      <c r="BG40" s="21">
        <v>0</v>
      </c>
      <c r="BH40" s="21">
        <v>0</v>
      </c>
      <c r="BI40" s="21">
        <v>0</v>
      </c>
      <c r="BJ40" s="21">
        <v>0</v>
      </c>
      <c r="BK40" s="21"/>
      <c r="BL40" s="21"/>
      <c r="BM40" s="21">
        <f>(N40-AE40)-BR40</f>
        <v>0</v>
      </c>
      <c r="BN40" s="21">
        <f>(O40-AF40)-BS40</f>
        <v>0</v>
      </c>
      <c r="BO40" s="21">
        <f>(P40-AG40)-BT40</f>
        <v>0</v>
      </c>
      <c r="BP40" s="21">
        <f>(Q40-AH40)-BU40</f>
        <v>0</v>
      </c>
      <c r="BQ40" s="21">
        <f>(R40-AI40)-BV40</f>
        <v>0</v>
      </c>
      <c r="BR40" s="21">
        <v>0</v>
      </c>
      <c r="BS40" s="21">
        <v>0</v>
      </c>
      <c r="BT40" s="21">
        <v>0</v>
      </c>
      <c r="BU40" s="21">
        <v>0</v>
      </c>
      <c r="BV40" s="21">
        <v>0</v>
      </c>
      <c r="BW40" s="21"/>
      <c r="BX40" s="21"/>
      <c r="BY40" s="21">
        <f>SUM(AL40:BV40)</f>
        <v>0</v>
      </c>
      <c r="BZ40" s="21">
        <f>(T40-AJ40)-CA40</f>
        <v>0</v>
      </c>
      <c r="CA40" s="21">
        <v>0</v>
      </c>
      <c r="CB40" s="36">
        <f>(U40-AK40)-CC40</f>
        <v>0</v>
      </c>
      <c r="CC40" s="21">
        <v>0</v>
      </c>
      <c r="CD40" s="21"/>
      <c r="CE40" s="21"/>
      <c r="CF40" s="21">
        <f>SUM(BZ40:CC40)</f>
        <v>0</v>
      </c>
      <c r="CG40" s="42">
        <f>+CF40+BY40</f>
        <v>0</v>
      </c>
      <c r="CH40" s="21">
        <v>0</v>
      </c>
      <c r="CI40" s="21">
        <v>0</v>
      </c>
      <c r="CJ40" s="42">
        <f t="shared" ref="CJ40" si="62">+CG40+CH40-CI40</f>
        <v>0</v>
      </c>
    </row>
    <row r="41" spans="1:88" s="17" customFormat="1" ht="13.2" customHeight="1" x14ac:dyDescent="0.2">
      <c r="A41" s="11"/>
      <c r="B41" s="12"/>
      <c r="C41" s="147" t="s">
        <v>21</v>
      </c>
      <c r="D41" s="148"/>
      <c r="E41" s="15">
        <f>E40</f>
        <v>0</v>
      </c>
      <c r="F41" s="15">
        <f t="shared" ref="F41:CJ41" si="63">F40</f>
        <v>0</v>
      </c>
      <c r="G41" s="15">
        <f t="shared" si="63"/>
        <v>0</v>
      </c>
      <c r="H41" s="15">
        <f t="shared" si="63"/>
        <v>0</v>
      </c>
      <c r="I41" s="15">
        <f t="shared" si="63"/>
        <v>0</v>
      </c>
      <c r="J41" s="15">
        <f t="shared" si="63"/>
        <v>0</v>
      </c>
      <c r="K41" s="15">
        <f t="shared" si="63"/>
        <v>0</v>
      </c>
      <c r="L41" s="15">
        <f t="shared" si="63"/>
        <v>0</v>
      </c>
      <c r="M41" s="15">
        <f t="shared" si="63"/>
        <v>0</v>
      </c>
      <c r="N41" s="15">
        <f>N40</f>
        <v>0</v>
      </c>
      <c r="O41" s="15">
        <f t="shared" ref="O41:R41" si="64">O40</f>
        <v>0</v>
      </c>
      <c r="P41" s="15">
        <f t="shared" si="64"/>
        <v>0</v>
      </c>
      <c r="Q41" s="15">
        <f t="shared" si="64"/>
        <v>0</v>
      </c>
      <c r="R41" s="15">
        <f t="shared" si="64"/>
        <v>0</v>
      </c>
      <c r="S41" s="15">
        <f>SUM(E41:R41)</f>
        <v>0</v>
      </c>
      <c r="T41" s="15">
        <f t="shared" si="63"/>
        <v>0</v>
      </c>
      <c r="U41" s="15">
        <f t="shared" si="63"/>
        <v>0</v>
      </c>
      <c r="V41" s="15">
        <f t="shared" si="63"/>
        <v>0</v>
      </c>
      <c r="W41" s="15">
        <f t="shared" si="63"/>
        <v>0</v>
      </c>
      <c r="X41" s="15">
        <f t="shared" si="63"/>
        <v>0</v>
      </c>
      <c r="Y41" s="15">
        <f t="shared" si="63"/>
        <v>0</v>
      </c>
      <c r="Z41" s="15">
        <f t="shared" si="63"/>
        <v>0</v>
      </c>
      <c r="AA41" s="15">
        <f t="shared" si="63"/>
        <v>0</v>
      </c>
      <c r="AB41" s="15">
        <f t="shared" si="63"/>
        <v>0</v>
      </c>
      <c r="AC41" s="15">
        <f t="shared" si="63"/>
        <v>0</v>
      </c>
      <c r="AD41" s="15">
        <f t="shared" si="63"/>
        <v>0</v>
      </c>
      <c r="AE41" s="15">
        <f t="shared" si="63"/>
        <v>0</v>
      </c>
      <c r="AF41" s="15">
        <f t="shared" si="63"/>
        <v>0</v>
      </c>
      <c r="AG41" s="15">
        <f t="shared" si="63"/>
        <v>0</v>
      </c>
      <c r="AH41" s="15">
        <f t="shared" si="63"/>
        <v>0</v>
      </c>
      <c r="AI41" s="15">
        <f t="shared" si="63"/>
        <v>0</v>
      </c>
      <c r="AJ41" s="15">
        <f t="shared" si="63"/>
        <v>0</v>
      </c>
      <c r="AK41" s="15">
        <f t="shared" si="63"/>
        <v>0</v>
      </c>
      <c r="AL41" s="15">
        <f t="shared" si="63"/>
        <v>0</v>
      </c>
      <c r="AM41" s="15">
        <f t="shared" si="63"/>
        <v>0</v>
      </c>
      <c r="AN41" s="15">
        <f t="shared" si="63"/>
        <v>0</v>
      </c>
      <c r="AO41" s="15">
        <f t="shared" si="63"/>
        <v>0</v>
      </c>
      <c r="AP41" s="15">
        <f t="shared" si="63"/>
        <v>0</v>
      </c>
      <c r="AQ41" s="15">
        <f t="shared" si="63"/>
        <v>0</v>
      </c>
      <c r="AR41" s="15">
        <f t="shared" si="63"/>
        <v>0</v>
      </c>
      <c r="AS41" s="15">
        <f t="shared" si="63"/>
        <v>0</v>
      </c>
      <c r="AT41" s="15"/>
      <c r="AU41" s="15"/>
      <c r="AV41" s="15">
        <f t="shared" si="63"/>
        <v>0</v>
      </c>
      <c r="AW41" s="15">
        <f t="shared" si="63"/>
        <v>0</v>
      </c>
      <c r="AX41" s="15">
        <f t="shared" si="63"/>
        <v>0</v>
      </c>
      <c r="AY41" s="15">
        <f t="shared" si="63"/>
        <v>0</v>
      </c>
      <c r="AZ41" s="15">
        <f t="shared" si="63"/>
        <v>0</v>
      </c>
      <c r="BA41" s="15">
        <f t="shared" si="63"/>
        <v>0</v>
      </c>
      <c r="BB41" s="15">
        <f t="shared" si="63"/>
        <v>0</v>
      </c>
      <c r="BC41" s="15">
        <f t="shared" si="63"/>
        <v>0</v>
      </c>
      <c r="BD41" s="15">
        <f t="shared" si="63"/>
        <v>0</v>
      </c>
      <c r="BE41" s="15">
        <f t="shared" si="63"/>
        <v>0</v>
      </c>
      <c r="BF41" s="15">
        <f t="shared" si="63"/>
        <v>0</v>
      </c>
      <c r="BG41" s="15">
        <f t="shared" si="63"/>
        <v>0</v>
      </c>
      <c r="BH41" s="15">
        <f t="shared" si="63"/>
        <v>0</v>
      </c>
      <c r="BI41" s="15">
        <f t="shared" si="63"/>
        <v>0</v>
      </c>
      <c r="BJ41" s="15">
        <f t="shared" si="63"/>
        <v>0</v>
      </c>
      <c r="BK41" s="15"/>
      <c r="BL41" s="15"/>
      <c r="BM41" s="15">
        <f t="shared" si="63"/>
        <v>0</v>
      </c>
      <c r="BN41" s="15">
        <f t="shared" si="63"/>
        <v>0</v>
      </c>
      <c r="BO41" s="15">
        <f t="shared" si="63"/>
        <v>0</v>
      </c>
      <c r="BP41" s="15">
        <f t="shared" si="63"/>
        <v>0</v>
      </c>
      <c r="BQ41" s="15">
        <f t="shared" si="63"/>
        <v>0</v>
      </c>
      <c r="BR41" s="15">
        <f t="shared" si="63"/>
        <v>0</v>
      </c>
      <c r="BS41" s="15">
        <f t="shared" si="63"/>
        <v>0</v>
      </c>
      <c r="BT41" s="15">
        <f t="shared" si="63"/>
        <v>0</v>
      </c>
      <c r="BU41" s="15">
        <f t="shared" si="63"/>
        <v>0</v>
      </c>
      <c r="BV41" s="15">
        <f t="shared" si="63"/>
        <v>0</v>
      </c>
      <c r="BW41" s="15"/>
      <c r="BX41" s="15"/>
      <c r="BY41" s="15">
        <f t="shared" si="63"/>
        <v>0</v>
      </c>
      <c r="BZ41" s="15">
        <f t="shared" si="63"/>
        <v>0</v>
      </c>
      <c r="CA41" s="15">
        <f t="shared" si="63"/>
        <v>0</v>
      </c>
      <c r="CB41" s="35">
        <f t="shared" si="63"/>
        <v>0</v>
      </c>
      <c r="CC41" s="15">
        <f t="shared" si="63"/>
        <v>0</v>
      </c>
      <c r="CD41" s="15"/>
      <c r="CE41" s="15"/>
      <c r="CF41" s="15">
        <f t="shared" si="63"/>
        <v>0</v>
      </c>
      <c r="CG41" s="15">
        <f t="shared" si="63"/>
        <v>0</v>
      </c>
      <c r="CH41" s="15">
        <f t="shared" si="63"/>
        <v>0</v>
      </c>
      <c r="CI41" s="15">
        <f t="shared" si="63"/>
        <v>0</v>
      </c>
      <c r="CJ41" s="15">
        <f t="shared" si="63"/>
        <v>0</v>
      </c>
    </row>
    <row r="42" spans="1:88" s="17" customFormat="1" ht="13.2" customHeight="1" x14ac:dyDescent="0.2">
      <c r="A42" s="11"/>
      <c r="B42" s="12"/>
      <c r="C42" s="13" t="s">
        <v>34</v>
      </c>
      <c r="D42" s="22" t="s">
        <v>35</v>
      </c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37"/>
      <c r="CC42" s="16"/>
      <c r="CD42" s="16"/>
      <c r="CE42" s="16"/>
      <c r="CF42" s="16"/>
      <c r="CG42" s="41"/>
      <c r="CH42" s="41"/>
      <c r="CI42" s="41"/>
      <c r="CJ42" s="41"/>
    </row>
    <row r="43" spans="1:88" s="17" customFormat="1" ht="13.2" customHeight="1" x14ac:dyDescent="0.2">
      <c r="A43" s="11">
        <v>12</v>
      </c>
      <c r="B43" s="18"/>
      <c r="C43" s="19" t="s">
        <v>163</v>
      </c>
      <c r="D43" s="23" t="s">
        <v>166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  <c r="S43" s="21">
        <f t="shared" ref="S43:S45" si="65">SUM(E43:R43)</f>
        <v>0</v>
      </c>
      <c r="T43" s="21">
        <v>10000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0</v>
      </c>
      <c r="AI43" s="21">
        <v>0</v>
      </c>
      <c r="AJ43" s="21">
        <v>10000</v>
      </c>
      <c r="AK43" s="21">
        <v>0</v>
      </c>
      <c r="AL43" s="21">
        <f t="shared" ref="AL43:AO45" si="66">(J43-AA43)-AP43</f>
        <v>0</v>
      </c>
      <c r="AM43" s="21">
        <f t="shared" si="66"/>
        <v>0</v>
      </c>
      <c r="AN43" s="21">
        <f t="shared" si="66"/>
        <v>0</v>
      </c>
      <c r="AO43" s="21">
        <f t="shared" si="66"/>
        <v>0</v>
      </c>
      <c r="AP43" s="21">
        <v>0</v>
      </c>
      <c r="AQ43" s="21">
        <v>0</v>
      </c>
      <c r="AR43" s="21">
        <v>0</v>
      </c>
      <c r="AS43" s="21">
        <v>0</v>
      </c>
      <c r="AT43" s="21"/>
      <c r="AU43" s="21"/>
      <c r="AV43" s="21">
        <f>(E43-V43)-BA43-BF43</f>
        <v>0</v>
      </c>
      <c r="AW43" s="21">
        <f>(F43-W43)-BB43-BG43</f>
        <v>0</v>
      </c>
      <c r="AX43" s="21">
        <f>(G43-X43)-BC43-BH43</f>
        <v>0</v>
      </c>
      <c r="AY43" s="21">
        <f>(H43-Y43)-BD43-BI43</f>
        <v>0</v>
      </c>
      <c r="AZ43" s="21">
        <f>(I43-Z43)-BE43-BJ43</f>
        <v>0</v>
      </c>
      <c r="BA43" s="21">
        <v>0</v>
      </c>
      <c r="BB43" s="21">
        <v>0</v>
      </c>
      <c r="BC43" s="21">
        <v>0</v>
      </c>
      <c r="BD43" s="21">
        <v>0</v>
      </c>
      <c r="BE43" s="21">
        <v>0</v>
      </c>
      <c r="BF43" s="21">
        <v>0</v>
      </c>
      <c r="BG43" s="21">
        <v>0</v>
      </c>
      <c r="BH43" s="21">
        <v>0</v>
      </c>
      <c r="BI43" s="21">
        <v>0</v>
      </c>
      <c r="BJ43" s="21">
        <v>0</v>
      </c>
      <c r="BK43" s="21"/>
      <c r="BL43" s="21"/>
      <c r="BM43" s="21">
        <f>(N43-AE43)-BR43</f>
        <v>0</v>
      </c>
      <c r="BN43" s="21">
        <f>(O43-AF43)-BS43</f>
        <v>0</v>
      </c>
      <c r="BO43" s="21">
        <f>(P43-AG43)-BT43</f>
        <v>0</v>
      </c>
      <c r="BP43" s="21">
        <f>(Q43-AH43)-BU43</f>
        <v>0</v>
      </c>
      <c r="BQ43" s="21">
        <f>(R43-AI43)-BV43</f>
        <v>0</v>
      </c>
      <c r="BR43" s="21">
        <v>0</v>
      </c>
      <c r="BS43" s="21">
        <v>0</v>
      </c>
      <c r="BT43" s="21">
        <v>0</v>
      </c>
      <c r="BU43" s="21">
        <v>0</v>
      </c>
      <c r="BV43" s="21">
        <v>0</v>
      </c>
      <c r="BW43" s="21"/>
      <c r="BX43" s="21"/>
      <c r="BY43" s="21">
        <f>SUM(AL43:BV43)</f>
        <v>0</v>
      </c>
      <c r="BZ43" s="21">
        <f>(T43-AJ43)-CA43</f>
        <v>0</v>
      </c>
      <c r="CA43" s="21">
        <v>0</v>
      </c>
      <c r="CB43" s="36">
        <f>(U43-AK43)-CC43</f>
        <v>0</v>
      </c>
      <c r="CC43" s="21">
        <v>0</v>
      </c>
      <c r="CD43" s="21"/>
      <c r="CE43" s="21"/>
      <c r="CF43" s="21">
        <f>SUM(BZ43:CC43)</f>
        <v>0</v>
      </c>
      <c r="CG43" s="42">
        <f>+CF43+BY43</f>
        <v>0</v>
      </c>
      <c r="CH43" s="21">
        <v>0</v>
      </c>
      <c r="CI43" s="21">
        <v>0</v>
      </c>
      <c r="CJ43" s="42">
        <f t="shared" ref="CJ43:CJ45" si="67">+CG43+CH43-CI43</f>
        <v>0</v>
      </c>
    </row>
    <row r="44" spans="1:88" s="17" customFormat="1" ht="13.2" customHeight="1" x14ac:dyDescent="0.2">
      <c r="A44" s="11">
        <v>13</v>
      </c>
      <c r="B44" s="18"/>
      <c r="C44" s="19" t="s">
        <v>164</v>
      </c>
      <c r="D44" s="24" t="s">
        <v>167</v>
      </c>
      <c r="E44" s="21">
        <v>0</v>
      </c>
      <c r="F44" s="21">
        <v>0</v>
      </c>
      <c r="G44" s="21">
        <v>0</v>
      </c>
      <c r="H44" s="21">
        <v>0</v>
      </c>
      <c r="I44" s="21">
        <v>1276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>
        <v>0</v>
      </c>
      <c r="S44" s="21">
        <f t="shared" si="65"/>
        <v>1276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1276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1">
        <v>0</v>
      </c>
      <c r="AI44" s="21">
        <v>0</v>
      </c>
      <c r="AJ44" s="21">
        <v>0</v>
      </c>
      <c r="AK44" s="21">
        <v>0</v>
      </c>
      <c r="AL44" s="21">
        <f t="shared" ref="AL44" si="68">(J44-AA44)-AP44</f>
        <v>0</v>
      </c>
      <c r="AM44" s="21">
        <f t="shared" ref="AM44" si="69">(K44-AB44)-AQ44</f>
        <v>0</v>
      </c>
      <c r="AN44" s="21">
        <f t="shared" ref="AN44" si="70">(L44-AC44)-AR44</f>
        <v>0</v>
      </c>
      <c r="AO44" s="21">
        <f t="shared" ref="AO44" si="71">(M44-AD44)-AS44</f>
        <v>0</v>
      </c>
      <c r="AP44" s="21">
        <v>0</v>
      </c>
      <c r="AQ44" s="21">
        <v>0</v>
      </c>
      <c r="AR44" s="21">
        <v>0</v>
      </c>
      <c r="AS44" s="21">
        <v>0</v>
      </c>
      <c r="AT44" s="21"/>
      <c r="AU44" s="21"/>
      <c r="AV44" s="21">
        <f t="shared" ref="AV44" si="72">(E44-V44)-BA44-BF44</f>
        <v>0</v>
      </c>
      <c r="AW44" s="21">
        <f t="shared" ref="AW44" si="73">(F44-W44)-BB44-BG44</f>
        <v>0</v>
      </c>
      <c r="AX44" s="21">
        <f t="shared" ref="AX44" si="74">(G44-X44)-BC44-BH44</f>
        <v>0</v>
      </c>
      <c r="AY44" s="21">
        <f t="shared" ref="AY44" si="75">(H44-Y44)-BD44-BI44</f>
        <v>0</v>
      </c>
      <c r="AZ44" s="21">
        <f t="shared" ref="AZ44" si="76">(I44-Z44)-BE44-BJ44</f>
        <v>0</v>
      </c>
      <c r="BA44" s="21">
        <v>0</v>
      </c>
      <c r="BB44" s="21">
        <v>0</v>
      </c>
      <c r="BC44" s="21">
        <v>0</v>
      </c>
      <c r="BD44" s="21">
        <v>0</v>
      </c>
      <c r="BE44" s="21">
        <v>0</v>
      </c>
      <c r="BF44" s="21">
        <v>0</v>
      </c>
      <c r="BG44" s="21">
        <v>0</v>
      </c>
      <c r="BH44" s="21">
        <v>0</v>
      </c>
      <c r="BI44" s="21">
        <v>0</v>
      </c>
      <c r="BJ44" s="21">
        <v>0</v>
      </c>
      <c r="BK44" s="21"/>
      <c r="BL44" s="21"/>
      <c r="BM44" s="21">
        <f t="shared" ref="BM44" si="77">(N44-AE44)-BR44</f>
        <v>0</v>
      </c>
      <c r="BN44" s="21">
        <f t="shared" ref="BN44" si="78">(O44-AF44)-BS44</f>
        <v>0</v>
      </c>
      <c r="BO44" s="21">
        <f t="shared" ref="BO44" si="79">(P44-AG44)-BT44</f>
        <v>0</v>
      </c>
      <c r="BP44" s="21">
        <f t="shared" ref="BP44" si="80">(Q44-AH44)-BU44</f>
        <v>0</v>
      </c>
      <c r="BQ44" s="21">
        <f t="shared" ref="BQ44" si="81">(R44-AI44)-BV44</f>
        <v>0</v>
      </c>
      <c r="BR44" s="21">
        <v>0</v>
      </c>
      <c r="BS44" s="21">
        <v>0</v>
      </c>
      <c r="BT44" s="21">
        <v>0</v>
      </c>
      <c r="BU44" s="21">
        <v>0</v>
      </c>
      <c r="BV44" s="21">
        <v>0</v>
      </c>
      <c r="BW44" s="21"/>
      <c r="BX44" s="21"/>
      <c r="BY44" s="21">
        <f>SUM(AL44:BV44)</f>
        <v>0</v>
      </c>
      <c r="BZ44" s="21">
        <f>(T44-AJ44)-CA44</f>
        <v>0</v>
      </c>
      <c r="CA44" s="21">
        <v>0</v>
      </c>
      <c r="CB44" s="36">
        <f>(U44-AK44)-CC44</f>
        <v>0</v>
      </c>
      <c r="CC44" s="21">
        <v>0</v>
      </c>
      <c r="CD44" s="21"/>
      <c r="CE44" s="21"/>
      <c r="CF44" s="21">
        <f>SUM(BZ44:CC44)</f>
        <v>0</v>
      </c>
      <c r="CG44" s="42">
        <f>+CF44+BY44</f>
        <v>0</v>
      </c>
      <c r="CH44" s="21">
        <v>0</v>
      </c>
      <c r="CI44" s="21">
        <v>0</v>
      </c>
      <c r="CJ44" s="42">
        <f t="shared" ref="CJ44" si="82">+CG44+CH44-CI44</f>
        <v>0</v>
      </c>
    </row>
    <row r="45" spans="1:88" s="17" customFormat="1" ht="13.2" customHeight="1" x14ac:dyDescent="0.2">
      <c r="A45" s="11">
        <v>14</v>
      </c>
      <c r="B45" s="18"/>
      <c r="C45" s="19" t="s">
        <v>165</v>
      </c>
      <c r="D45" s="24" t="s">
        <v>168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>
        <v>0</v>
      </c>
      <c r="S45" s="21">
        <f t="shared" si="65"/>
        <v>0</v>
      </c>
      <c r="T45" s="21">
        <v>2800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1">
        <v>0</v>
      </c>
      <c r="AI45" s="21">
        <v>0</v>
      </c>
      <c r="AJ45" s="21">
        <v>2800</v>
      </c>
      <c r="AK45" s="21">
        <v>0</v>
      </c>
      <c r="AL45" s="21">
        <f t="shared" si="66"/>
        <v>0</v>
      </c>
      <c r="AM45" s="21">
        <f t="shared" si="66"/>
        <v>0</v>
      </c>
      <c r="AN45" s="21">
        <f t="shared" si="66"/>
        <v>0</v>
      </c>
      <c r="AO45" s="21">
        <f t="shared" si="66"/>
        <v>0</v>
      </c>
      <c r="AP45" s="21">
        <v>0</v>
      </c>
      <c r="AQ45" s="21">
        <v>0</v>
      </c>
      <c r="AR45" s="21">
        <v>0</v>
      </c>
      <c r="AS45" s="21">
        <v>0</v>
      </c>
      <c r="AT45" s="21"/>
      <c r="AU45" s="21"/>
      <c r="AV45" s="21">
        <f>(E45-V45)-BA45-BF45</f>
        <v>0</v>
      </c>
      <c r="AW45" s="21">
        <f>(F45-W45)-BB45-BG45</f>
        <v>0</v>
      </c>
      <c r="AX45" s="21">
        <f>(G45-X45)-BC45-BH45</f>
        <v>0</v>
      </c>
      <c r="AY45" s="21">
        <f>(H45-Y45)-BD45-BI45</f>
        <v>0</v>
      </c>
      <c r="AZ45" s="21">
        <f>(I45-Z45)-BE45-BJ45</f>
        <v>0</v>
      </c>
      <c r="BA45" s="21">
        <v>0</v>
      </c>
      <c r="BB45" s="21">
        <v>0</v>
      </c>
      <c r="BC45" s="21">
        <v>0</v>
      </c>
      <c r="BD45" s="21">
        <v>0</v>
      </c>
      <c r="BE45" s="21">
        <v>0</v>
      </c>
      <c r="BF45" s="21">
        <v>0</v>
      </c>
      <c r="BG45" s="21">
        <v>0</v>
      </c>
      <c r="BH45" s="21">
        <v>0</v>
      </c>
      <c r="BI45" s="21">
        <v>0</v>
      </c>
      <c r="BJ45" s="21">
        <v>0</v>
      </c>
      <c r="BK45" s="21"/>
      <c r="BL45" s="21"/>
      <c r="BM45" s="21">
        <f>(N45-AE45)-BR45</f>
        <v>0</v>
      </c>
      <c r="BN45" s="21">
        <f>(O45-AF45)-BS45</f>
        <v>0</v>
      </c>
      <c r="BO45" s="21">
        <f>(P45-AG45)-BT45</f>
        <v>0</v>
      </c>
      <c r="BP45" s="21">
        <f>(Q45-AH45)-BU45</f>
        <v>0</v>
      </c>
      <c r="BQ45" s="21">
        <f>(R45-AI45)-BV45</f>
        <v>0</v>
      </c>
      <c r="BR45" s="21">
        <v>0</v>
      </c>
      <c r="BS45" s="21">
        <v>0</v>
      </c>
      <c r="BT45" s="21">
        <v>0</v>
      </c>
      <c r="BU45" s="21">
        <v>0</v>
      </c>
      <c r="BV45" s="21">
        <v>0</v>
      </c>
      <c r="BW45" s="21"/>
      <c r="BX45" s="21"/>
      <c r="BY45" s="21">
        <f>SUM(AL45:BV45)</f>
        <v>0</v>
      </c>
      <c r="BZ45" s="21">
        <f>(T45-AJ45)-CA45</f>
        <v>0</v>
      </c>
      <c r="CA45" s="21">
        <v>0</v>
      </c>
      <c r="CB45" s="36">
        <f>(U45-AK45)-CC45</f>
        <v>0</v>
      </c>
      <c r="CC45" s="21">
        <v>0</v>
      </c>
      <c r="CD45" s="21"/>
      <c r="CE45" s="21"/>
      <c r="CF45" s="21">
        <f>SUM(BZ45:CC45)</f>
        <v>0</v>
      </c>
      <c r="CG45" s="42">
        <f>+CF45+BY45</f>
        <v>0</v>
      </c>
      <c r="CH45" s="21">
        <v>0</v>
      </c>
      <c r="CI45" s="21">
        <v>0</v>
      </c>
      <c r="CJ45" s="42">
        <f t="shared" si="67"/>
        <v>0</v>
      </c>
    </row>
    <row r="46" spans="1:88" s="17" customFormat="1" ht="13.2" customHeight="1" x14ac:dyDescent="0.2">
      <c r="A46" s="11"/>
      <c r="B46" s="14"/>
      <c r="C46" s="143" t="s">
        <v>21</v>
      </c>
      <c r="D46" s="144"/>
      <c r="E46" s="15">
        <f t="shared" ref="E46:CC46" si="83">SUM(E43:E45)</f>
        <v>0</v>
      </c>
      <c r="F46" s="15">
        <f t="shared" si="83"/>
        <v>0</v>
      </c>
      <c r="G46" s="15">
        <f t="shared" si="83"/>
        <v>0</v>
      </c>
      <c r="H46" s="15">
        <f t="shared" si="83"/>
        <v>0</v>
      </c>
      <c r="I46" s="15">
        <f t="shared" si="83"/>
        <v>1276</v>
      </c>
      <c r="J46" s="15">
        <f t="shared" si="83"/>
        <v>0</v>
      </c>
      <c r="K46" s="15">
        <f t="shared" si="83"/>
        <v>0</v>
      </c>
      <c r="L46" s="15">
        <f t="shared" si="83"/>
        <v>0</v>
      </c>
      <c r="M46" s="15">
        <f t="shared" si="83"/>
        <v>0</v>
      </c>
      <c r="N46" s="15">
        <f t="shared" si="83"/>
        <v>0</v>
      </c>
      <c r="O46" s="15">
        <f t="shared" si="83"/>
        <v>0</v>
      </c>
      <c r="P46" s="15">
        <f t="shared" si="83"/>
        <v>0</v>
      </c>
      <c r="Q46" s="15">
        <f t="shared" si="83"/>
        <v>0</v>
      </c>
      <c r="R46" s="15">
        <f t="shared" si="83"/>
        <v>0</v>
      </c>
      <c r="S46" s="15">
        <f>SUM(E46:R46)</f>
        <v>1276</v>
      </c>
      <c r="T46" s="15">
        <f t="shared" si="83"/>
        <v>12800</v>
      </c>
      <c r="U46" s="15">
        <f t="shared" si="83"/>
        <v>0</v>
      </c>
      <c r="V46" s="15">
        <f t="shared" si="83"/>
        <v>0</v>
      </c>
      <c r="W46" s="15">
        <f t="shared" si="83"/>
        <v>0</v>
      </c>
      <c r="X46" s="15">
        <f t="shared" si="83"/>
        <v>0</v>
      </c>
      <c r="Y46" s="15">
        <f t="shared" si="83"/>
        <v>0</v>
      </c>
      <c r="Z46" s="15">
        <f t="shared" si="83"/>
        <v>1276</v>
      </c>
      <c r="AA46" s="15">
        <f t="shared" si="83"/>
        <v>0</v>
      </c>
      <c r="AB46" s="15">
        <f t="shared" si="83"/>
        <v>0</v>
      </c>
      <c r="AC46" s="15">
        <f t="shared" si="83"/>
        <v>0</v>
      </c>
      <c r="AD46" s="15">
        <f t="shared" si="83"/>
        <v>0</v>
      </c>
      <c r="AE46" s="15">
        <f t="shared" si="83"/>
        <v>0</v>
      </c>
      <c r="AF46" s="15">
        <f t="shared" si="83"/>
        <v>0</v>
      </c>
      <c r="AG46" s="15">
        <f t="shared" si="83"/>
        <v>0</v>
      </c>
      <c r="AH46" s="15">
        <f t="shared" si="83"/>
        <v>0</v>
      </c>
      <c r="AI46" s="15">
        <f t="shared" si="83"/>
        <v>0</v>
      </c>
      <c r="AJ46" s="15">
        <f t="shared" si="83"/>
        <v>12800</v>
      </c>
      <c r="AK46" s="15">
        <f t="shared" si="83"/>
        <v>0</v>
      </c>
      <c r="AL46" s="15">
        <f t="shared" si="83"/>
        <v>0</v>
      </c>
      <c r="AM46" s="15">
        <f t="shared" si="83"/>
        <v>0</v>
      </c>
      <c r="AN46" s="15">
        <f t="shared" si="83"/>
        <v>0</v>
      </c>
      <c r="AO46" s="15">
        <f t="shared" si="83"/>
        <v>0</v>
      </c>
      <c r="AP46" s="15">
        <f t="shared" si="83"/>
        <v>0</v>
      </c>
      <c r="AQ46" s="15">
        <f t="shared" si="83"/>
        <v>0</v>
      </c>
      <c r="AR46" s="15">
        <f t="shared" si="83"/>
        <v>0</v>
      </c>
      <c r="AS46" s="15">
        <f t="shared" si="83"/>
        <v>0</v>
      </c>
      <c r="AT46" s="15"/>
      <c r="AU46" s="15"/>
      <c r="AV46" s="15">
        <f t="shared" si="83"/>
        <v>0</v>
      </c>
      <c r="AW46" s="15">
        <f t="shared" si="83"/>
        <v>0</v>
      </c>
      <c r="AX46" s="15">
        <f t="shared" si="83"/>
        <v>0</v>
      </c>
      <c r="AY46" s="15">
        <f t="shared" si="83"/>
        <v>0</v>
      </c>
      <c r="AZ46" s="15">
        <f t="shared" si="83"/>
        <v>0</v>
      </c>
      <c r="BA46" s="15">
        <f t="shared" si="83"/>
        <v>0</v>
      </c>
      <c r="BB46" s="15">
        <f t="shared" si="83"/>
        <v>0</v>
      </c>
      <c r="BC46" s="15">
        <f t="shared" si="83"/>
        <v>0</v>
      </c>
      <c r="BD46" s="15">
        <f t="shared" si="83"/>
        <v>0</v>
      </c>
      <c r="BE46" s="15">
        <f t="shared" si="83"/>
        <v>0</v>
      </c>
      <c r="BF46" s="15">
        <f t="shared" si="83"/>
        <v>0</v>
      </c>
      <c r="BG46" s="15">
        <f t="shared" si="83"/>
        <v>0</v>
      </c>
      <c r="BH46" s="15">
        <f t="shared" si="83"/>
        <v>0</v>
      </c>
      <c r="BI46" s="15">
        <f t="shared" si="83"/>
        <v>0</v>
      </c>
      <c r="BJ46" s="15">
        <f t="shared" si="83"/>
        <v>0</v>
      </c>
      <c r="BK46" s="15"/>
      <c r="BL46" s="15"/>
      <c r="BM46" s="15">
        <f t="shared" si="83"/>
        <v>0</v>
      </c>
      <c r="BN46" s="15">
        <f t="shared" si="83"/>
        <v>0</v>
      </c>
      <c r="BO46" s="15">
        <f t="shared" si="83"/>
        <v>0</v>
      </c>
      <c r="BP46" s="15">
        <f t="shared" si="83"/>
        <v>0</v>
      </c>
      <c r="BQ46" s="15">
        <f t="shared" si="83"/>
        <v>0</v>
      </c>
      <c r="BR46" s="15">
        <f t="shared" si="83"/>
        <v>0</v>
      </c>
      <c r="BS46" s="15">
        <f t="shared" si="83"/>
        <v>0</v>
      </c>
      <c r="BT46" s="15">
        <f t="shared" si="83"/>
        <v>0</v>
      </c>
      <c r="BU46" s="15">
        <f t="shared" si="83"/>
        <v>0</v>
      </c>
      <c r="BV46" s="15">
        <f t="shared" si="83"/>
        <v>0</v>
      </c>
      <c r="BW46" s="15"/>
      <c r="BX46" s="15"/>
      <c r="BY46" s="15">
        <f>SUM(BY43:BY45)</f>
        <v>0</v>
      </c>
      <c r="BZ46" s="15">
        <f t="shared" si="83"/>
        <v>0</v>
      </c>
      <c r="CA46" s="15">
        <f t="shared" si="83"/>
        <v>0</v>
      </c>
      <c r="CB46" s="35">
        <f t="shared" si="83"/>
        <v>0</v>
      </c>
      <c r="CC46" s="15">
        <f t="shared" si="83"/>
        <v>0</v>
      </c>
      <c r="CD46" s="15"/>
      <c r="CE46" s="15"/>
      <c r="CF46" s="15">
        <f>SUM(CF43:CF45)</f>
        <v>0</v>
      </c>
      <c r="CG46" s="15">
        <f>SUM(CG43:CG45)</f>
        <v>0</v>
      </c>
      <c r="CH46" s="43">
        <f>SUM(CH43:CH45)</f>
        <v>0</v>
      </c>
      <c r="CI46" s="43">
        <f>SUM(CI43:CI45)</f>
        <v>0</v>
      </c>
      <c r="CJ46" s="43">
        <f>SUM(CJ43:CJ45)</f>
        <v>0</v>
      </c>
    </row>
    <row r="47" spans="1:88" s="25" customFormat="1" ht="11.4" x14ac:dyDescent="0.2">
      <c r="C47" s="26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CC47" s="39"/>
      <c r="CD47" s="39"/>
      <c r="CE47" s="39"/>
      <c r="CF47" s="39"/>
      <c r="CG47" s="44"/>
      <c r="CH47" s="44"/>
      <c r="CI47" s="44"/>
      <c r="CJ47" s="44"/>
    </row>
    <row r="48" spans="1:88" s="25" customFormat="1" ht="12.6" thickBot="1" x14ac:dyDescent="0.3">
      <c r="A48" s="145" t="s">
        <v>36</v>
      </c>
      <c r="B48" s="145"/>
      <c r="C48" s="145"/>
      <c r="D48" s="145"/>
      <c r="E48" s="28">
        <f t="shared" ref="E48:BJ48" si="84">E24+E27+E30+E33+E38+E41+E46</f>
        <v>17093.71</v>
      </c>
      <c r="F48" s="28">
        <f t="shared" si="84"/>
        <v>101656.29000000001</v>
      </c>
      <c r="G48" s="28">
        <f t="shared" si="84"/>
        <v>0</v>
      </c>
      <c r="H48" s="28">
        <f t="shared" si="84"/>
        <v>0</v>
      </c>
      <c r="I48" s="28">
        <f t="shared" si="84"/>
        <v>7986.52</v>
      </c>
      <c r="J48" s="28">
        <f t="shared" si="84"/>
        <v>0</v>
      </c>
      <c r="K48" s="28">
        <f t="shared" si="84"/>
        <v>0</v>
      </c>
      <c r="L48" s="28">
        <f t="shared" si="84"/>
        <v>0</v>
      </c>
      <c r="M48" s="28">
        <f t="shared" si="84"/>
        <v>2180.6800000000003</v>
      </c>
      <c r="N48" s="28">
        <f t="shared" si="84"/>
        <v>0</v>
      </c>
      <c r="O48" s="28">
        <f t="shared" si="84"/>
        <v>0</v>
      </c>
      <c r="P48" s="28">
        <f t="shared" si="84"/>
        <v>0</v>
      </c>
      <c r="Q48" s="28">
        <f t="shared" si="84"/>
        <v>14043.71</v>
      </c>
      <c r="R48" s="28">
        <f t="shared" si="84"/>
        <v>91548.900000000009</v>
      </c>
      <c r="S48" s="28">
        <f t="shared" si="84"/>
        <v>234509.81000000003</v>
      </c>
      <c r="T48" s="28">
        <f t="shared" si="84"/>
        <v>5963271.8799999999</v>
      </c>
      <c r="U48" s="28">
        <f t="shared" si="84"/>
        <v>0</v>
      </c>
      <c r="V48" s="28">
        <f t="shared" si="84"/>
        <v>0</v>
      </c>
      <c r="W48" s="28">
        <f t="shared" si="84"/>
        <v>0</v>
      </c>
      <c r="X48" s="28">
        <f t="shared" si="84"/>
        <v>0</v>
      </c>
      <c r="Y48" s="28">
        <f t="shared" si="84"/>
        <v>2180.6800000000003</v>
      </c>
      <c r="Z48" s="28">
        <f t="shared" si="84"/>
        <v>2813.26</v>
      </c>
      <c r="AA48" s="28">
        <f t="shared" si="84"/>
        <v>0</v>
      </c>
      <c r="AB48" s="28">
        <f t="shared" si="84"/>
        <v>0</v>
      </c>
      <c r="AC48" s="28">
        <f t="shared" si="84"/>
        <v>0</v>
      </c>
      <c r="AD48" s="28">
        <f t="shared" si="84"/>
        <v>0</v>
      </c>
      <c r="AE48" s="28">
        <f t="shared" si="84"/>
        <v>0</v>
      </c>
      <c r="AF48" s="28">
        <f t="shared" si="84"/>
        <v>0</v>
      </c>
      <c r="AG48" s="28">
        <f t="shared" si="84"/>
        <v>0</v>
      </c>
      <c r="AH48" s="28">
        <f t="shared" si="84"/>
        <v>0</v>
      </c>
      <c r="AI48" s="28">
        <f t="shared" si="84"/>
        <v>18279.48</v>
      </c>
      <c r="AJ48" s="28">
        <f t="shared" si="84"/>
        <v>5790665.96</v>
      </c>
      <c r="AK48" s="28">
        <f t="shared" si="84"/>
        <v>0</v>
      </c>
      <c r="AL48" s="28">
        <f t="shared" si="84"/>
        <v>0</v>
      </c>
      <c r="AM48" s="28">
        <f t="shared" si="84"/>
        <v>0</v>
      </c>
      <c r="AN48" s="28">
        <f t="shared" si="84"/>
        <v>0</v>
      </c>
      <c r="AO48" s="28">
        <f t="shared" si="84"/>
        <v>2180.6800000000003</v>
      </c>
      <c r="AP48" s="28">
        <f t="shared" si="84"/>
        <v>0</v>
      </c>
      <c r="AQ48" s="28">
        <f t="shared" si="84"/>
        <v>0</v>
      </c>
      <c r="AR48" s="28">
        <f t="shared" si="84"/>
        <v>0</v>
      </c>
      <c r="AS48" s="28">
        <f t="shared" si="84"/>
        <v>0</v>
      </c>
      <c r="AT48" s="28"/>
      <c r="AU48" s="28"/>
      <c r="AV48" s="28">
        <f t="shared" si="84"/>
        <v>0</v>
      </c>
      <c r="AW48" s="28">
        <f t="shared" si="84"/>
        <v>0</v>
      </c>
      <c r="AX48" s="28">
        <f t="shared" si="84"/>
        <v>0</v>
      </c>
      <c r="AY48" s="28">
        <f t="shared" si="84"/>
        <v>-2180.6800000000003</v>
      </c>
      <c r="AZ48" s="28">
        <f t="shared" si="84"/>
        <v>5173.26</v>
      </c>
      <c r="BA48" s="28">
        <f t="shared" si="84"/>
        <v>17093.71</v>
      </c>
      <c r="BB48" s="28">
        <f t="shared" si="84"/>
        <v>101656.29000000001</v>
      </c>
      <c r="BC48" s="28">
        <f t="shared" si="84"/>
        <v>0</v>
      </c>
      <c r="BD48" s="28">
        <f t="shared" si="84"/>
        <v>0</v>
      </c>
      <c r="BE48" s="28">
        <f t="shared" si="84"/>
        <v>0</v>
      </c>
      <c r="BF48" s="28">
        <f t="shared" si="84"/>
        <v>0</v>
      </c>
      <c r="BG48" s="28">
        <f t="shared" si="84"/>
        <v>0</v>
      </c>
      <c r="BH48" s="28">
        <f t="shared" si="84"/>
        <v>0</v>
      </c>
      <c r="BI48" s="28">
        <f t="shared" si="84"/>
        <v>0</v>
      </c>
      <c r="BJ48" s="28">
        <f t="shared" si="84"/>
        <v>0</v>
      </c>
      <c r="BK48" s="28"/>
      <c r="BL48" s="28"/>
      <c r="BM48" s="28">
        <f>BM24+BM27+BM30+BM33+BM38+BM41+BM46</f>
        <v>0</v>
      </c>
      <c r="BN48" s="28">
        <f t="shared" ref="BN48:CJ48" si="85">BN24+BN27+BN30+BN33+BN38+BN41+BN46</f>
        <v>0</v>
      </c>
      <c r="BO48" s="28">
        <f t="shared" si="85"/>
        <v>0</v>
      </c>
      <c r="BP48" s="28">
        <f t="shared" si="85"/>
        <v>14043.71</v>
      </c>
      <c r="BQ48" s="28">
        <f t="shared" si="85"/>
        <v>73269.420000000013</v>
      </c>
      <c r="BR48" s="28">
        <f t="shared" si="85"/>
        <v>0</v>
      </c>
      <c r="BS48" s="28">
        <f t="shared" si="85"/>
        <v>0</v>
      </c>
      <c r="BT48" s="28">
        <f t="shared" si="85"/>
        <v>0</v>
      </c>
      <c r="BU48" s="28">
        <f t="shared" si="85"/>
        <v>0</v>
      </c>
      <c r="BV48" s="28">
        <f t="shared" si="85"/>
        <v>0</v>
      </c>
      <c r="BW48" s="28"/>
      <c r="BX48" s="28"/>
      <c r="BY48" s="28">
        <f t="shared" si="85"/>
        <v>211236.39</v>
      </c>
      <c r="BZ48" s="28">
        <f t="shared" si="85"/>
        <v>132511.47</v>
      </c>
      <c r="CA48" s="28">
        <f t="shared" si="85"/>
        <v>40094.449999999997</v>
      </c>
      <c r="CB48" s="38">
        <f t="shared" si="85"/>
        <v>0</v>
      </c>
      <c r="CC48" s="40">
        <f t="shared" si="85"/>
        <v>0</v>
      </c>
      <c r="CD48" s="40"/>
      <c r="CE48" s="40"/>
      <c r="CF48" s="40">
        <f t="shared" si="85"/>
        <v>172605.91999999998</v>
      </c>
      <c r="CG48" s="40">
        <f t="shared" si="85"/>
        <v>383842.31</v>
      </c>
      <c r="CH48" s="40">
        <f t="shared" si="85"/>
        <v>0</v>
      </c>
      <c r="CI48" s="40">
        <f t="shared" si="85"/>
        <v>0</v>
      </c>
      <c r="CJ48" s="40">
        <f t="shared" si="85"/>
        <v>383842.31</v>
      </c>
    </row>
    <row r="49" spans="1:85" ht="15" thickTop="1" x14ac:dyDescent="0.3"/>
    <row r="50" spans="1:85" x14ac:dyDescent="0.3">
      <c r="A50" s="8" t="s">
        <v>125</v>
      </c>
      <c r="B50" s="29"/>
      <c r="J50" s="30"/>
      <c r="K50" s="30"/>
      <c r="M50" s="31" t="s">
        <v>37</v>
      </c>
      <c r="N50" s="31"/>
      <c r="O50" s="31"/>
      <c r="P50" s="31"/>
      <c r="Q50" s="31"/>
      <c r="R50" s="31"/>
      <c r="S50" s="31"/>
      <c r="CG50" s="31" t="s">
        <v>37</v>
      </c>
    </row>
    <row r="51" spans="1:85" x14ac:dyDescent="0.3">
      <c r="E51" s="32"/>
      <c r="F51" s="32"/>
      <c r="G51" s="32"/>
      <c r="H51" s="32"/>
      <c r="I51" s="32"/>
      <c r="J51" s="32"/>
      <c r="K51" s="46"/>
      <c r="L51" s="33" t="s">
        <v>123</v>
      </c>
      <c r="M51" s="8">
        <v>234509.81</v>
      </c>
      <c r="T51" s="46"/>
      <c r="U51" s="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46"/>
      <c r="AL51" s="46"/>
      <c r="AM51" s="46"/>
      <c r="AN51" s="46"/>
      <c r="AO51" s="46"/>
      <c r="AP51" s="46"/>
      <c r="AQ51" s="46"/>
      <c r="AR51" s="46"/>
      <c r="AS51" s="46"/>
      <c r="AT51" s="47"/>
      <c r="AU51" s="82"/>
      <c r="CF51" s="33" t="s">
        <v>169</v>
      </c>
      <c r="CG51" s="8">
        <v>383842.31</v>
      </c>
    </row>
    <row r="52" spans="1:85" ht="15" thickBot="1" x14ac:dyDescent="0.35">
      <c r="L52" s="33" t="s">
        <v>38</v>
      </c>
      <c r="M52" s="34">
        <f>+E48+F48+G48+H48+I48+J48+K48+L48+M48+N48+O48+P48+Q48+R48-M51</f>
        <v>0</v>
      </c>
      <c r="N52" s="49"/>
      <c r="O52" s="49"/>
      <c r="P52" s="49"/>
      <c r="Q52" s="49"/>
      <c r="R52" s="49"/>
      <c r="S52" s="49"/>
      <c r="CF52" s="33" t="s">
        <v>38</v>
      </c>
      <c r="CG52" s="34">
        <f>+CG48-CG51</f>
        <v>0</v>
      </c>
    </row>
    <row r="53" spans="1:85" ht="15" thickTop="1" x14ac:dyDescent="0.3"/>
  </sheetData>
  <mergeCells count="86">
    <mergeCell ref="CE10:CE12"/>
    <mergeCell ref="C46:D46"/>
    <mergeCell ref="A48:D48"/>
    <mergeCell ref="V51:AJ51"/>
    <mergeCell ref="C24:D24"/>
    <mergeCell ref="C27:D27"/>
    <mergeCell ref="C30:D30"/>
    <mergeCell ref="C33:D33"/>
    <mergeCell ref="C38:D38"/>
    <mergeCell ref="C41:D41"/>
    <mergeCell ref="CB10:CC10"/>
    <mergeCell ref="AK10:AK12"/>
    <mergeCell ref="BW11:BW12"/>
    <mergeCell ref="BL11:BL12"/>
    <mergeCell ref="AL10:AU10"/>
    <mergeCell ref="AU11:AU12"/>
    <mergeCell ref="CF10:CF12"/>
    <mergeCell ref="AL11:AO11"/>
    <mergeCell ref="AP11:AS11"/>
    <mergeCell ref="AV11:AZ11"/>
    <mergeCell ref="BA11:BE11"/>
    <mergeCell ref="BF11:BJ11"/>
    <mergeCell ref="BM11:BQ11"/>
    <mergeCell ref="BR11:BV11"/>
    <mergeCell ref="BZ12:CC12"/>
    <mergeCell ref="CD10:CD12"/>
    <mergeCell ref="BZ10:CA10"/>
    <mergeCell ref="BM10:BX10"/>
    <mergeCell ref="BX11:BX12"/>
    <mergeCell ref="AV10:BL10"/>
    <mergeCell ref="BY10:BY12"/>
    <mergeCell ref="BK11:BK12"/>
    <mergeCell ref="CJ8:CJ12"/>
    <mergeCell ref="U10:U12"/>
    <mergeCell ref="I10:I12"/>
    <mergeCell ref="J10:J12"/>
    <mergeCell ref="K10:K12"/>
    <mergeCell ref="L10:L12"/>
    <mergeCell ref="M10:M12"/>
    <mergeCell ref="N10:N12"/>
    <mergeCell ref="O10:O12"/>
    <mergeCell ref="P10:P12"/>
    <mergeCell ref="Q10:Q12"/>
    <mergeCell ref="R10:R12"/>
    <mergeCell ref="T10:T12"/>
    <mergeCell ref="AJ10:AJ12"/>
    <mergeCell ref="Y10:Y12"/>
    <mergeCell ref="Z10:Z12"/>
    <mergeCell ref="AJ9:AK9"/>
    <mergeCell ref="CH9:CH12"/>
    <mergeCell ref="V8:AK8"/>
    <mergeCell ref="AL8:BY9"/>
    <mergeCell ref="BZ8:CF9"/>
    <mergeCell ref="CG8:CG12"/>
    <mergeCell ref="CH8:CI8"/>
    <mergeCell ref="AA10:AA12"/>
    <mergeCell ref="AB10:AB12"/>
    <mergeCell ref="AC10:AC12"/>
    <mergeCell ref="AD10:AD12"/>
    <mergeCell ref="AE10:AE12"/>
    <mergeCell ref="AF10:AF12"/>
    <mergeCell ref="AG10:AG12"/>
    <mergeCell ref="AH10:AH12"/>
    <mergeCell ref="AI10:AI12"/>
    <mergeCell ref="J9:M9"/>
    <mergeCell ref="N9:R9"/>
    <mergeCell ref="V9:Z9"/>
    <mergeCell ref="AA9:AD9"/>
    <mergeCell ref="AE9:AI9"/>
    <mergeCell ref="S9:S12"/>
    <mergeCell ref="CI9:CI12"/>
    <mergeCell ref="V10:V12"/>
    <mergeCell ref="W10:W12"/>
    <mergeCell ref="X10:X12"/>
    <mergeCell ref="A8:A13"/>
    <mergeCell ref="B8:B13"/>
    <mergeCell ref="C8:C13"/>
    <mergeCell ref="D8:D13"/>
    <mergeCell ref="E8:R8"/>
    <mergeCell ref="T8:U9"/>
    <mergeCell ref="E10:E12"/>
    <mergeCell ref="F10:F12"/>
    <mergeCell ref="G10:G12"/>
    <mergeCell ref="H10:H12"/>
    <mergeCell ref="AT11:AT12"/>
    <mergeCell ref="E9:I9"/>
  </mergeCells>
  <pageMargins left="0.70866141732283472" right="0.70866141732283472" top="0.74803149606299213" bottom="0.74803149606299213" header="0.31496062992125984" footer="0.31496062992125984"/>
  <pageSetup scale="10" fitToHeight="100" orientation="landscape" r:id="rId1"/>
  <headerFooter>
    <oddFooter>&amp;C&amp;"Arial,Normal"&amp;8&amp;P de &amp;N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C64A58-9332-4CE7-A73E-6ED67F55ADC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8093851-60F8-4E2F-B098-4E3729EF5A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D08F86-DA2A-4F61-87FE-56207045AA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1-PRI-TB</vt:lpstr>
      <vt:lpstr>'ANEXO 1-PRI-TB'!Área_de_impresión</vt:lpstr>
      <vt:lpstr>'ANEXO 1-PRI-TB'!Títulos_a_imprimir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INE50NGT</dc:creator>
  <cp:lastModifiedBy>MAYER MORALES</cp:lastModifiedBy>
  <cp:lastPrinted>2022-01-14T22:56:33Z</cp:lastPrinted>
  <dcterms:created xsi:type="dcterms:W3CDTF">2019-10-07T14:35:31Z</dcterms:created>
  <dcterms:modified xsi:type="dcterms:W3CDTF">2022-03-19T01:17:37Z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