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drawings/drawing7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drawings/drawing1.xml" ContentType="application/vnd.openxmlformats-officedocument.drawing+xml"/>
  <Override PartName="/xl/drawings/drawing3.xml" ContentType="application/vnd.openxmlformats-officedocument.drawing+xml"/>
  <Override PartName="/xl/drawings/drawing6.xml" ContentType="application/vnd.openxmlformats-officedocument.drawing+xml"/>
  <Override PartName="/xl/drawings/drawing2.xml" ContentType="application/vnd.openxmlformats-officedocument.drawing+xml"/>
  <Override PartName="/xl/drawings/drawing5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ejandra.galan\Documents\"/>
    </mc:Choice>
  </mc:AlternateContent>
  <bookViews>
    <workbookView xWindow="0" yWindow="0" windowWidth="23040" windowHeight="9405" activeTab="1"/>
  </bookViews>
  <sheets>
    <sheet name=" " sheetId="1" r:id="rId1"/>
    <sheet name="PAN" sheetId="4" r:id="rId2"/>
    <sheet name="PRI" sheetId="5" r:id="rId3"/>
    <sheet name="PRD" sheetId="6" r:id="rId4"/>
    <sheet name="PT" sheetId="7" r:id="rId5"/>
    <sheet name="PVEM" sheetId="8" r:id="rId6"/>
    <sheet name="MC" sheetId="2" r:id="rId7"/>
    <sheet name="Morena" sheetId="9" r:id="rId8"/>
  </sheets>
  <calcPr calcId="162913"/>
</workbook>
</file>

<file path=xl/calcChain.xml><?xml version="1.0" encoding="utf-8"?>
<calcChain xmlns="http://schemas.openxmlformats.org/spreadsheetml/2006/main">
  <c r="B26" i="9" l="1"/>
  <c r="B26" i="2"/>
  <c r="B26" i="8"/>
  <c r="B26" i="7"/>
  <c r="B26" i="6"/>
  <c r="B26" i="5"/>
  <c r="B26" i="4"/>
  <c r="E16" i="8" l="1"/>
  <c r="AE21" i="8" l="1"/>
  <c r="AH17" i="8"/>
  <c r="AG17" i="8"/>
  <c r="AF17" i="8"/>
  <c r="AE17" i="8"/>
  <c r="AD17" i="8"/>
  <c r="E26" i="6" l="1"/>
  <c r="E16" i="9" l="1"/>
  <c r="D16" i="9"/>
  <c r="B16" i="9" s="1"/>
  <c r="D16" i="4"/>
  <c r="D11" i="9"/>
  <c r="E11" i="9"/>
  <c r="E26" i="9"/>
  <c r="E21" i="9"/>
  <c r="B21" i="9" s="1"/>
  <c r="B11" i="9"/>
  <c r="E26" i="2"/>
  <c r="E21" i="2"/>
  <c r="B21" i="2" s="1"/>
  <c r="E16" i="2"/>
  <c r="B16" i="2" s="1"/>
  <c r="E11" i="2"/>
  <c r="B11" i="2" s="1"/>
  <c r="E26" i="8"/>
  <c r="E21" i="8"/>
  <c r="B21" i="8" s="1"/>
  <c r="B16" i="8"/>
  <c r="E11" i="8"/>
  <c r="B11" i="8" s="1"/>
  <c r="E26" i="7"/>
  <c r="E21" i="7"/>
  <c r="B21" i="7" s="1"/>
  <c r="E16" i="7"/>
  <c r="B16" i="7" s="1"/>
  <c r="E11" i="7"/>
  <c r="B11" i="7" s="1"/>
  <c r="E21" i="6"/>
  <c r="B21" i="6" s="1"/>
  <c r="E16" i="6"/>
  <c r="B16" i="6" s="1"/>
  <c r="E11" i="6"/>
  <c r="B11" i="6" s="1"/>
  <c r="E26" i="5"/>
  <c r="E21" i="5"/>
  <c r="B21" i="5" s="1"/>
  <c r="E16" i="5"/>
  <c r="B16" i="5" s="1"/>
  <c r="E11" i="5"/>
  <c r="B11" i="5" s="1"/>
  <c r="E26" i="4"/>
  <c r="E21" i="4"/>
  <c r="E16" i="4"/>
  <c r="B16" i="4" s="1"/>
  <c r="D11" i="4"/>
  <c r="E11" i="4"/>
  <c r="B11" i="4" s="1"/>
  <c r="B6" i="7"/>
  <c r="E6" i="9"/>
  <c r="B6" i="9" s="1"/>
  <c r="E6" i="2"/>
  <c r="B6" i="2"/>
  <c r="E6" i="8"/>
  <c r="B6" i="8" s="1"/>
  <c r="E6" i="7"/>
  <c r="E6" i="6"/>
  <c r="B6" i="6" s="1"/>
  <c r="E6" i="5"/>
  <c r="B6" i="5" s="1"/>
  <c r="E6" i="4"/>
  <c r="B6" i="4" s="1"/>
  <c r="B21" i="4" l="1"/>
</calcChain>
</file>

<file path=xl/sharedStrings.xml><?xml version="1.0" encoding="utf-8"?>
<sst xmlns="http://schemas.openxmlformats.org/spreadsheetml/2006/main" count="1043" uniqueCount="43">
  <si>
    <t>TOTAL DE REGISTROS</t>
  </si>
  <si>
    <t>REGISTROS VÁLIDOS</t>
  </si>
  <si>
    <t>Registrado en otro Partido Político
(2)</t>
  </si>
  <si>
    <t>Registrado en mismo Partido Político
(3)</t>
  </si>
  <si>
    <t>Registrado en el mismo y otro Partido Político
(4)</t>
  </si>
  <si>
    <t>No se encuentra en el Padrón Electoral
(5)</t>
  </si>
  <si>
    <t>Duplicado en Padrón 
(6)</t>
  </si>
  <si>
    <t>Suspensión de Derechos Político-Electorales
(8)</t>
  </si>
  <si>
    <t>Cancelación de trámite
(9)</t>
  </si>
  <si>
    <t>Pérdida de la Nacionalidad
(10)</t>
  </si>
  <si>
    <t>Ciudadano encontrado dado de baja por SVCS
(11)</t>
  </si>
  <si>
    <t>Trámite con Documentación apócrifa
(12)</t>
  </si>
  <si>
    <t>Cancelado por Suspensión de Derechos
(13)</t>
  </si>
  <si>
    <t>Domicilio irregular
(14)</t>
  </si>
  <si>
    <t xml:space="preserve">Datos personales irregulares
(15)  </t>
  </si>
  <si>
    <t>Pérdida de Vigencia
(16)</t>
  </si>
  <si>
    <t>Usurpación
(17)</t>
  </si>
  <si>
    <t>Credencial encontrada en Formatos de credencial robados 
(18)</t>
  </si>
  <si>
    <t>Militante duplicado en otro partido posterior a la compulsa
(19)</t>
  </si>
  <si>
    <t>Militante duplicado en el mismo y otro partido posterior a la compulsa
(20)</t>
  </si>
  <si>
    <t>Cancelado posterior a la compulsa
(21)</t>
  </si>
  <si>
    <t xml:space="preserve">Defunción
(7) </t>
  </si>
  <si>
    <t>ANEXO UNO</t>
  </si>
  <si>
    <t>Partido Acción Nacional</t>
  </si>
  <si>
    <t>Dirección de Partidos Políticos y Financiamiento</t>
  </si>
  <si>
    <t>Dirección Ejecutiva de Prerrogativas y Partidos Políticos</t>
  </si>
  <si>
    <t>REGISTRADOS</t>
  </si>
  <si>
    <t>Conentidad distinta al partido local adscrito (22)</t>
  </si>
  <si>
    <t>Militante registrado en Partido Político Local de nueva creación (23)</t>
  </si>
  <si>
    <t>Militante duplicado no subsanado (93)</t>
  </si>
  <si>
    <t>Militante en reserva (94)</t>
  </si>
  <si>
    <t>Partido Revolucionario Institucional</t>
  </si>
  <si>
    <t>Partido de la Revolución Democrática</t>
  </si>
  <si>
    <t>Partido del Trabajo</t>
  </si>
  <si>
    <t>Partido Verde Ecologista de México</t>
  </si>
  <si>
    <t>Movimiento Ciudadano</t>
  </si>
  <si>
    <t>Morena</t>
  </si>
  <si>
    <t>7 DE AGOSTO DE 2020</t>
  </si>
  <si>
    <t>27 DE MARZO DE 2020</t>
  </si>
  <si>
    <t>12 DE AGOSTO DE 2020</t>
  </si>
  <si>
    <t>14 DE AGOSTO DE 2020</t>
  </si>
  <si>
    <t>REGISTROS CON INCONSISTENCIAS</t>
  </si>
  <si>
    <t>27 DE AGOSTO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</si>
</sst>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4"/>
      <color theme="1"/>
      <name val="Cambria"/>
      <family val="1"/>
      <scheme val="maj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11"/>
      <color theme="1"/>
      <name val="Arial"/>
      <family val="2"/>
    </font>
    <font>
      <b/>
      <sz val="7"/>
      <color rgb="FF000000"/>
      <name val="Helvetica"/>
      <family val="2"/>
    </font>
    <font>
      <b/>
      <sz val="9"/>
      <color rgb="FF000000"/>
      <name val="Arial"/>
      <family val="2"/>
    </font>
    <font>
      <b/>
      <sz val="9"/>
      <color rgb="FF000000"/>
      <name val="Helvetica"/>
      <family val="2"/>
    </font>
    <font>
      <sz val="12"/>
      <color rgb="FF4F4F4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0" xfId="0" applyFont="1" applyFill="1"/>
    <xf numFmtId="0" fontId="2" fillId="0" borderId="0" xfId="0" applyFont="1" applyAlignment="1">
      <alignment horizontal="left" wrapText="1"/>
    </xf>
    <xf numFmtId="3" fontId="3" fillId="0" borderId="0" xfId="0" applyNumberFormat="1" applyFont="1"/>
    <xf numFmtId="3" fontId="3" fillId="0" borderId="1" xfId="0" applyNumberFormat="1" applyFont="1" applyBorder="1" applyAlignment="1">
      <alignment horizontal="center"/>
    </xf>
    <xf numFmtId="0" fontId="2" fillId="3" borderId="3" xfId="0" applyFont="1" applyFill="1" applyBorder="1" applyAlignment="1">
      <alignment horizontal="center" vertical="center" wrapText="1"/>
    </xf>
    <xf numFmtId="3" fontId="4" fillId="2" borderId="6" xfId="0" applyNumberFormat="1" applyFont="1" applyFill="1" applyBorder="1" applyAlignment="1">
      <alignment horizontal="center" vertical="center" wrapText="1"/>
    </xf>
    <xf numFmtId="3" fontId="3" fillId="2" borderId="6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3" fontId="2" fillId="2" borderId="3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left" wrapText="1"/>
    </xf>
    <xf numFmtId="3" fontId="3" fillId="0" borderId="0" xfId="0" applyNumberFormat="1" applyFont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3" fontId="4" fillId="2" borderId="7" xfId="0" applyNumberFormat="1" applyFont="1" applyFill="1" applyBorder="1" applyAlignment="1">
      <alignment horizontal="center" vertical="center" wrapText="1"/>
    </xf>
    <xf numFmtId="3" fontId="3" fillId="2" borderId="7" xfId="0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3" fontId="2" fillId="2" borderId="3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/>
    </xf>
    <xf numFmtId="3" fontId="7" fillId="0" borderId="1" xfId="0" applyNumberFormat="1" applyFont="1" applyBorder="1" applyAlignment="1">
      <alignment horizontal="center" vertical="center"/>
    </xf>
    <xf numFmtId="3" fontId="7" fillId="2" borderId="1" xfId="0" applyNumberFormat="1" applyFont="1" applyFill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0" fontId="9" fillId="0" borderId="0" xfId="0" applyFont="1"/>
    <xf numFmtId="0" fontId="5" fillId="2" borderId="1" xfId="0" applyFont="1" applyFill="1" applyBorder="1" applyAlignment="1">
      <alignment horizontal="center" vertical="center" textRotation="90"/>
    </xf>
    <xf numFmtId="0" fontId="2" fillId="0" borderId="0" xfId="0" applyFont="1" applyAlignment="1">
      <alignment horizontal="left" wrapText="1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3" fontId="2" fillId="2" borderId="8" xfId="0" applyNumberFormat="1" applyFont="1" applyFill="1" applyBorder="1" applyAlignment="1">
      <alignment horizontal="center"/>
    </xf>
    <xf numFmtId="3" fontId="2" fillId="2" borderId="6" xfId="0" applyNumberFormat="1" applyFont="1" applyFill="1" applyBorder="1" applyAlignment="1">
      <alignment horizontal="center"/>
    </xf>
    <xf numFmtId="3" fontId="2" fillId="2" borderId="3" xfId="0" applyNumberFormat="1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 vertical="center" textRotation="90"/>
    </xf>
    <xf numFmtId="0" fontId="5" fillId="2" borderId="5" xfId="0" applyFont="1" applyFill="1" applyBorder="1" applyAlignment="1">
      <alignment horizontal="center" vertical="center" textRotation="90"/>
    </xf>
    <xf numFmtId="0" fontId="5" fillId="2" borderId="2" xfId="0" applyFont="1" applyFill="1" applyBorder="1" applyAlignment="1">
      <alignment horizontal="center" vertical="center" textRotation="90"/>
    </xf>
    <xf numFmtId="3" fontId="7" fillId="0" borderId="1" xfId="0" applyNumberFormat="1" applyFont="1" applyFill="1" applyBorder="1" applyAlignment="1">
      <alignment horizontal="center" vertical="center"/>
    </xf>
    <xf numFmtId="3" fontId="3" fillId="0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198120</xdr:colOff>
      <xdr:row>0</xdr:row>
      <xdr:rowOff>60960</xdr:rowOff>
    </xdr:from>
    <xdr:to>
      <xdr:col>3</xdr:col>
      <xdr:colOff>25854</xdr:colOff>
      <xdr:row>2</xdr:row>
      <xdr:rowOff>173355</xdr:rowOff>
    </xdr:to>
    <xdr:pic>
      <xdr:nvPicPr>
        <xdr:cNvPr id="2" name="1 Imagen" descr="ine_400x14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8120" y="60960"/>
          <a:ext cx="2030730" cy="50101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198120</xdr:colOff>
      <xdr:row>0</xdr:row>
      <xdr:rowOff>60960</xdr:rowOff>
    </xdr:from>
    <xdr:to>
      <xdr:col>3</xdr:col>
      <xdr:colOff>25854</xdr:colOff>
      <xdr:row>2</xdr:row>
      <xdr:rowOff>173355</xdr:rowOff>
    </xdr:to>
    <xdr:pic>
      <xdr:nvPicPr>
        <xdr:cNvPr id="2" name="1 Imagen" descr="ine_400x14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8120" y="60960"/>
          <a:ext cx="2032091" cy="49339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198120</xdr:colOff>
      <xdr:row>0</xdr:row>
      <xdr:rowOff>60960</xdr:rowOff>
    </xdr:from>
    <xdr:to>
      <xdr:col>3</xdr:col>
      <xdr:colOff>121104</xdr:colOff>
      <xdr:row>2</xdr:row>
      <xdr:rowOff>173355</xdr:rowOff>
    </xdr:to>
    <xdr:pic>
      <xdr:nvPicPr>
        <xdr:cNvPr id="2" name="1 Imagen" descr="ine_400x14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8120" y="60960"/>
          <a:ext cx="2032091" cy="49339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198120</xdr:colOff>
      <xdr:row>0</xdr:row>
      <xdr:rowOff>60960</xdr:rowOff>
    </xdr:from>
    <xdr:to>
      <xdr:col>2</xdr:col>
      <xdr:colOff>1182461</xdr:colOff>
      <xdr:row>2</xdr:row>
      <xdr:rowOff>173355</xdr:rowOff>
    </xdr:to>
    <xdr:pic>
      <xdr:nvPicPr>
        <xdr:cNvPr id="2" name="1 Imagen" descr="ine_400x14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8120" y="60960"/>
          <a:ext cx="2032091" cy="49339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198120</xdr:colOff>
      <xdr:row>0</xdr:row>
      <xdr:rowOff>60960</xdr:rowOff>
    </xdr:from>
    <xdr:to>
      <xdr:col>2</xdr:col>
      <xdr:colOff>1182461</xdr:colOff>
      <xdr:row>2</xdr:row>
      <xdr:rowOff>173355</xdr:rowOff>
    </xdr:to>
    <xdr:pic>
      <xdr:nvPicPr>
        <xdr:cNvPr id="2" name="1 Imagen" descr="ine_400x14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8120" y="60960"/>
          <a:ext cx="2032091" cy="49339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198120</xdr:colOff>
      <xdr:row>0</xdr:row>
      <xdr:rowOff>60960</xdr:rowOff>
    </xdr:from>
    <xdr:to>
      <xdr:col>2</xdr:col>
      <xdr:colOff>1182461</xdr:colOff>
      <xdr:row>2</xdr:row>
      <xdr:rowOff>97155</xdr:rowOff>
    </xdr:to>
    <xdr:pic>
      <xdr:nvPicPr>
        <xdr:cNvPr id="2" name="1 Imagen" descr="ine_400x14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8120" y="60960"/>
          <a:ext cx="2032091" cy="49339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198120</xdr:colOff>
      <xdr:row>0</xdr:row>
      <xdr:rowOff>60960</xdr:rowOff>
    </xdr:from>
    <xdr:to>
      <xdr:col>2</xdr:col>
      <xdr:colOff>1182461</xdr:colOff>
      <xdr:row>2</xdr:row>
      <xdr:rowOff>97155</xdr:rowOff>
    </xdr:to>
    <xdr:pic>
      <xdr:nvPicPr>
        <xdr:cNvPr id="2" name="1 Imagen" descr="ine_400x14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8120" y="60960"/>
          <a:ext cx="2032091" cy="4171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43"/>
  <sheetViews>
    <sheetView zoomScale="60" zoomScaleNormal="60" workbookViewId="0">
      <selection activeCell="A19" sqref="A19"/>
    </sheetView>
  </sheetViews>
  <sheetFormatPr baseColWidth="10" defaultColWidth="11.42578125" defaultRowHeight="18" x14ac:dyDescent="0.25"/>
  <cols>
    <col min="1" max="16384" width="11.42578125" style="1"/>
  </cols>
  <sheetData>
    <row r="4" s="2" customFormat="1" ht="46.5" customHeight="1" x14ac:dyDescent="0.25"/>
    <row r="10" ht="63" customHeight="1" x14ac:dyDescent="0.25"/>
    <row r="13" ht="63" customHeight="1" x14ac:dyDescent="0.25"/>
    <row r="16" ht="63" customHeight="1" x14ac:dyDescent="0.25"/>
    <row r="19" ht="54.75" customHeight="1" x14ac:dyDescent="0.25"/>
    <row r="25" ht="87" customHeight="1" x14ac:dyDescent="0.25"/>
    <row r="31" ht="51" customHeight="1" x14ac:dyDescent="0.25"/>
    <row r="37" ht="54.75" customHeight="1" x14ac:dyDescent="0.25"/>
    <row r="43" ht="75" customHeight="1" x14ac:dyDescent="0.25"/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38"/>
  <sheetViews>
    <sheetView tabSelected="1" zoomScale="80" zoomScaleNormal="80" workbookViewId="0">
      <selection activeCell="D27" sqref="D27"/>
    </sheetView>
  </sheetViews>
  <sheetFormatPr baseColWidth="10" defaultColWidth="11.42578125" defaultRowHeight="12" x14ac:dyDescent="0.2"/>
  <cols>
    <col min="1" max="1" width="3.85546875" style="3" customWidth="1"/>
    <col min="2" max="2" width="13.28515625" style="3" customWidth="1"/>
    <col min="3" max="3" width="15.85546875" style="3" bestFit="1" customWidth="1"/>
    <col min="4" max="4" width="13.85546875" style="3" customWidth="1"/>
    <col min="5" max="5" width="9.7109375" style="3" customWidth="1"/>
    <col min="6" max="7" width="11.140625" style="3" customWidth="1"/>
    <col min="8" max="8" width="11.28515625" style="3" customWidth="1"/>
    <col min="9" max="10" width="11" style="3" customWidth="1"/>
    <col min="11" max="11" width="12.42578125" style="3" customWidth="1"/>
    <col min="12" max="12" width="15.140625" style="3" customWidth="1"/>
    <col min="13" max="13" width="13.28515625" style="3" customWidth="1"/>
    <col min="14" max="14" width="12.28515625" style="3" customWidth="1"/>
    <col min="15" max="15" width="16.140625" style="3" customWidth="1"/>
    <col min="16" max="16" width="12.42578125" style="3" customWidth="1"/>
    <col min="17" max="17" width="9.85546875" style="3" customWidth="1"/>
    <col min="18" max="18" width="11.7109375" style="3" customWidth="1"/>
    <col min="19" max="19" width="10.140625" style="3" customWidth="1"/>
    <col min="20" max="20" width="11.7109375" style="3" customWidth="1"/>
    <col min="21" max="21" width="12.140625" style="3" customWidth="1"/>
    <col min="22" max="22" width="11.140625" style="3" customWidth="1"/>
    <col min="23" max="23" width="10.7109375" style="3" customWidth="1"/>
    <col min="24" max="24" width="11.85546875" style="3" customWidth="1"/>
    <col min="25" max="25" width="12.85546875" style="3" customWidth="1"/>
    <col min="26" max="16384" width="11.42578125" style="3"/>
  </cols>
  <sheetData>
    <row r="1" spans="1:34" ht="15" x14ac:dyDescent="0.2">
      <c r="A1" s="40" t="s">
        <v>25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</row>
    <row r="2" spans="1:34" ht="15" x14ac:dyDescent="0.2">
      <c r="A2" s="40" t="s">
        <v>24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</row>
    <row r="3" spans="1:34" ht="15" x14ac:dyDescent="0.2">
      <c r="A3" s="40" t="s">
        <v>23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</row>
    <row r="4" spans="1:34" ht="15" x14ac:dyDescent="0.2">
      <c r="A4" s="41" t="s">
        <v>22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</row>
    <row r="5" spans="1:34" ht="24" x14ac:dyDescent="0.2">
      <c r="A5" s="38" t="s">
        <v>38</v>
      </c>
      <c r="B5" s="10" t="s">
        <v>0</v>
      </c>
      <c r="C5" s="10" t="s">
        <v>26</v>
      </c>
      <c r="D5" s="5" t="s">
        <v>1</v>
      </c>
      <c r="E5" s="43" t="s">
        <v>41</v>
      </c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</row>
    <row r="6" spans="1:34" x14ac:dyDescent="0.2">
      <c r="A6" s="38"/>
      <c r="B6" s="22">
        <f>C6+D6+E6</f>
        <v>276323</v>
      </c>
      <c r="C6" s="36">
        <v>13012</v>
      </c>
      <c r="D6" s="36">
        <v>246397</v>
      </c>
      <c r="E6" s="42">
        <f>E8+F8+G8+H8+I8+J8+K8+L8+M8+N8+O8+P8+Q8+R8+S8+T8+U8+V8+W8+X8+Y8+Z8+AA8+AB8</f>
        <v>16914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</row>
    <row r="7" spans="1:34" s="4" customFormat="1" ht="120" customHeight="1" x14ac:dyDescent="0.25">
      <c r="A7" s="38"/>
      <c r="E7" s="5" t="s">
        <v>2</v>
      </c>
      <c r="F7" s="5" t="s">
        <v>3</v>
      </c>
      <c r="G7" s="5" t="s">
        <v>4</v>
      </c>
      <c r="H7" s="5" t="s">
        <v>5</v>
      </c>
      <c r="I7" s="5" t="s">
        <v>6</v>
      </c>
      <c r="J7" s="5" t="s">
        <v>21</v>
      </c>
      <c r="K7" s="5" t="s">
        <v>7</v>
      </c>
      <c r="L7" s="5" t="s">
        <v>8</v>
      </c>
      <c r="M7" s="5" t="s">
        <v>9</v>
      </c>
      <c r="N7" s="5" t="s">
        <v>10</v>
      </c>
      <c r="O7" s="5" t="s">
        <v>11</v>
      </c>
      <c r="P7" s="5" t="s">
        <v>12</v>
      </c>
      <c r="Q7" s="5" t="s">
        <v>13</v>
      </c>
      <c r="R7" s="5" t="s">
        <v>14</v>
      </c>
      <c r="S7" s="5" t="s">
        <v>15</v>
      </c>
      <c r="T7" s="5" t="s">
        <v>16</v>
      </c>
      <c r="U7" s="5" t="s">
        <v>17</v>
      </c>
      <c r="V7" s="5" t="s">
        <v>18</v>
      </c>
      <c r="W7" s="5" t="s">
        <v>19</v>
      </c>
      <c r="X7" s="5" t="s">
        <v>20</v>
      </c>
      <c r="Y7" s="5" t="s">
        <v>27</v>
      </c>
      <c r="Z7" s="5" t="s">
        <v>28</v>
      </c>
      <c r="AA7" s="5" t="s">
        <v>29</v>
      </c>
      <c r="AB7" s="5" t="s">
        <v>30</v>
      </c>
      <c r="AD7" s="20"/>
    </row>
    <row r="8" spans="1:34" x14ac:dyDescent="0.2">
      <c r="A8" s="38"/>
      <c r="E8" s="29">
        <v>978</v>
      </c>
      <c r="F8" s="29">
        <v>1448</v>
      </c>
      <c r="G8" s="29">
        <v>16</v>
      </c>
      <c r="H8" s="29">
        <v>412</v>
      </c>
      <c r="I8" s="29">
        <v>5</v>
      </c>
      <c r="J8" s="29">
        <v>444</v>
      </c>
      <c r="K8" s="29">
        <v>6</v>
      </c>
      <c r="L8" s="29">
        <v>4</v>
      </c>
      <c r="M8" s="29">
        <v>0</v>
      </c>
      <c r="N8" s="29">
        <v>0</v>
      </c>
      <c r="O8" s="29">
        <v>0</v>
      </c>
      <c r="P8" s="29">
        <v>0</v>
      </c>
      <c r="Q8" s="29">
        <v>2</v>
      </c>
      <c r="R8" s="29">
        <v>0</v>
      </c>
      <c r="S8" s="29">
        <v>535</v>
      </c>
      <c r="T8" s="16">
        <v>0</v>
      </c>
      <c r="U8" s="16">
        <v>0</v>
      </c>
      <c r="V8" s="16">
        <v>3306</v>
      </c>
      <c r="W8" s="29">
        <v>7</v>
      </c>
      <c r="X8" s="29">
        <v>0</v>
      </c>
      <c r="Y8" s="9">
        <v>0</v>
      </c>
      <c r="Z8" s="9">
        <v>102</v>
      </c>
      <c r="AA8" s="9">
        <v>9649</v>
      </c>
      <c r="AB8" s="9">
        <v>0</v>
      </c>
    </row>
    <row r="9" spans="1:34" x14ac:dyDescent="0.2">
      <c r="A9" s="6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4"/>
      <c r="P9" s="4"/>
    </row>
    <row r="10" spans="1:34" ht="24" customHeight="1" x14ac:dyDescent="0.2">
      <c r="A10" s="38" t="s">
        <v>37</v>
      </c>
      <c r="B10" s="10" t="s">
        <v>0</v>
      </c>
      <c r="C10" s="10" t="s">
        <v>26</v>
      </c>
      <c r="D10" s="5" t="s">
        <v>1</v>
      </c>
      <c r="E10" s="43" t="s">
        <v>41</v>
      </c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D10" s="8"/>
      <c r="AE10" s="8"/>
    </row>
    <row r="11" spans="1:34" x14ac:dyDescent="0.2">
      <c r="A11" s="38"/>
      <c r="B11" s="22">
        <f>C11+D11+E11</f>
        <v>272626</v>
      </c>
      <c r="C11" s="34">
        <v>13012</v>
      </c>
      <c r="D11" s="53">
        <f>242699+AB13</f>
        <v>242700</v>
      </c>
      <c r="E11" s="42">
        <f>E13+F13+G13+H13+I13+J13+K13+L13+M13+N13+O13+P13+Q13+R13+S13+T13+U13+V13+W13+X13+Y13+Z13+AA13</f>
        <v>16914</v>
      </c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</row>
    <row r="12" spans="1:34" ht="126.75" customHeight="1" x14ac:dyDescent="0.2">
      <c r="A12" s="38"/>
      <c r="B12" s="4"/>
      <c r="C12" s="20"/>
      <c r="D12" s="20"/>
      <c r="E12" s="5" t="s">
        <v>2</v>
      </c>
      <c r="F12" s="5" t="s">
        <v>3</v>
      </c>
      <c r="G12" s="5" t="s">
        <v>4</v>
      </c>
      <c r="H12" s="5" t="s">
        <v>5</v>
      </c>
      <c r="I12" s="5" t="s">
        <v>6</v>
      </c>
      <c r="J12" s="5" t="s">
        <v>21</v>
      </c>
      <c r="K12" s="5" t="s">
        <v>7</v>
      </c>
      <c r="L12" s="5" t="s">
        <v>8</v>
      </c>
      <c r="M12" s="5" t="s">
        <v>9</v>
      </c>
      <c r="N12" s="5" t="s">
        <v>10</v>
      </c>
      <c r="O12" s="5" t="s">
        <v>11</v>
      </c>
      <c r="P12" s="5" t="s">
        <v>12</v>
      </c>
      <c r="Q12" s="5" t="s">
        <v>13</v>
      </c>
      <c r="R12" s="5" t="s">
        <v>14</v>
      </c>
      <c r="S12" s="5" t="s">
        <v>15</v>
      </c>
      <c r="T12" s="5" t="s">
        <v>16</v>
      </c>
      <c r="U12" s="5" t="s">
        <v>17</v>
      </c>
      <c r="V12" s="5" t="s">
        <v>18</v>
      </c>
      <c r="W12" s="5" t="s">
        <v>19</v>
      </c>
      <c r="X12" s="5" t="s">
        <v>20</v>
      </c>
      <c r="Y12" s="5" t="s">
        <v>27</v>
      </c>
      <c r="Z12" s="5" t="s">
        <v>28</v>
      </c>
      <c r="AA12" s="5" t="s">
        <v>29</v>
      </c>
      <c r="AB12" s="5" t="s">
        <v>30</v>
      </c>
      <c r="AD12" s="8"/>
      <c r="AE12" s="8"/>
    </row>
    <row r="13" spans="1:34" x14ac:dyDescent="0.2">
      <c r="A13" s="38"/>
      <c r="E13" s="29">
        <v>978</v>
      </c>
      <c r="F13" s="29">
        <v>1448</v>
      </c>
      <c r="G13" s="29">
        <v>16</v>
      </c>
      <c r="H13" s="29">
        <v>412</v>
      </c>
      <c r="I13" s="29">
        <v>5</v>
      </c>
      <c r="J13" s="29">
        <v>444</v>
      </c>
      <c r="K13" s="29">
        <v>6</v>
      </c>
      <c r="L13" s="29">
        <v>4</v>
      </c>
      <c r="M13" s="29">
        <v>0</v>
      </c>
      <c r="N13" s="29">
        <v>0</v>
      </c>
      <c r="O13" s="29">
        <v>0</v>
      </c>
      <c r="P13" s="29">
        <v>0</v>
      </c>
      <c r="Q13" s="29">
        <v>2</v>
      </c>
      <c r="R13" s="29">
        <v>0</v>
      </c>
      <c r="S13" s="29">
        <v>535</v>
      </c>
      <c r="T13" s="16">
        <v>0</v>
      </c>
      <c r="U13" s="16">
        <v>0</v>
      </c>
      <c r="V13" s="16">
        <v>3306</v>
      </c>
      <c r="W13" s="29">
        <v>7</v>
      </c>
      <c r="X13" s="29">
        <v>0</v>
      </c>
      <c r="Y13" s="9">
        <v>0</v>
      </c>
      <c r="Z13" s="9">
        <v>102</v>
      </c>
      <c r="AA13" s="9">
        <v>9649</v>
      </c>
      <c r="AB13" s="54">
        <v>1</v>
      </c>
      <c r="AD13" s="8"/>
    </row>
    <row r="14" spans="1:34" x14ac:dyDescent="0.2">
      <c r="A14" s="6"/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4"/>
      <c r="P14" s="4"/>
    </row>
    <row r="15" spans="1:34" ht="24" customHeight="1" x14ac:dyDescent="0.2">
      <c r="A15" s="38" t="s">
        <v>39</v>
      </c>
      <c r="B15" s="10" t="s">
        <v>0</v>
      </c>
      <c r="C15" s="10" t="s">
        <v>26</v>
      </c>
      <c r="D15" s="5" t="s">
        <v>1</v>
      </c>
      <c r="E15" s="43" t="s">
        <v>41</v>
      </c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D15" s="8"/>
      <c r="AE15" s="8"/>
      <c r="AF15" s="8"/>
      <c r="AG15" s="8"/>
      <c r="AH15" s="8"/>
    </row>
    <row r="16" spans="1:34" x14ac:dyDescent="0.2">
      <c r="A16" s="38"/>
      <c r="B16" s="22">
        <f>C16+D16+E16</f>
        <v>276256</v>
      </c>
      <c r="C16" s="34">
        <v>16398</v>
      </c>
      <c r="D16" s="35">
        <f>242592+AB18</f>
        <v>242593</v>
      </c>
      <c r="E16" s="42">
        <f>E18+F18+G18+H18+I18+J18+K18+L18+M18+N18+O18+P18+Q18+R18+S18+T18+U18+V18+W18+X18+Y18+Z18+AA18</f>
        <v>17265</v>
      </c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</row>
    <row r="17" spans="1:33" ht="123.75" customHeight="1" x14ac:dyDescent="0.2">
      <c r="A17" s="38"/>
      <c r="B17" s="4"/>
      <c r="C17" s="4"/>
      <c r="D17" s="20"/>
      <c r="E17" s="5" t="s">
        <v>2</v>
      </c>
      <c r="F17" s="5" t="s">
        <v>3</v>
      </c>
      <c r="G17" s="5" t="s">
        <v>4</v>
      </c>
      <c r="H17" s="5" t="s">
        <v>5</v>
      </c>
      <c r="I17" s="5" t="s">
        <v>6</v>
      </c>
      <c r="J17" s="5" t="s">
        <v>21</v>
      </c>
      <c r="K17" s="5" t="s">
        <v>7</v>
      </c>
      <c r="L17" s="5" t="s">
        <v>8</v>
      </c>
      <c r="M17" s="5" t="s">
        <v>9</v>
      </c>
      <c r="N17" s="5" t="s">
        <v>10</v>
      </c>
      <c r="O17" s="5" t="s">
        <v>11</v>
      </c>
      <c r="P17" s="5" t="s">
        <v>12</v>
      </c>
      <c r="Q17" s="5" t="s">
        <v>13</v>
      </c>
      <c r="R17" s="5" t="s">
        <v>14</v>
      </c>
      <c r="S17" s="5" t="s">
        <v>15</v>
      </c>
      <c r="T17" s="5" t="s">
        <v>16</v>
      </c>
      <c r="U17" s="5" t="s">
        <v>17</v>
      </c>
      <c r="V17" s="5" t="s">
        <v>18</v>
      </c>
      <c r="W17" s="5" t="s">
        <v>19</v>
      </c>
      <c r="X17" s="5" t="s">
        <v>20</v>
      </c>
      <c r="Y17" s="5" t="s">
        <v>27</v>
      </c>
      <c r="Z17" s="5" t="s">
        <v>28</v>
      </c>
      <c r="AA17" s="5" t="s">
        <v>29</v>
      </c>
      <c r="AB17" s="5" t="s">
        <v>30</v>
      </c>
      <c r="AD17" s="8"/>
      <c r="AE17" s="8"/>
      <c r="AG17" s="8"/>
    </row>
    <row r="18" spans="1:33" x14ac:dyDescent="0.2">
      <c r="A18" s="38"/>
      <c r="E18" s="29">
        <v>1266</v>
      </c>
      <c r="F18" s="29">
        <v>1511</v>
      </c>
      <c r="G18" s="29">
        <v>16</v>
      </c>
      <c r="H18" s="29">
        <v>412</v>
      </c>
      <c r="I18" s="29">
        <v>5</v>
      </c>
      <c r="J18" s="29">
        <v>444</v>
      </c>
      <c r="K18" s="29">
        <v>6</v>
      </c>
      <c r="L18" s="29">
        <v>4</v>
      </c>
      <c r="M18" s="29">
        <v>0</v>
      </c>
      <c r="N18" s="29">
        <v>0</v>
      </c>
      <c r="O18" s="29">
        <v>0</v>
      </c>
      <c r="P18" s="29">
        <v>0</v>
      </c>
      <c r="Q18" s="29">
        <v>2</v>
      </c>
      <c r="R18" s="29">
        <v>0</v>
      </c>
      <c r="S18" s="29">
        <v>535</v>
      </c>
      <c r="T18" s="16">
        <v>0</v>
      </c>
      <c r="U18" s="16">
        <v>0</v>
      </c>
      <c r="V18" s="16">
        <v>3306</v>
      </c>
      <c r="W18" s="29">
        <v>7</v>
      </c>
      <c r="X18" s="29">
        <v>0</v>
      </c>
      <c r="Y18" s="9">
        <v>0</v>
      </c>
      <c r="Z18" s="9">
        <v>102</v>
      </c>
      <c r="AA18" s="9">
        <v>9649</v>
      </c>
      <c r="AB18" s="54">
        <v>1</v>
      </c>
    </row>
    <row r="19" spans="1:33" x14ac:dyDescent="0.2">
      <c r="A19" s="6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7"/>
      <c r="P19" s="7"/>
    </row>
    <row r="20" spans="1:33" ht="24" customHeight="1" x14ac:dyDescent="0.2">
      <c r="A20" s="38" t="s">
        <v>40</v>
      </c>
      <c r="B20" s="10" t="s">
        <v>0</v>
      </c>
      <c r="C20" s="10" t="s">
        <v>26</v>
      </c>
      <c r="D20" s="5" t="s">
        <v>1</v>
      </c>
      <c r="E20" s="43" t="s">
        <v>41</v>
      </c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</row>
    <row r="21" spans="1:33" x14ac:dyDescent="0.2">
      <c r="A21" s="38"/>
      <c r="B21" s="22">
        <f>C21+D21+E21</f>
        <v>263585</v>
      </c>
      <c r="C21" s="34">
        <v>253276</v>
      </c>
      <c r="D21" s="35">
        <v>0</v>
      </c>
      <c r="E21" s="42">
        <f>E23+F23+G23+H23+I23+J23+K23+L23+M23+N23+O23+P23+Q23+R23+S23+T23+U23+V23+W23+X23+Y23+Z23+AA23</f>
        <v>10309</v>
      </c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</row>
    <row r="22" spans="1:33" ht="122.25" customHeight="1" x14ac:dyDescent="0.2">
      <c r="A22" s="38"/>
      <c r="B22" s="37"/>
      <c r="C22" s="20"/>
      <c r="D22" s="20"/>
      <c r="E22" s="5" t="s">
        <v>2</v>
      </c>
      <c r="F22" s="5" t="s">
        <v>3</v>
      </c>
      <c r="G22" s="5" t="s">
        <v>4</v>
      </c>
      <c r="H22" s="5" t="s">
        <v>5</v>
      </c>
      <c r="I22" s="5" t="s">
        <v>6</v>
      </c>
      <c r="J22" s="5" t="s">
        <v>21</v>
      </c>
      <c r="K22" s="5" t="s">
        <v>7</v>
      </c>
      <c r="L22" s="5" t="s">
        <v>8</v>
      </c>
      <c r="M22" s="5" t="s">
        <v>9</v>
      </c>
      <c r="N22" s="5" t="s">
        <v>10</v>
      </c>
      <c r="O22" s="5" t="s">
        <v>11</v>
      </c>
      <c r="P22" s="5" t="s">
        <v>12</v>
      </c>
      <c r="Q22" s="5" t="s">
        <v>13</v>
      </c>
      <c r="R22" s="5" t="s">
        <v>14</v>
      </c>
      <c r="S22" s="5" t="s">
        <v>15</v>
      </c>
      <c r="T22" s="5" t="s">
        <v>16</v>
      </c>
      <c r="U22" s="5" t="s">
        <v>17</v>
      </c>
      <c r="V22" s="5" t="s">
        <v>18</v>
      </c>
      <c r="W22" s="5" t="s">
        <v>19</v>
      </c>
      <c r="X22" s="5" t="s">
        <v>20</v>
      </c>
      <c r="Y22" s="5" t="s">
        <v>27</v>
      </c>
      <c r="Z22" s="5" t="s">
        <v>28</v>
      </c>
      <c r="AA22" s="5" t="s">
        <v>29</v>
      </c>
      <c r="AB22" s="5" t="s">
        <v>30</v>
      </c>
    </row>
    <row r="23" spans="1:33" x14ac:dyDescent="0.2">
      <c r="A23" s="38"/>
      <c r="E23" s="30">
        <v>9655</v>
      </c>
      <c r="F23" s="30">
        <v>0</v>
      </c>
      <c r="G23" s="30">
        <v>654</v>
      </c>
      <c r="H23" s="30">
        <v>0</v>
      </c>
      <c r="I23" s="30">
        <v>0</v>
      </c>
      <c r="J23" s="30">
        <v>0</v>
      </c>
      <c r="K23" s="30">
        <v>0</v>
      </c>
      <c r="L23" s="30">
        <v>0</v>
      </c>
      <c r="M23" s="30">
        <v>0</v>
      </c>
      <c r="N23" s="30">
        <v>0</v>
      </c>
      <c r="O23" s="30">
        <v>0</v>
      </c>
      <c r="P23" s="30">
        <v>0</v>
      </c>
      <c r="Q23" s="30">
        <v>0</v>
      </c>
      <c r="R23" s="30">
        <v>0</v>
      </c>
      <c r="S23" s="30">
        <v>0</v>
      </c>
      <c r="T23" s="31">
        <v>0</v>
      </c>
      <c r="U23" s="31">
        <v>0</v>
      </c>
      <c r="V23" s="31">
        <v>0</v>
      </c>
      <c r="W23" s="30">
        <v>0</v>
      </c>
      <c r="X23" s="30">
        <v>0</v>
      </c>
      <c r="Y23" s="21">
        <v>0</v>
      </c>
      <c r="Z23" s="21">
        <v>0</v>
      </c>
      <c r="AA23" s="21">
        <v>0</v>
      </c>
      <c r="AB23" s="21">
        <v>0</v>
      </c>
    </row>
    <row r="24" spans="1:33" x14ac:dyDescent="0.2">
      <c r="A24" s="6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4"/>
      <c r="P24" s="4"/>
    </row>
    <row r="25" spans="1:33" ht="24" customHeight="1" x14ac:dyDescent="0.2">
      <c r="A25" s="38" t="s">
        <v>42</v>
      </c>
      <c r="B25" s="10" t="s">
        <v>0</v>
      </c>
      <c r="C25" s="10" t="s">
        <v>26</v>
      </c>
      <c r="D25" s="5" t="s">
        <v>1</v>
      </c>
      <c r="E25" s="43" t="s">
        <v>41</v>
      </c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</row>
    <row r="26" spans="1:33" x14ac:dyDescent="0.2">
      <c r="A26" s="38"/>
      <c r="B26" s="22">
        <f>D26+E26</f>
        <v>263585</v>
      </c>
      <c r="C26" s="23"/>
      <c r="D26" s="35">
        <v>252140</v>
      </c>
      <c r="E26" s="42">
        <f>E28+F28+G28+H28+I28+J28+K28+L28+M28+N28+O28+P28+Q28+R28+S28+T28+U28+V28+W28+X28+Y28+Z28+AA28</f>
        <v>11445</v>
      </c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</row>
    <row r="27" spans="1:33" ht="120" customHeight="1" x14ac:dyDescent="0.2">
      <c r="A27" s="38"/>
      <c r="B27" s="4"/>
      <c r="C27" s="20"/>
      <c r="D27" s="4"/>
      <c r="E27" s="5" t="s">
        <v>2</v>
      </c>
      <c r="F27" s="5" t="s">
        <v>3</v>
      </c>
      <c r="G27" s="5" t="s">
        <v>4</v>
      </c>
      <c r="H27" s="5" t="s">
        <v>5</v>
      </c>
      <c r="I27" s="5" t="s">
        <v>6</v>
      </c>
      <c r="J27" s="5" t="s">
        <v>21</v>
      </c>
      <c r="K27" s="5" t="s">
        <v>7</v>
      </c>
      <c r="L27" s="5" t="s">
        <v>8</v>
      </c>
      <c r="M27" s="5" t="s">
        <v>9</v>
      </c>
      <c r="N27" s="5" t="s">
        <v>10</v>
      </c>
      <c r="O27" s="5" t="s">
        <v>11</v>
      </c>
      <c r="P27" s="5" t="s">
        <v>12</v>
      </c>
      <c r="Q27" s="5" t="s">
        <v>13</v>
      </c>
      <c r="R27" s="5" t="s">
        <v>14</v>
      </c>
      <c r="S27" s="5" t="s">
        <v>15</v>
      </c>
      <c r="T27" s="5" t="s">
        <v>16</v>
      </c>
      <c r="U27" s="5" t="s">
        <v>17</v>
      </c>
      <c r="V27" s="5" t="s">
        <v>18</v>
      </c>
      <c r="W27" s="5" t="s">
        <v>19</v>
      </c>
      <c r="X27" s="5" t="s">
        <v>20</v>
      </c>
      <c r="Y27" s="5" t="s">
        <v>27</v>
      </c>
      <c r="Z27" s="5" t="s">
        <v>28</v>
      </c>
      <c r="AA27" s="5" t="s">
        <v>29</v>
      </c>
      <c r="AB27" s="5" t="s">
        <v>30</v>
      </c>
    </row>
    <row r="28" spans="1:33" x14ac:dyDescent="0.2">
      <c r="A28" s="38"/>
      <c r="E28" s="29">
        <v>0</v>
      </c>
      <c r="F28" s="29">
        <v>1</v>
      </c>
      <c r="G28" s="29">
        <v>0</v>
      </c>
      <c r="H28" s="29">
        <v>6251</v>
      </c>
      <c r="I28" s="29">
        <v>0</v>
      </c>
      <c r="J28" s="29">
        <v>0</v>
      </c>
      <c r="K28" s="29">
        <v>0</v>
      </c>
      <c r="L28" s="29">
        <v>0</v>
      </c>
      <c r="M28" s="29">
        <v>0</v>
      </c>
      <c r="N28" s="29">
        <v>0</v>
      </c>
      <c r="O28" s="29">
        <v>0</v>
      </c>
      <c r="P28" s="29">
        <v>0</v>
      </c>
      <c r="Q28" s="29">
        <v>0</v>
      </c>
      <c r="R28" s="29">
        <v>0</v>
      </c>
      <c r="S28" s="29">
        <v>1</v>
      </c>
      <c r="T28" s="16">
        <v>0</v>
      </c>
      <c r="U28" s="16">
        <v>0</v>
      </c>
      <c r="V28" s="16">
        <v>5192</v>
      </c>
      <c r="W28" s="29">
        <v>0</v>
      </c>
      <c r="X28" s="29">
        <v>0</v>
      </c>
      <c r="Y28" s="9">
        <v>0</v>
      </c>
      <c r="Z28" s="9">
        <v>0</v>
      </c>
      <c r="AA28" s="9">
        <v>0</v>
      </c>
      <c r="AB28" s="54">
        <v>0</v>
      </c>
    </row>
    <row r="29" spans="1:33" x14ac:dyDescent="0.2">
      <c r="A29" s="6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4"/>
      <c r="P29" s="4"/>
    </row>
    <row r="32" spans="1:33" ht="15" x14ac:dyDescent="0.2">
      <c r="B32" s="37"/>
      <c r="V32" s="8"/>
      <c r="W32" s="8"/>
    </row>
    <row r="38" spans="4:4" x14ac:dyDescent="0.2">
      <c r="D38" s="8"/>
    </row>
  </sheetData>
  <mergeCells count="24">
    <mergeCell ref="B29:N29"/>
    <mergeCell ref="E6:AB6"/>
    <mergeCell ref="E5:AB5"/>
    <mergeCell ref="E10:AB10"/>
    <mergeCell ref="E11:AB11"/>
    <mergeCell ref="E15:AB15"/>
    <mergeCell ref="E16:AB16"/>
    <mergeCell ref="E20:AB20"/>
    <mergeCell ref="E21:AB21"/>
    <mergeCell ref="B14:N14"/>
    <mergeCell ref="E25:AB25"/>
    <mergeCell ref="E26:AB26"/>
    <mergeCell ref="B19:N19"/>
    <mergeCell ref="A20:A23"/>
    <mergeCell ref="B24:N24"/>
    <mergeCell ref="A25:A28"/>
    <mergeCell ref="A15:A18"/>
    <mergeCell ref="A1:Y1"/>
    <mergeCell ref="A4:Y4"/>
    <mergeCell ref="A3:Y3"/>
    <mergeCell ref="A2:Y2"/>
    <mergeCell ref="A10:A13"/>
    <mergeCell ref="B9:N9"/>
    <mergeCell ref="A5:A8"/>
  </mergeCells>
  <pageMargins left="0.25" right="0.25" top="0.75" bottom="0.75" header="0.3" footer="0.3"/>
  <pageSetup paperSize="126" scale="4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8"/>
  <sheetViews>
    <sheetView zoomScale="80" zoomScaleNormal="80" workbookViewId="0">
      <selection activeCell="D26" sqref="D26"/>
    </sheetView>
  </sheetViews>
  <sheetFormatPr baseColWidth="10" defaultColWidth="11.42578125" defaultRowHeight="12" x14ac:dyDescent="0.2"/>
  <cols>
    <col min="1" max="1" width="3.85546875" style="3" customWidth="1"/>
    <col min="2" max="2" width="13.28515625" style="3" customWidth="1"/>
    <col min="3" max="3" width="15.85546875" style="3" bestFit="1" customWidth="1"/>
    <col min="4" max="4" width="13.85546875" style="3" customWidth="1"/>
    <col min="5" max="5" width="9.7109375" style="3" customWidth="1"/>
    <col min="6" max="7" width="11.140625" style="3" customWidth="1"/>
    <col min="8" max="8" width="11.28515625" style="3" customWidth="1"/>
    <col min="9" max="10" width="11" style="3" customWidth="1"/>
    <col min="11" max="11" width="12.42578125" style="3" customWidth="1"/>
    <col min="12" max="12" width="15.140625" style="3" customWidth="1"/>
    <col min="13" max="13" width="13.28515625" style="3" customWidth="1"/>
    <col min="14" max="14" width="12.28515625" style="3" customWidth="1"/>
    <col min="15" max="15" width="16.140625" style="3" customWidth="1"/>
    <col min="16" max="16" width="12.42578125" style="3" customWidth="1"/>
    <col min="17" max="17" width="9.85546875" style="3" customWidth="1"/>
    <col min="18" max="18" width="11.7109375" style="3" customWidth="1"/>
    <col min="19" max="19" width="10.140625" style="3" customWidth="1"/>
    <col min="20" max="20" width="11.7109375" style="3" customWidth="1"/>
    <col min="21" max="21" width="12.140625" style="3" customWidth="1"/>
    <col min="22" max="22" width="11.140625" style="3" customWidth="1"/>
    <col min="23" max="23" width="10.7109375" style="3" customWidth="1"/>
    <col min="24" max="24" width="11.85546875" style="3" customWidth="1"/>
    <col min="25" max="25" width="12.85546875" style="3" customWidth="1"/>
    <col min="26" max="16384" width="11.42578125" style="3"/>
  </cols>
  <sheetData>
    <row r="1" spans="1:32" ht="15" x14ac:dyDescent="0.2">
      <c r="A1" s="40" t="s">
        <v>25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</row>
    <row r="2" spans="1:32" ht="15" x14ac:dyDescent="0.2">
      <c r="A2" s="40" t="s">
        <v>24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</row>
    <row r="3" spans="1:32" ht="15" x14ac:dyDescent="0.2">
      <c r="A3" s="40" t="s">
        <v>31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</row>
    <row r="4" spans="1:32" ht="15" x14ac:dyDescent="0.2">
      <c r="A4" s="41" t="s">
        <v>22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</row>
    <row r="5" spans="1:32" ht="24" x14ac:dyDescent="0.2">
      <c r="A5" s="38" t="s">
        <v>38</v>
      </c>
      <c r="B5" s="10" t="s">
        <v>0</v>
      </c>
      <c r="C5" s="10" t="s">
        <v>26</v>
      </c>
      <c r="D5" s="5" t="s">
        <v>1</v>
      </c>
      <c r="E5" s="43" t="s">
        <v>41</v>
      </c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</row>
    <row r="6" spans="1:32" x14ac:dyDescent="0.2">
      <c r="A6" s="38"/>
      <c r="B6" s="32">
        <f>C6+D6+E6</f>
        <v>2631890</v>
      </c>
      <c r="C6" s="34">
        <v>44476</v>
      </c>
      <c r="D6" s="34">
        <v>2194601</v>
      </c>
      <c r="E6" s="42">
        <f>E8+F8+G8+H8+I8+J8+K8+L8+M8+N8+O8+P8+Q8+R8+S8+T8+U8+V8+W8+X8+Y8+Z8+AA8+AB8</f>
        <v>392813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</row>
    <row r="7" spans="1:32" s="4" customFormat="1" ht="108" x14ac:dyDescent="0.25">
      <c r="A7" s="38"/>
      <c r="E7" s="5" t="s">
        <v>2</v>
      </c>
      <c r="F7" s="5" t="s">
        <v>3</v>
      </c>
      <c r="G7" s="5" t="s">
        <v>4</v>
      </c>
      <c r="H7" s="5" t="s">
        <v>5</v>
      </c>
      <c r="I7" s="5" t="s">
        <v>6</v>
      </c>
      <c r="J7" s="5" t="s">
        <v>21</v>
      </c>
      <c r="K7" s="5" t="s">
        <v>7</v>
      </c>
      <c r="L7" s="5" t="s">
        <v>8</v>
      </c>
      <c r="M7" s="5" t="s">
        <v>9</v>
      </c>
      <c r="N7" s="5" t="s">
        <v>10</v>
      </c>
      <c r="O7" s="5" t="s">
        <v>11</v>
      </c>
      <c r="P7" s="5" t="s">
        <v>12</v>
      </c>
      <c r="Q7" s="5" t="s">
        <v>13</v>
      </c>
      <c r="R7" s="5" t="s">
        <v>14</v>
      </c>
      <c r="S7" s="5" t="s">
        <v>15</v>
      </c>
      <c r="T7" s="5" t="s">
        <v>16</v>
      </c>
      <c r="U7" s="5" t="s">
        <v>17</v>
      </c>
      <c r="V7" s="5" t="s">
        <v>18</v>
      </c>
      <c r="W7" s="5" t="s">
        <v>19</v>
      </c>
      <c r="X7" s="5" t="s">
        <v>20</v>
      </c>
      <c r="Y7" s="5" t="s">
        <v>27</v>
      </c>
      <c r="Z7" s="5" t="s">
        <v>28</v>
      </c>
      <c r="AA7" s="5" t="s">
        <v>29</v>
      </c>
      <c r="AB7" s="5" t="s">
        <v>30</v>
      </c>
      <c r="AC7" s="20"/>
      <c r="AD7" s="20"/>
    </row>
    <row r="8" spans="1:32" x14ac:dyDescent="0.2">
      <c r="A8" s="38"/>
      <c r="E8" s="33">
        <v>1069</v>
      </c>
      <c r="F8" s="33">
        <v>3412</v>
      </c>
      <c r="G8" s="33">
        <v>0</v>
      </c>
      <c r="H8" s="33">
        <v>72760</v>
      </c>
      <c r="I8" s="33">
        <v>260</v>
      </c>
      <c r="J8" s="33">
        <v>6722</v>
      </c>
      <c r="K8" s="33">
        <v>352</v>
      </c>
      <c r="L8" s="33">
        <v>547</v>
      </c>
      <c r="M8" s="33">
        <v>0</v>
      </c>
      <c r="N8" s="33">
        <v>0</v>
      </c>
      <c r="O8" s="33">
        <v>0</v>
      </c>
      <c r="P8" s="33">
        <v>0</v>
      </c>
      <c r="Q8" s="33">
        <v>113</v>
      </c>
      <c r="R8" s="33">
        <v>13</v>
      </c>
      <c r="S8" s="33">
        <v>15269</v>
      </c>
      <c r="T8" s="9">
        <v>8</v>
      </c>
      <c r="U8" s="9">
        <v>0</v>
      </c>
      <c r="V8" s="9">
        <v>69942</v>
      </c>
      <c r="W8" s="33">
        <v>10</v>
      </c>
      <c r="X8" s="33">
        <v>0</v>
      </c>
      <c r="Y8" s="9">
        <v>0</v>
      </c>
      <c r="Z8" s="9">
        <v>5154</v>
      </c>
      <c r="AA8" s="9">
        <v>217182</v>
      </c>
      <c r="AB8" s="9">
        <v>0</v>
      </c>
    </row>
    <row r="9" spans="1:32" x14ac:dyDescent="0.2">
      <c r="A9" s="6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4"/>
      <c r="P9" s="4"/>
    </row>
    <row r="10" spans="1:32" ht="24" customHeight="1" x14ac:dyDescent="0.2">
      <c r="A10" s="38" t="s">
        <v>37</v>
      </c>
      <c r="B10" s="10" t="s">
        <v>0</v>
      </c>
      <c r="C10" s="10" t="s">
        <v>26</v>
      </c>
      <c r="D10" s="5" t="s">
        <v>1</v>
      </c>
      <c r="E10" s="43" t="s">
        <v>41</v>
      </c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</row>
    <row r="11" spans="1:32" x14ac:dyDescent="0.2">
      <c r="A11" s="38"/>
      <c r="B11" s="32">
        <f>C11+D11+E11</f>
        <v>2582143</v>
      </c>
      <c r="C11" s="34">
        <v>44476</v>
      </c>
      <c r="D11" s="34">
        <v>2144854</v>
      </c>
      <c r="E11" s="42">
        <f>E13+F13+G13+H13+I13+J13+K13+L13+M13+N13+O13+P13+Q13+R13+S13+T13+U13+V13+W13+X13+Y13+Z13+AA13+AB13</f>
        <v>392813</v>
      </c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</row>
    <row r="12" spans="1:32" ht="120.75" customHeight="1" x14ac:dyDescent="0.2">
      <c r="A12" s="38"/>
      <c r="B12" s="4"/>
      <c r="C12" s="4"/>
      <c r="D12" s="4"/>
      <c r="E12" s="5" t="s">
        <v>2</v>
      </c>
      <c r="F12" s="5" t="s">
        <v>3</v>
      </c>
      <c r="G12" s="5" t="s">
        <v>4</v>
      </c>
      <c r="H12" s="5" t="s">
        <v>5</v>
      </c>
      <c r="I12" s="5" t="s">
        <v>6</v>
      </c>
      <c r="J12" s="5" t="s">
        <v>21</v>
      </c>
      <c r="K12" s="5" t="s">
        <v>7</v>
      </c>
      <c r="L12" s="5" t="s">
        <v>8</v>
      </c>
      <c r="M12" s="5" t="s">
        <v>9</v>
      </c>
      <c r="N12" s="5" t="s">
        <v>10</v>
      </c>
      <c r="O12" s="5" t="s">
        <v>11</v>
      </c>
      <c r="P12" s="5" t="s">
        <v>12</v>
      </c>
      <c r="Q12" s="5" t="s">
        <v>13</v>
      </c>
      <c r="R12" s="5" t="s">
        <v>14</v>
      </c>
      <c r="S12" s="5" t="s">
        <v>15</v>
      </c>
      <c r="T12" s="5" t="s">
        <v>16</v>
      </c>
      <c r="U12" s="5" t="s">
        <v>17</v>
      </c>
      <c r="V12" s="5" t="s">
        <v>18</v>
      </c>
      <c r="W12" s="5" t="s">
        <v>19</v>
      </c>
      <c r="X12" s="5" t="s">
        <v>20</v>
      </c>
      <c r="Y12" s="5" t="s">
        <v>27</v>
      </c>
      <c r="Z12" s="5" t="s">
        <v>28</v>
      </c>
      <c r="AA12" s="5" t="s">
        <v>29</v>
      </c>
      <c r="AB12" s="5" t="s">
        <v>30</v>
      </c>
      <c r="AD12" s="8"/>
      <c r="AE12" s="8"/>
      <c r="AF12" s="8"/>
    </row>
    <row r="13" spans="1:32" x14ac:dyDescent="0.2">
      <c r="A13" s="38"/>
      <c r="E13" s="33">
        <v>1069</v>
      </c>
      <c r="F13" s="33">
        <v>3412</v>
      </c>
      <c r="G13" s="33">
        <v>0</v>
      </c>
      <c r="H13" s="33">
        <v>72760</v>
      </c>
      <c r="I13" s="33">
        <v>260</v>
      </c>
      <c r="J13" s="33">
        <v>6722</v>
      </c>
      <c r="K13" s="33">
        <v>352</v>
      </c>
      <c r="L13" s="33">
        <v>547</v>
      </c>
      <c r="M13" s="33">
        <v>0</v>
      </c>
      <c r="N13" s="33">
        <v>0</v>
      </c>
      <c r="O13" s="33">
        <v>0</v>
      </c>
      <c r="P13" s="33">
        <v>0</v>
      </c>
      <c r="Q13" s="33">
        <v>113</v>
      </c>
      <c r="R13" s="33">
        <v>13</v>
      </c>
      <c r="S13" s="33">
        <v>15269</v>
      </c>
      <c r="T13" s="9">
        <v>8</v>
      </c>
      <c r="U13" s="9">
        <v>0</v>
      </c>
      <c r="V13" s="9">
        <v>69942</v>
      </c>
      <c r="W13" s="33">
        <v>10</v>
      </c>
      <c r="X13" s="33">
        <v>0</v>
      </c>
      <c r="Y13" s="9">
        <v>0</v>
      </c>
      <c r="Z13" s="9">
        <v>5154</v>
      </c>
      <c r="AA13" s="9">
        <v>217182</v>
      </c>
      <c r="AB13" s="9">
        <v>0</v>
      </c>
    </row>
    <row r="14" spans="1:32" x14ac:dyDescent="0.2">
      <c r="A14" s="15"/>
      <c r="E14" s="25"/>
      <c r="F14" s="25"/>
      <c r="G14" s="25"/>
      <c r="H14" s="25"/>
      <c r="I14" s="26"/>
      <c r="J14" s="27"/>
      <c r="K14" s="28"/>
      <c r="L14" s="28"/>
      <c r="M14" s="25"/>
      <c r="N14" s="25"/>
      <c r="O14" s="4"/>
      <c r="P14" s="4"/>
    </row>
    <row r="15" spans="1:32" ht="24" customHeight="1" x14ac:dyDescent="0.2">
      <c r="A15" s="38" t="s">
        <v>39</v>
      </c>
      <c r="B15" s="10" t="s">
        <v>0</v>
      </c>
      <c r="C15" s="10" t="s">
        <v>26</v>
      </c>
      <c r="D15" s="5" t="s">
        <v>1</v>
      </c>
      <c r="E15" s="43" t="s">
        <v>41</v>
      </c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</row>
    <row r="16" spans="1:32" x14ac:dyDescent="0.2">
      <c r="A16" s="38"/>
      <c r="B16" s="32">
        <f>C16+D16+E16</f>
        <v>2537714</v>
      </c>
      <c r="C16" s="34">
        <v>98433</v>
      </c>
      <c r="D16" s="34">
        <v>2044330</v>
      </c>
      <c r="E16" s="42">
        <f>E18+F18+G18+H18+I18+J18+K18+L18+M18+N18+O18+P18+Q18+R18+S18+T18+U18+V18+W18+X18+Y18+Z18+AA18+AB18</f>
        <v>394951</v>
      </c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</row>
    <row r="17" spans="1:31" ht="120" customHeight="1" x14ac:dyDescent="0.2">
      <c r="A17" s="38"/>
      <c r="B17" s="4"/>
      <c r="C17" s="20"/>
      <c r="D17" s="20"/>
      <c r="E17" s="5" t="s">
        <v>2</v>
      </c>
      <c r="F17" s="5" t="s">
        <v>3</v>
      </c>
      <c r="G17" s="5" t="s">
        <v>4</v>
      </c>
      <c r="H17" s="5" t="s">
        <v>5</v>
      </c>
      <c r="I17" s="5" t="s">
        <v>6</v>
      </c>
      <c r="J17" s="5" t="s">
        <v>21</v>
      </c>
      <c r="K17" s="5" t="s">
        <v>7</v>
      </c>
      <c r="L17" s="5" t="s">
        <v>8</v>
      </c>
      <c r="M17" s="5" t="s">
        <v>9</v>
      </c>
      <c r="N17" s="5" t="s">
        <v>10</v>
      </c>
      <c r="O17" s="5" t="s">
        <v>11</v>
      </c>
      <c r="P17" s="5" t="s">
        <v>12</v>
      </c>
      <c r="Q17" s="5" t="s">
        <v>13</v>
      </c>
      <c r="R17" s="5" t="s">
        <v>14</v>
      </c>
      <c r="S17" s="5" t="s">
        <v>15</v>
      </c>
      <c r="T17" s="5" t="s">
        <v>16</v>
      </c>
      <c r="U17" s="5" t="s">
        <v>17</v>
      </c>
      <c r="V17" s="5" t="s">
        <v>18</v>
      </c>
      <c r="W17" s="5" t="s">
        <v>19</v>
      </c>
      <c r="X17" s="5" t="s">
        <v>20</v>
      </c>
      <c r="Y17" s="5" t="s">
        <v>27</v>
      </c>
      <c r="Z17" s="5" t="s">
        <v>28</v>
      </c>
      <c r="AA17" s="5" t="s">
        <v>29</v>
      </c>
      <c r="AB17" s="5" t="s">
        <v>30</v>
      </c>
      <c r="AD17" s="8"/>
      <c r="AE17" s="8"/>
    </row>
    <row r="18" spans="1:31" x14ac:dyDescent="0.2">
      <c r="A18" s="38"/>
      <c r="E18" s="33">
        <v>3206</v>
      </c>
      <c r="F18" s="33">
        <v>3413</v>
      </c>
      <c r="G18" s="33">
        <v>0</v>
      </c>
      <c r="H18" s="33">
        <v>72760</v>
      </c>
      <c r="I18" s="33">
        <v>260</v>
      </c>
      <c r="J18" s="33">
        <v>6722</v>
      </c>
      <c r="K18" s="33">
        <v>352</v>
      </c>
      <c r="L18" s="33">
        <v>547</v>
      </c>
      <c r="M18" s="33">
        <v>0</v>
      </c>
      <c r="N18" s="33">
        <v>0</v>
      </c>
      <c r="O18" s="33">
        <v>0</v>
      </c>
      <c r="P18" s="33">
        <v>0</v>
      </c>
      <c r="Q18" s="33">
        <v>113</v>
      </c>
      <c r="R18" s="33">
        <v>13</v>
      </c>
      <c r="S18" s="33">
        <v>15269</v>
      </c>
      <c r="T18" s="9">
        <v>8</v>
      </c>
      <c r="U18" s="9">
        <v>0</v>
      </c>
      <c r="V18" s="9">
        <v>69942</v>
      </c>
      <c r="W18" s="33">
        <v>10</v>
      </c>
      <c r="X18" s="33">
        <v>0</v>
      </c>
      <c r="Y18" s="9">
        <v>0</v>
      </c>
      <c r="Z18" s="9">
        <v>5154</v>
      </c>
      <c r="AA18" s="9">
        <v>217182</v>
      </c>
      <c r="AB18" s="9">
        <v>0</v>
      </c>
    </row>
    <row r="19" spans="1:31" x14ac:dyDescent="0.2">
      <c r="A19" s="6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19"/>
      <c r="P19" s="19"/>
    </row>
    <row r="20" spans="1:31" ht="36" customHeight="1" x14ac:dyDescent="0.2">
      <c r="A20" s="38" t="s">
        <v>40</v>
      </c>
      <c r="B20" s="10" t="s">
        <v>0</v>
      </c>
      <c r="C20" s="10" t="s">
        <v>26</v>
      </c>
      <c r="D20" s="5" t="s">
        <v>1</v>
      </c>
      <c r="E20" s="43" t="s">
        <v>41</v>
      </c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</row>
    <row r="21" spans="1:31" x14ac:dyDescent="0.2">
      <c r="A21" s="38"/>
      <c r="B21" s="32">
        <f>C21+D21+E21</f>
        <v>2215921</v>
      </c>
      <c r="C21" s="34">
        <v>2115297</v>
      </c>
      <c r="D21" s="34">
        <v>0</v>
      </c>
      <c r="E21" s="42">
        <f>E23+F23+G23+H23+I23+J23+K23+L23+M23+N23+O23+P23+Q23+R23+S23+T23+U23+V23+W23+X23+Y23+Z23+AA23+AB23</f>
        <v>100624</v>
      </c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</row>
    <row r="22" spans="1:31" ht="123.75" customHeight="1" x14ac:dyDescent="0.2">
      <c r="A22" s="38"/>
      <c r="B22" s="4"/>
      <c r="C22" s="20"/>
      <c r="D22" s="4"/>
      <c r="E22" s="5" t="s">
        <v>2</v>
      </c>
      <c r="F22" s="5" t="s">
        <v>3</v>
      </c>
      <c r="G22" s="5" t="s">
        <v>4</v>
      </c>
      <c r="H22" s="5" t="s">
        <v>5</v>
      </c>
      <c r="I22" s="5" t="s">
        <v>6</v>
      </c>
      <c r="J22" s="5" t="s">
        <v>21</v>
      </c>
      <c r="K22" s="5" t="s">
        <v>7</v>
      </c>
      <c r="L22" s="5" t="s">
        <v>8</v>
      </c>
      <c r="M22" s="5" t="s">
        <v>9</v>
      </c>
      <c r="N22" s="5" t="s">
        <v>10</v>
      </c>
      <c r="O22" s="5" t="s">
        <v>11</v>
      </c>
      <c r="P22" s="5" t="s">
        <v>12</v>
      </c>
      <c r="Q22" s="5" t="s">
        <v>13</v>
      </c>
      <c r="R22" s="5" t="s">
        <v>14</v>
      </c>
      <c r="S22" s="5" t="s">
        <v>15</v>
      </c>
      <c r="T22" s="5" t="s">
        <v>16</v>
      </c>
      <c r="U22" s="5" t="s">
        <v>17</v>
      </c>
      <c r="V22" s="5" t="s">
        <v>18</v>
      </c>
      <c r="W22" s="5" t="s">
        <v>19</v>
      </c>
      <c r="X22" s="5" t="s">
        <v>20</v>
      </c>
      <c r="Y22" s="5" t="s">
        <v>27</v>
      </c>
      <c r="Z22" s="5" t="s">
        <v>28</v>
      </c>
      <c r="AA22" s="5" t="s">
        <v>29</v>
      </c>
      <c r="AB22" s="5" t="s">
        <v>30</v>
      </c>
    </row>
    <row r="23" spans="1:31" x14ac:dyDescent="0.2">
      <c r="A23" s="38"/>
      <c r="E23" s="33">
        <v>100604</v>
      </c>
      <c r="F23" s="33"/>
      <c r="G23" s="33">
        <v>20</v>
      </c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9"/>
      <c r="U23" s="9"/>
      <c r="V23" s="9"/>
      <c r="W23" s="33"/>
      <c r="X23" s="33"/>
      <c r="Y23" s="9"/>
      <c r="Z23" s="9"/>
      <c r="AA23" s="9"/>
      <c r="AB23" s="9"/>
    </row>
    <row r="24" spans="1:31" x14ac:dyDescent="0.2">
      <c r="A24" s="6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4"/>
      <c r="P24" s="4"/>
    </row>
    <row r="25" spans="1:31" ht="24" customHeight="1" x14ac:dyDescent="0.2">
      <c r="A25" s="38" t="s">
        <v>42</v>
      </c>
      <c r="B25" s="10" t="s">
        <v>0</v>
      </c>
      <c r="C25" s="10" t="s">
        <v>26</v>
      </c>
      <c r="D25" s="5" t="s">
        <v>1</v>
      </c>
      <c r="E25" s="43" t="s">
        <v>41</v>
      </c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</row>
    <row r="26" spans="1:31" x14ac:dyDescent="0.2">
      <c r="A26" s="38"/>
      <c r="B26" s="32">
        <f>D26+E26</f>
        <v>2215921</v>
      </c>
      <c r="C26" s="24"/>
      <c r="D26" s="34">
        <v>2065161</v>
      </c>
      <c r="E26" s="42">
        <f>E28+F28+G28+H28+I28+J28+K28+L28+M28+N28+O28+P28+Q28+R28+S28+T28+U28+V28+W28+X28+Y28+Z28+AA28+AB28</f>
        <v>150760</v>
      </c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</row>
    <row r="27" spans="1:31" ht="122.25" customHeight="1" x14ac:dyDescent="0.2">
      <c r="A27" s="38"/>
      <c r="B27" s="4"/>
      <c r="C27" s="20"/>
      <c r="D27" s="4"/>
      <c r="E27" s="5" t="s">
        <v>2</v>
      </c>
      <c r="F27" s="5" t="s">
        <v>3</v>
      </c>
      <c r="G27" s="5" t="s">
        <v>4</v>
      </c>
      <c r="H27" s="5" t="s">
        <v>5</v>
      </c>
      <c r="I27" s="5" t="s">
        <v>6</v>
      </c>
      <c r="J27" s="5" t="s">
        <v>21</v>
      </c>
      <c r="K27" s="5" t="s">
        <v>7</v>
      </c>
      <c r="L27" s="5" t="s">
        <v>8</v>
      </c>
      <c r="M27" s="5" t="s">
        <v>9</v>
      </c>
      <c r="N27" s="5" t="s">
        <v>10</v>
      </c>
      <c r="O27" s="5" t="s">
        <v>11</v>
      </c>
      <c r="P27" s="5" t="s">
        <v>12</v>
      </c>
      <c r="Q27" s="5" t="s">
        <v>13</v>
      </c>
      <c r="R27" s="5" t="s">
        <v>14</v>
      </c>
      <c r="S27" s="5" t="s">
        <v>15</v>
      </c>
      <c r="T27" s="5" t="s">
        <v>16</v>
      </c>
      <c r="U27" s="5" t="s">
        <v>17</v>
      </c>
      <c r="V27" s="5" t="s">
        <v>18</v>
      </c>
      <c r="W27" s="5" t="s">
        <v>19</v>
      </c>
      <c r="X27" s="5" t="s">
        <v>20</v>
      </c>
      <c r="Y27" s="5" t="s">
        <v>27</v>
      </c>
      <c r="Z27" s="5" t="s">
        <v>28</v>
      </c>
      <c r="AA27" s="5" t="s">
        <v>29</v>
      </c>
      <c r="AB27" s="5" t="s">
        <v>30</v>
      </c>
    </row>
    <row r="28" spans="1:31" x14ac:dyDescent="0.2">
      <c r="A28" s="38"/>
      <c r="E28" s="33">
        <v>0</v>
      </c>
      <c r="F28" s="33">
        <v>700</v>
      </c>
      <c r="G28" s="33">
        <v>0</v>
      </c>
      <c r="H28" s="33">
        <v>64310</v>
      </c>
      <c r="I28" s="33">
        <v>0</v>
      </c>
      <c r="J28" s="33">
        <v>0</v>
      </c>
      <c r="K28" s="33">
        <v>0</v>
      </c>
      <c r="L28" s="33">
        <v>0</v>
      </c>
      <c r="M28" s="33">
        <v>0</v>
      </c>
      <c r="N28" s="33">
        <v>0</v>
      </c>
      <c r="O28" s="33">
        <v>0</v>
      </c>
      <c r="P28" s="33">
        <v>0</v>
      </c>
      <c r="Q28" s="33">
        <v>0</v>
      </c>
      <c r="R28" s="33">
        <v>0</v>
      </c>
      <c r="S28" s="33">
        <v>0</v>
      </c>
      <c r="T28" s="9">
        <v>0</v>
      </c>
      <c r="U28" s="9">
        <v>0</v>
      </c>
      <c r="V28" s="9">
        <v>85750</v>
      </c>
      <c r="W28" s="33">
        <v>0</v>
      </c>
      <c r="X28" s="33">
        <v>0</v>
      </c>
      <c r="Y28" s="9">
        <v>0</v>
      </c>
      <c r="Z28" s="9">
        <v>0</v>
      </c>
      <c r="AA28" s="9"/>
      <c r="AB28" s="9"/>
    </row>
    <row r="29" spans="1:31" x14ac:dyDescent="0.2">
      <c r="A29" s="6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4"/>
      <c r="P29" s="4"/>
    </row>
    <row r="31" spans="1:31" ht="15" x14ac:dyDescent="0.2">
      <c r="B31" s="37"/>
    </row>
    <row r="32" spans="1:31" x14ac:dyDescent="0.2">
      <c r="V32" s="8"/>
      <c r="W32" s="8"/>
    </row>
    <row r="38" spans="4:4" x14ac:dyDescent="0.2">
      <c r="D38" s="8"/>
    </row>
  </sheetData>
  <mergeCells count="23">
    <mergeCell ref="A1:Y1"/>
    <mergeCell ref="A2:Y2"/>
    <mergeCell ref="A3:Y3"/>
    <mergeCell ref="A4:Y4"/>
    <mergeCell ref="A5:A8"/>
    <mergeCell ref="E5:AB5"/>
    <mergeCell ref="E6:AB6"/>
    <mergeCell ref="B9:N9"/>
    <mergeCell ref="A10:A13"/>
    <mergeCell ref="E10:AB10"/>
    <mergeCell ref="E11:AB11"/>
    <mergeCell ref="A15:A18"/>
    <mergeCell ref="E15:AB15"/>
    <mergeCell ref="E16:AB16"/>
    <mergeCell ref="B29:N29"/>
    <mergeCell ref="E25:AB25"/>
    <mergeCell ref="E26:AB26"/>
    <mergeCell ref="B19:N19"/>
    <mergeCell ref="A20:A23"/>
    <mergeCell ref="E20:AB20"/>
    <mergeCell ref="E21:AB21"/>
    <mergeCell ref="B24:N24"/>
    <mergeCell ref="A25:A2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7"/>
  <sheetViews>
    <sheetView zoomScale="80" zoomScaleNormal="80" workbookViewId="0">
      <selection activeCell="H22" sqref="H22"/>
    </sheetView>
  </sheetViews>
  <sheetFormatPr baseColWidth="10" defaultColWidth="11.42578125" defaultRowHeight="12" x14ac:dyDescent="0.2"/>
  <cols>
    <col min="1" max="1" width="3.85546875" style="3" customWidth="1"/>
    <col min="2" max="2" width="11.85546875" style="3" customWidth="1"/>
    <col min="3" max="3" width="15.85546875" style="3" bestFit="1" customWidth="1"/>
    <col min="4" max="4" width="13.85546875" style="3" customWidth="1"/>
    <col min="5" max="5" width="9.7109375" style="3" customWidth="1"/>
    <col min="6" max="7" width="11.140625" style="3" customWidth="1"/>
    <col min="8" max="8" width="11.28515625" style="3" customWidth="1"/>
    <col min="9" max="10" width="11" style="3" customWidth="1"/>
    <col min="11" max="11" width="12.42578125" style="3" customWidth="1"/>
    <col min="12" max="12" width="15.140625" style="3" customWidth="1"/>
    <col min="13" max="13" width="13.28515625" style="3" customWidth="1"/>
    <col min="14" max="14" width="12.28515625" style="3" customWidth="1"/>
    <col min="15" max="15" width="16.140625" style="3" customWidth="1"/>
    <col min="16" max="16" width="12.42578125" style="3" customWidth="1"/>
    <col min="17" max="17" width="9.85546875" style="3" customWidth="1"/>
    <col min="18" max="18" width="11.7109375" style="3" customWidth="1"/>
    <col min="19" max="19" width="10.140625" style="3" customWidth="1"/>
    <col min="20" max="20" width="11.7109375" style="3" customWidth="1"/>
    <col min="21" max="21" width="12.140625" style="3" customWidth="1"/>
    <col min="22" max="22" width="11.140625" style="3" customWidth="1"/>
    <col min="23" max="23" width="10.7109375" style="3" customWidth="1"/>
    <col min="24" max="24" width="11.85546875" style="3" customWidth="1"/>
    <col min="25" max="25" width="12.85546875" style="3" customWidth="1"/>
    <col min="26" max="16384" width="11.42578125" style="3"/>
  </cols>
  <sheetData>
    <row r="1" spans="1:30" ht="15" x14ac:dyDescent="0.2">
      <c r="A1" s="40" t="s">
        <v>25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</row>
    <row r="2" spans="1:30" ht="15" x14ac:dyDescent="0.2">
      <c r="A2" s="40" t="s">
        <v>24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</row>
    <row r="3" spans="1:30" ht="15" x14ac:dyDescent="0.2">
      <c r="A3" s="40" t="s">
        <v>32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</row>
    <row r="4" spans="1:30" ht="15" x14ac:dyDescent="0.2">
      <c r="A4" s="41" t="s">
        <v>22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</row>
    <row r="5" spans="1:30" ht="24" x14ac:dyDescent="0.2">
      <c r="A5" s="38" t="s">
        <v>38</v>
      </c>
      <c r="B5" s="10" t="s">
        <v>0</v>
      </c>
      <c r="C5" s="10" t="s">
        <v>26</v>
      </c>
      <c r="D5" s="5" t="s">
        <v>1</v>
      </c>
      <c r="E5" s="43" t="s">
        <v>41</v>
      </c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</row>
    <row r="6" spans="1:30" x14ac:dyDescent="0.2">
      <c r="A6" s="38"/>
      <c r="B6" s="32">
        <f>C6+D6+E6</f>
        <v>1676470</v>
      </c>
      <c r="C6" s="34">
        <v>0</v>
      </c>
      <c r="D6" s="34">
        <v>1313992</v>
      </c>
      <c r="E6" s="42">
        <f>E8+F8+G8+H8+I8+J8+K8+L8+M8+N8+O8+P8+Q8+R8+S8+T8+U8+V8+W8+X8+Y8+Z8+AA8+AB8</f>
        <v>362478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</row>
    <row r="7" spans="1:30" s="4" customFormat="1" ht="108" x14ac:dyDescent="0.25">
      <c r="A7" s="38"/>
      <c r="D7" s="20"/>
      <c r="E7" s="5" t="s">
        <v>2</v>
      </c>
      <c r="F7" s="5" t="s">
        <v>3</v>
      </c>
      <c r="G7" s="5" t="s">
        <v>4</v>
      </c>
      <c r="H7" s="5" t="s">
        <v>5</v>
      </c>
      <c r="I7" s="5" t="s">
        <v>6</v>
      </c>
      <c r="J7" s="5" t="s">
        <v>21</v>
      </c>
      <c r="K7" s="5" t="s">
        <v>7</v>
      </c>
      <c r="L7" s="5" t="s">
        <v>8</v>
      </c>
      <c r="M7" s="5" t="s">
        <v>9</v>
      </c>
      <c r="N7" s="5" t="s">
        <v>10</v>
      </c>
      <c r="O7" s="5" t="s">
        <v>11</v>
      </c>
      <c r="P7" s="5" t="s">
        <v>12</v>
      </c>
      <c r="Q7" s="5" t="s">
        <v>13</v>
      </c>
      <c r="R7" s="5" t="s">
        <v>14</v>
      </c>
      <c r="S7" s="5" t="s">
        <v>15</v>
      </c>
      <c r="T7" s="5" t="s">
        <v>16</v>
      </c>
      <c r="U7" s="5" t="s">
        <v>17</v>
      </c>
      <c r="V7" s="5" t="s">
        <v>18</v>
      </c>
      <c r="W7" s="5" t="s">
        <v>19</v>
      </c>
      <c r="X7" s="5" t="s">
        <v>20</v>
      </c>
      <c r="Y7" s="5" t="s">
        <v>27</v>
      </c>
      <c r="Z7" s="5" t="s">
        <v>28</v>
      </c>
      <c r="AA7" s="5" t="s">
        <v>29</v>
      </c>
      <c r="AB7" s="5" t="s">
        <v>30</v>
      </c>
      <c r="AC7" s="20"/>
      <c r="AD7" s="20"/>
    </row>
    <row r="8" spans="1:30" x14ac:dyDescent="0.2">
      <c r="A8" s="38"/>
      <c r="E8" s="33">
        <v>1</v>
      </c>
      <c r="F8" s="33">
        <v>21979</v>
      </c>
      <c r="G8" s="33">
        <v>0</v>
      </c>
      <c r="H8" s="33">
        <v>777</v>
      </c>
      <c r="I8" s="33">
        <v>4</v>
      </c>
      <c r="J8" s="33">
        <v>482</v>
      </c>
      <c r="K8" s="33">
        <v>28</v>
      </c>
      <c r="L8" s="33">
        <v>1</v>
      </c>
      <c r="M8" s="33">
        <v>0</v>
      </c>
      <c r="N8" s="33">
        <v>0</v>
      </c>
      <c r="O8" s="33">
        <v>0</v>
      </c>
      <c r="P8" s="33">
        <v>0</v>
      </c>
      <c r="Q8" s="33">
        <v>1</v>
      </c>
      <c r="R8" s="33">
        <v>0</v>
      </c>
      <c r="S8" s="33">
        <v>1341</v>
      </c>
      <c r="T8" s="9">
        <v>1</v>
      </c>
      <c r="U8" s="9">
        <v>0</v>
      </c>
      <c r="V8" s="9">
        <v>50565</v>
      </c>
      <c r="W8" s="33">
        <v>663</v>
      </c>
      <c r="X8" s="33">
        <v>0</v>
      </c>
      <c r="Y8" s="9">
        <v>0</v>
      </c>
      <c r="Z8" s="9">
        <v>3623</v>
      </c>
      <c r="AA8" s="9">
        <v>283012</v>
      </c>
      <c r="AB8" s="9">
        <v>0</v>
      </c>
    </row>
    <row r="9" spans="1:30" x14ac:dyDescent="0.2">
      <c r="A9" s="6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4"/>
      <c r="P9" s="4"/>
    </row>
    <row r="10" spans="1:30" ht="24" customHeight="1" x14ac:dyDescent="0.2">
      <c r="A10" s="38" t="s">
        <v>37</v>
      </c>
      <c r="B10" s="10" t="s">
        <v>0</v>
      </c>
      <c r="C10" s="10" t="s">
        <v>26</v>
      </c>
      <c r="D10" s="5" t="s">
        <v>1</v>
      </c>
      <c r="E10" s="43" t="s">
        <v>41</v>
      </c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</row>
    <row r="11" spans="1:30" x14ac:dyDescent="0.2">
      <c r="A11" s="38"/>
      <c r="B11" s="32">
        <f>C11+D11+E11</f>
        <v>1626413</v>
      </c>
      <c r="C11" s="34">
        <v>0</v>
      </c>
      <c r="D11" s="34">
        <v>1263935</v>
      </c>
      <c r="E11" s="42">
        <f>E13+F13+G13+H13+I13+J13+K13+L13+M13+N13+O13+P13+Q13+R13+S13+T13+U13+V13+W13+X13+Y13+Z13+AA13+AB13</f>
        <v>362478</v>
      </c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</row>
    <row r="12" spans="1:30" ht="120" customHeight="1" x14ac:dyDescent="0.2">
      <c r="A12" s="38"/>
      <c r="B12" s="4"/>
      <c r="C12" s="4"/>
      <c r="D12" s="4"/>
      <c r="E12" s="5" t="s">
        <v>2</v>
      </c>
      <c r="F12" s="5" t="s">
        <v>3</v>
      </c>
      <c r="G12" s="5" t="s">
        <v>4</v>
      </c>
      <c r="H12" s="5" t="s">
        <v>5</v>
      </c>
      <c r="I12" s="5" t="s">
        <v>6</v>
      </c>
      <c r="J12" s="5" t="s">
        <v>21</v>
      </c>
      <c r="K12" s="5" t="s">
        <v>7</v>
      </c>
      <c r="L12" s="5" t="s">
        <v>8</v>
      </c>
      <c r="M12" s="5" t="s">
        <v>9</v>
      </c>
      <c r="N12" s="5" t="s">
        <v>10</v>
      </c>
      <c r="O12" s="5" t="s">
        <v>11</v>
      </c>
      <c r="P12" s="5" t="s">
        <v>12</v>
      </c>
      <c r="Q12" s="5" t="s">
        <v>13</v>
      </c>
      <c r="R12" s="5" t="s">
        <v>14</v>
      </c>
      <c r="S12" s="5" t="s">
        <v>15</v>
      </c>
      <c r="T12" s="5" t="s">
        <v>16</v>
      </c>
      <c r="U12" s="5" t="s">
        <v>17</v>
      </c>
      <c r="V12" s="5" t="s">
        <v>18</v>
      </c>
      <c r="W12" s="5" t="s">
        <v>19</v>
      </c>
      <c r="X12" s="5" t="s">
        <v>20</v>
      </c>
      <c r="Y12" s="5" t="s">
        <v>27</v>
      </c>
      <c r="Z12" s="5" t="s">
        <v>28</v>
      </c>
      <c r="AA12" s="5" t="s">
        <v>29</v>
      </c>
      <c r="AB12" s="5" t="s">
        <v>30</v>
      </c>
    </row>
    <row r="13" spans="1:30" x14ac:dyDescent="0.2">
      <c r="A13" s="38"/>
      <c r="E13" s="33">
        <v>1</v>
      </c>
      <c r="F13" s="33">
        <v>21979</v>
      </c>
      <c r="G13" s="33">
        <v>0</v>
      </c>
      <c r="H13" s="33">
        <v>777</v>
      </c>
      <c r="I13" s="33">
        <v>4</v>
      </c>
      <c r="J13" s="33">
        <v>482</v>
      </c>
      <c r="K13" s="33">
        <v>28</v>
      </c>
      <c r="L13" s="33">
        <v>1</v>
      </c>
      <c r="M13" s="33">
        <v>0</v>
      </c>
      <c r="N13" s="33">
        <v>0</v>
      </c>
      <c r="O13" s="33">
        <v>0</v>
      </c>
      <c r="P13" s="33">
        <v>0</v>
      </c>
      <c r="Q13" s="33">
        <v>1</v>
      </c>
      <c r="R13" s="33">
        <v>0</v>
      </c>
      <c r="S13" s="33">
        <v>1341</v>
      </c>
      <c r="T13" s="9">
        <v>1</v>
      </c>
      <c r="U13" s="9">
        <v>0</v>
      </c>
      <c r="V13" s="9">
        <v>50565</v>
      </c>
      <c r="W13" s="33">
        <v>663</v>
      </c>
      <c r="X13" s="33">
        <v>0</v>
      </c>
      <c r="Y13" s="9">
        <v>0</v>
      </c>
      <c r="Z13" s="9">
        <v>3623</v>
      </c>
      <c r="AA13" s="9">
        <v>283012</v>
      </c>
      <c r="AB13" s="9">
        <v>0</v>
      </c>
    </row>
    <row r="14" spans="1:30" x14ac:dyDescent="0.2">
      <c r="A14" s="15"/>
      <c r="E14" s="11"/>
      <c r="F14" s="11"/>
      <c r="G14" s="11"/>
      <c r="H14" s="11"/>
      <c r="I14" s="12"/>
      <c r="J14" s="13"/>
      <c r="K14" s="14"/>
      <c r="L14" s="14"/>
      <c r="M14" s="11"/>
      <c r="N14" s="11"/>
      <c r="O14" s="4"/>
      <c r="P14" s="4"/>
    </row>
    <row r="15" spans="1:30" ht="24" customHeight="1" x14ac:dyDescent="0.2">
      <c r="A15" s="38" t="s">
        <v>39</v>
      </c>
      <c r="B15" s="10" t="s">
        <v>0</v>
      </c>
      <c r="C15" s="10" t="s">
        <v>26</v>
      </c>
      <c r="D15" s="5" t="s">
        <v>1</v>
      </c>
      <c r="E15" s="43" t="s">
        <v>41</v>
      </c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</row>
    <row r="16" spans="1:30" x14ac:dyDescent="0.2">
      <c r="A16" s="38"/>
      <c r="B16" s="32">
        <f>C16+D16+E16</f>
        <v>1626381</v>
      </c>
      <c r="C16" s="34">
        <v>0</v>
      </c>
      <c r="D16" s="34">
        <v>1263903</v>
      </c>
      <c r="E16" s="42">
        <f>E18+F18+G18+H18+I18+J18+K18+L18+M18+N18+O18+P18+Q18+R18+S18+T18+U18+V18+W18+X18+Y18+Z18+AA18+AB18</f>
        <v>362478</v>
      </c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</row>
    <row r="17" spans="1:28" ht="123" customHeight="1" x14ac:dyDescent="0.2">
      <c r="A17" s="38"/>
      <c r="B17" s="4"/>
      <c r="C17" s="4"/>
      <c r="D17" s="20"/>
      <c r="E17" s="5" t="s">
        <v>2</v>
      </c>
      <c r="F17" s="5" t="s">
        <v>3</v>
      </c>
      <c r="G17" s="5" t="s">
        <v>4</v>
      </c>
      <c r="H17" s="5" t="s">
        <v>5</v>
      </c>
      <c r="I17" s="5" t="s">
        <v>6</v>
      </c>
      <c r="J17" s="5" t="s">
        <v>21</v>
      </c>
      <c r="K17" s="5" t="s">
        <v>7</v>
      </c>
      <c r="L17" s="5" t="s">
        <v>8</v>
      </c>
      <c r="M17" s="5" t="s">
        <v>9</v>
      </c>
      <c r="N17" s="5" t="s">
        <v>10</v>
      </c>
      <c r="O17" s="5" t="s">
        <v>11</v>
      </c>
      <c r="P17" s="5" t="s">
        <v>12</v>
      </c>
      <c r="Q17" s="5" t="s">
        <v>13</v>
      </c>
      <c r="R17" s="5" t="s">
        <v>14</v>
      </c>
      <c r="S17" s="5" t="s">
        <v>15</v>
      </c>
      <c r="T17" s="5" t="s">
        <v>16</v>
      </c>
      <c r="U17" s="5" t="s">
        <v>17</v>
      </c>
      <c r="V17" s="5" t="s">
        <v>18</v>
      </c>
      <c r="W17" s="5" t="s">
        <v>19</v>
      </c>
      <c r="X17" s="5" t="s">
        <v>20</v>
      </c>
      <c r="Y17" s="5" t="s">
        <v>27</v>
      </c>
      <c r="Z17" s="5" t="s">
        <v>28</v>
      </c>
      <c r="AA17" s="5" t="s">
        <v>29</v>
      </c>
      <c r="AB17" s="5" t="s">
        <v>30</v>
      </c>
    </row>
    <row r="18" spans="1:28" x14ac:dyDescent="0.2">
      <c r="A18" s="38"/>
      <c r="E18" s="33">
        <v>2</v>
      </c>
      <c r="F18" s="33">
        <v>21978</v>
      </c>
      <c r="G18" s="33">
        <v>0</v>
      </c>
      <c r="H18" s="33">
        <v>777</v>
      </c>
      <c r="I18" s="33">
        <v>4</v>
      </c>
      <c r="J18" s="33">
        <v>482</v>
      </c>
      <c r="K18" s="33">
        <v>28</v>
      </c>
      <c r="L18" s="33">
        <v>1</v>
      </c>
      <c r="M18" s="33">
        <v>0</v>
      </c>
      <c r="N18" s="33">
        <v>0</v>
      </c>
      <c r="O18" s="33">
        <v>0</v>
      </c>
      <c r="P18" s="33">
        <v>0</v>
      </c>
      <c r="Q18" s="33">
        <v>1</v>
      </c>
      <c r="R18" s="33">
        <v>0</v>
      </c>
      <c r="S18" s="33">
        <v>1341</v>
      </c>
      <c r="T18" s="9">
        <v>1</v>
      </c>
      <c r="U18" s="9">
        <v>0</v>
      </c>
      <c r="V18" s="9">
        <v>50565</v>
      </c>
      <c r="W18" s="33">
        <v>663</v>
      </c>
      <c r="X18" s="33">
        <v>0</v>
      </c>
      <c r="Y18" s="9">
        <v>0</v>
      </c>
      <c r="Z18" s="9">
        <v>3623</v>
      </c>
      <c r="AA18" s="9">
        <v>283012</v>
      </c>
      <c r="AB18" s="9">
        <v>0</v>
      </c>
    </row>
    <row r="19" spans="1:28" x14ac:dyDescent="0.2">
      <c r="A19" s="6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19"/>
      <c r="P19" s="19"/>
    </row>
    <row r="20" spans="1:28" ht="24" customHeight="1" x14ac:dyDescent="0.2">
      <c r="A20" s="38" t="s">
        <v>40</v>
      </c>
      <c r="B20" s="10" t="s">
        <v>0</v>
      </c>
      <c r="C20" s="10" t="s">
        <v>26</v>
      </c>
      <c r="D20" s="5" t="s">
        <v>1</v>
      </c>
      <c r="E20" s="43" t="s">
        <v>41</v>
      </c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</row>
    <row r="21" spans="1:28" x14ac:dyDescent="0.2">
      <c r="A21" s="38"/>
      <c r="B21" s="32">
        <f>C21+D21+E21</f>
        <v>1315133</v>
      </c>
      <c r="C21" s="34">
        <v>1241580</v>
      </c>
      <c r="D21" s="34">
        <v>0</v>
      </c>
      <c r="E21" s="42">
        <f>E23+F23+G23+H23+I23+J23+K23+L23+M23+N23+O23+P23+Q23+R23+S23+T23+U23+V23+W23+X23+Y23+Z23+AA23+AB23</f>
        <v>73553</v>
      </c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</row>
    <row r="22" spans="1:28" ht="120" customHeight="1" x14ac:dyDescent="0.2">
      <c r="A22" s="38"/>
      <c r="B22" s="4"/>
      <c r="C22" s="20"/>
      <c r="D22" s="4"/>
      <c r="E22" s="5" t="s">
        <v>2</v>
      </c>
      <c r="F22" s="5" t="s">
        <v>3</v>
      </c>
      <c r="G22" s="5" t="s">
        <v>4</v>
      </c>
      <c r="H22" s="5" t="s">
        <v>5</v>
      </c>
      <c r="I22" s="5" t="s">
        <v>6</v>
      </c>
      <c r="J22" s="5" t="s">
        <v>21</v>
      </c>
      <c r="K22" s="5" t="s">
        <v>7</v>
      </c>
      <c r="L22" s="5" t="s">
        <v>8</v>
      </c>
      <c r="M22" s="5" t="s">
        <v>9</v>
      </c>
      <c r="N22" s="5" t="s">
        <v>10</v>
      </c>
      <c r="O22" s="5" t="s">
        <v>11</v>
      </c>
      <c r="P22" s="5" t="s">
        <v>12</v>
      </c>
      <c r="Q22" s="5" t="s">
        <v>13</v>
      </c>
      <c r="R22" s="5" t="s">
        <v>14</v>
      </c>
      <c r="S22" s="5" t="s">
        <v>15</v>
      </c>
      <c r="T22" s="5" t="s">
        <v>16</v>
      </c>
      <c r="U22" s="5" t="s">
        <v>17</v>
      </c>
      <c r="V22" s="5" t="s">
        <v>18</v>
      </c>
      <c r="W22" s="5" t="s">
        <v>19</v>
      </c>
      <c r="X22" s="5" t="s">
        <v>20</v>
      </c>
      <c r="Y22" s="5" t="s">
        <v>27</v>
      </c>
      <c r="Z22" s="5" t="s">
        <v>28</v>
      </c>
      <c r="AA22" s="5" t="s">
        <v>29</v>
      </c>
      <c r="AB22" s="5" t="s">
        <v>30</v>
      </c>
    </row>
    <row r="23" spans="1:28" x14ac:dyDescent="0.2">
      <c r="A23" s="38"/>
      <c r="E23" s="33">
        <v>72629</v>
      </c>
      <c r="F23" s="33"/>
      <c r="G23" s="33">
        <v>924</v>
      </c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9"/>
      <c r="U23" s="9"/>
      <c r="V23" s="9"/>
      <c r="W23" s="33"/>
      <c r="X23" s="33"/>
      <c r="Y23" s="9"/>
      <c r="Z23" s="9"/>
      <c r="AA23" s="9"/>
      <c r="AB23" s="9"/>
    </row>
    <row r="24" spans="1:28" x14ac:dyDescent="0.2">
      <c r="A24" s="6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4"/>
      <c r="P24" s="4"/>
    </row>
    <row r="25" spans="1:28" ht="24" customHeight="1" x14ac:dyDescent="0.2">
      <c r="A25" s="50" t="s">
        <v>42</v>
      </c>
      <c r="B25" s="10" t="s">
        <v>0</v>
      </c>
      <c r="C25" s="10" t="s">
        <v>26</v>
      </c>
      <c r="D25" s="5" t="s">
        <v>1</v>
      </c>
      <c r="E25" s="44" t="s">
        <v>41</v>
      </c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6"/>
    </row>
    <row r="26" spans="1:28" x14ac:dyDescent="0.2">
      <c r="A26" s="51"/>
      <c r="B26" s="32">
        <f>D26+E26</f>
        <v>1315133</v>
      </c>
      <c r="C26" s="24"/>
      <c r="D26" s="34">
        <v>1242411</v>
      </c>
      <c r="E26" s="47">
        <f>E28+F28+G28+H28+I28+J28+K28+L28+M28+N28+O28+P28+Q28+R28+S28+T28+U28+V28+W28+X28+Y28+Z28+AA28+AB28</f>
        <v>72722</v>
      </c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9"/>
    </row>
    <row r="27" spans="1:28" ht="126" customHeight="1" x14ac:dyDescent="0.2">
      <c r="A27" s="51"/>
      <c r="B27" s="4"/>
      <c r="C27" s="20"/>
      <c r="D27" s="4"/>
      <c r="E27" s="5" t="s">
        <v>2</v>
      </c>
      <c r="F27" s="5" t="s">
        <v>3</v>
      </c>
      <c r="G27" s="5" t="s">
        <v>4</v>
      </c>
      <c r="H27" s="5" t="s">
        <v>5</v>
      </c>
      <c r="I27" s="5" t="s">
        <v>6</v>
      </c>
      <c r="J27" s="5" t="s">
        <v>21</v>
      </c>
      <c r="K27" s="5" t="s">
        <v>7</v>
      </c>
      <c r="L27" s="5" t="s">
        <v>8</v>
      </c>
      <c r="M27" s="5" t="s">
        <v>9</v>
      </c>
      <c r="N27" s="5" t="s">
        <v>10</v>
      </c>
      <c r="O27" s="5" t="s">
        <v>11</v>
      </c>
      <c r="P27" s="5" t="s">
        <v>12</v>
      </c>
      <c r="Q27" s="5" t="s">
        <v>13</v>
      </c>
      <c r="R27" s="5" t="s">
        <v>14</v>
      </c>
      <c r="S27" s="5" t="s">
        <v>15</v>
      </c>
      <c r="T27" s="5" t="s">
        <v>16</v>
      </c>
      <c r="U27" s="5" t="s">
        <v>17</v>
      </c>
      <c r="V27" s="5" t="s">
        <v>18</v>
      </c>
      <c r="W27" s="5" t="s">
        <v>19</v>
      </c>
      <c r="X27" s="5" t="s">
        <v>20</v>
      </c>
      <c r="Y27" s="5" t="s">
        <v>27</v>
      </c>
      <c r="Z27" s="5" t="s">
        <v>28</v>
      </c>
      <c r="AA27" s="5" t="s">
        <v>29</v>
      </c>
      <c r="AB27" s="5" t="s">
        <v>30</v>
      </c>
    </row>
    <row r="28" spans="1:28" x14ac:dyDescent="0.2">
      <c r="A28" s="52"/>
      <c r="E28" s="33">
        <v>0</v>
      </c>
      <c r="F28" s="33">
        <v>2</v>
      </c>
      <c r="G28" s="33">
        <v>0</v>
      </c>
      <c r="H28" s="33">
        <v>5403</v>
      </c>
      <c r="I28" s="33">
        <v>0</v>
      </c>
      <c r="J28" s="33">
        <v>0</v>
      </c>
      <c r="K28" s="33">
        <v>0</v>
      </c>
      <c r="L28" s="33">
        <v>0</v>
      </c>
      <c r="M28" s="33">
        <v>0</v>
      </c>
      <c r="N28" s="33">
        <v>0</v>
      </c>
      <c r="O28" s="33">
        <v>0</v>
      </c>
      <c r="P28" s="33">
        <v>0</v>
      </c>
      <c r="Q28" s="33">
        <v>0</v>
      </c>
      <c r="R28" s="33">
        <v>0</v>
      </c>
      <c r="S28" s="33">
        <v>0</v>
      </c>
      <c r="T28" s="9">
        <v>0</v>
      </c>
      <c r="U28" s="9">
        <v>0</v>
      </c>
      <c r="V28" s="9">
        <v>67317</v>
      </c>
      <c r="W28" s="33">
        <v>0</v>
      </c>
      <c r="X28" s="33">
        <v>0</v>
      </c>
      <c r="Y28" s="9">
        <v>0</v>
      </c>
      <c r="Z28" s="9">
        <v>0</v>
      </c>
      <c r="AA28" s="9">
        <v>0</v>
      </c>
      <c r="AB28" s="9">
        <v>0</v>
      </c>
    </row>
    <row r="31" spans="1:28" x14ac:dyDescent="0.2">
      <c r="V31" s="8"/>
      <c r="W31" s="8"/>
    </row>
    <row r="32" spans="1:28" ht="15" x14ac:dyDescent="0.2">
      <c r="B32" s="37"/>
    </row>
    <row r="37" spans="4:4" x14ac:dyDescent="0.2">
      <c r="D37" s="8"/>
    </row>
  </sheetData>
  <mergeCells count="22">
    <mergeCell ref="A1:Y1"/>
    <mergeCell ref="A2:Y2"/>
    <mergeCell ref="A3:Y3"/>
    <mergeCell ref="A4:Y4"/>
    <mergeCell ref="A5:A8"/>
    <mergeCell ref="E5:AB5"/>
    <mergeCell ref="E6:AB6"/>
    <mergeCell ref="B9:N9"/>
    <mergeCell ref="A10:A13"/>
    <mergeCell ref="E10:AB10"/>
    <mergeCell ref="E11:AB11"/>
    <mergeCell ref="A15:A18"/>
    <mergeCell ref="E15:AB15"/>
    <mergeCell ref="E16:AB16"/>
    <mergeCell ref="E25:AB25"/>
    <mergeCell ref="E26:AB26"/>
    <mergeCell ref="A25:A28"/>
    <mergeCell ref="B19:N19"/>
    <mergeCell ref="A20:A23"/>
    <mergeCell ref="E20:AB20"/>
    <mergeCell ref="E21:AB21"/>
    <mergeCell ref="B24:N2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8"/>
  <sheetViews>
    <sheetView zoomScale="80" zoomScaleNormal="80" workbookViewId="0">
      <selection activeCell="B27" sqref="B27"/>
    </sheetView>
  </sheetViews>
  <sheetFormatPr baseColWidth="10" defaultColWidth="11.42578125" defaultRowHeight="12" x14ac:dyDescent="0.2"/>
  <cols>
    <col min="1" max="1" width="3.85546875" style="3" customWidth="1"/>
    <col min="2" max="2" width="11.85546875" style="3" customWidth="1"/>
    <col min="3" max="3" width="19.140625" style="3" customWidth="1"/>
    <col min="4" max="4" width="13.85546875" style="3" customWidth="1"/>
    <col min="5" max="5" width="9.7109375" style="3" customWidth="1"/>
    <col min="6" max="7" width="11.140625" style="3" customWidth="1"/>
    <col min="8" max="8" width="11.28515625" style="3" customWidth="1"/>
    <col min="9" max="10" width="11" style="3" customWidth="1"/>
    <col min="11" max="11" width="12.42578125" style="3" customWidth="1"/>
    <col min="12" max="12" width="15.140625" style="3" customWidth="1"/>
    <col min="13" max="13" width="13.28515625" style="3" customWidth="1"/>
    <col min="14" max="14" width="12.28515625" style="3" customWidth="1"/>
    <col min="15" max="15" width="16.140625" style="3" customWidth="1"/>
    <col min="16" max="16" width="12.42578125" style="3" customWidth="1"/>
    <col min="17" max="17" width="9.85546875" style="3" customWidth="1"/>
    <col min="18" max="18" width="11.7109375" style="3" customWidth="1"/>
    <col min="19" max="19" width="10.140625" style="3" customWidth="1"/>
    <col min="20" max="20" width="11.7109375" style="3" customWidth="1"/>
    <col min="21" max="21" width="12.140625" style="3" customWidth="1"/>
    <col min="22" max="22" width="11.140625" style="3" customWidth="1"/>
    <col min="23" max="23" width="10.7109375" style="3" customWidth="1"/>
    <col min="24" max="24" width="11.85546875" style="3" customWidth="1"/>
    <col min="25" max="25" width="12.85546875" style="3" customWidth="1"/>
    <col min="26" max="16384" width="11.42578125" style="3"/>
  </cols>
  <sheetData>
    <row r="1" spans="1:30" ht="15" x14ac:dyDescent="0.2">
      <c r="A1" s="40" t="s">
        <v>25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</row>
    <row r="2" spans="1:30" ht="15" x14ac:dyDescent="0.2">
      <c r="A2" s="40" t="s">
        <v>24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</row>
    <row r="3" spans="1:30" ht="15" x14ac:dyDescent="0.2">
      <c r="A3" s="40" t="s">
        <v>33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</row>
    <row r="4" spans="1:30" ht="15" x14ac:dyDescent="0.2">
      <c r="A4" s="41" t="s">
        <v>22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</row>
    <row r="5" spans="1:30" ht="24" x14ac:dyDescent="0.2">
      <c r="A5" s="38" t="s">
        <v>38</v>
      </c>
      <c r="B5" s="5" t="s">
        <v>0</v>
      </c>
      <c r="C5" s="5" t="s">
        <v>26</v>
      </c>
      <c r="D5" s="5" t="s">
        <v>1</v>
      </c>
      <c r="E5" s="43" t="s">
        <v>41</v>
      </c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</row>
    <row r="6" spans="1:30" x14ac:dyDescent="0.2">
      <c r="A6" s="38"/>
      <c r="B6" s="22">
        <f>C6+D6+E6</f>
        <v>582284</v>
      </c>
      <c r="C6" s="34">
        <v>0</v>
      </c>
      <c r="D6" s="34">
        <v>425326</v>
      </c>
      <c r="E6" s="42">
        <f>E8+F8+G8+H8+I8+J8+K8+L8+M8+N8+O8+P8+Q8+R8+S8+T8+U8+V8+W8+X8+Y8+Z8+AA8+AB8</f>
        <v>156958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</row>
    <row r="7" spans="1:30" s="4" customFormat="1" ht="108" x14ac:dyDescent="0.25">
      <c r="A7" s="38"/>
      <c r="E7" s="5" t="s">
        <v>2</v>
      </c>
      <c r="F7" s="5" t="s">
        <v>3</v>
      </c>
      <c r="G7" s="5" t="s">
        <v>4</v>
      </c>
      <c r="H7" s="5" t="s">
        <v>5</v>
      </c>
      <c r="I7" s="5" t="s">
        <v>6</v>
      </c>
      <c r="J7" s="5" t="s">
        <v>21</v>
      </c>
      <c r="K7" s="5" t="s">
        <v>7</v>
      </c>
      <c r="L7" s="5" t="s">
        <v>8</v>
      </c>
      <c r="M7" s="5" t="s">
        <v>9</v>
      </c>
      <c r="N7" s="5" t="s">
        <v>10</v>
      </c>
      <c r="O7" s="5" t="s">
        <v>11</v>
      </c>
      <c r="P7" s="5" t="s">
        <v>12</v>
      </c>
      <c r="Q7" s="5" t="s">
        <v>13</v>
      </c>
      <c r="R7" s="5" t="s">
        <v>14</v>
      </c>
      <c r="S7" s="5" t="s">
        <v>15</v>
      </c>
      <c r="T7" s="5" t="s">
        <v>16</v>
      </c>
      <c r="U7" s="5" t="s">
        <v>17</v>
      </c>
      <c r="V7" s="5" t="s">
        <v>18</v>
      </c>
      <c r="W7" s="5" t="s">
        <v>19</v>
      </c>
      <c r="X7" s="5" t="s">
        <v>20</v>
      </c>
      <c r="Y7" s="5" t="s">
        <v>27</v>
      </c>
      <c r="Z7" s="5" t="s">
        <v>28</v>
      </c>
      <c r="AA7" s="5" t="s">
        <v>29</v>
      </c>
      <c r="AB7" s="5" t="s">
        <v>30</v>
      </c>
      <c r="AC7" s="20"/>
      <c r="AD7" s="20"/>
    </row>
    <row r="8" spans="1:30" x14ac:dyDescent="0.2">
      <c r="A8" s="38"/>
      <c r="E8" s="29">
        <v>4</v>
      </c>
      <c r="F8" s="29">
        <v>84513</v>
      </c>
      <c r="G8" s="29">
        <v>0</v>
      </c>
      <c r="H8" s="29">
        <v>15296</v>
      </c>
      <c r="I8" s="29">
        <v>35</v>
      </c>
      <c r="J8" s="29">
        <v>1919</v>
      </c>
      <c r="K8" s="29">
        <v>64</v>
      </c>
      <c r="L8" s="29">
        <v>86</v>
      </c>
      <c r="M8" s="29">
        <v>0</v>
      </c>
      <c r="N8" s="29">
        <v>0</v>
      </c>
      <c r="O8" s="29">
        <v>0</v>
      </c>
      <c r="P8" s="29">
        <v>0</v>
      </c>
      <c r="Q8" s="29">
        <v>18</v>
      </c>
      <c r="R8" s="29">
        <v>8</v>
      </c>
      <c r="S8" s="29">
        <v>4515</v>
      </c>
      <c r="T8" s="16">
        <v>3</v>
      </c>
      <c r="U8" s="9">
        <v>0</v>
      </c>
      <c r="V8" s="16">
        <v>22317</v>
      </c>
      <c r="W8" s="29">
        <v>7559</v>
      </c>
      <c r="X8" s="29">
        <v>0</v>
      </c>
      <c r="Y8" s="9">
        <v>0</v>
      </c>
      <c r="Z8" s="9">
        <v>897</v>
      </c>
      <c r="AA8" s="9">
        <v>19724</v>
      </c>
      <c r="AB8" s="9">
        <v>0</v>
      </c>
    </row>
    <row r="9" spans="1:30" x14ac:dyDescent="0.2">
      <c r="A9" s="6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4"/>
      <c r="P9" s="4"/>
    </row>
    <row r="10" spans="1:30" ht="24" customHeight="1" x14ac:dyDescent="0.2">
      <c r="A10" s="38" t="s">
        <v>37</v>
      </c>
      <c r="B10" s="10" t="s">
        <v>0</v>
      </c>
      <c r="C10" s="10" t="s">
        <v>26</v>
      </c>
      <c r="D10" s="5" t="s">
        <v>1</v>
      </c>
      <c r="E10" s="43" t="s">
        <v>41</v>
      </c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</row>
    <row r="11" spans="1:30" x14ac:dyDescent="0.2">
      <c r="A11" s="38"/>
      <c r="B11" s="32">
        <f>C11+D11+E11</f>
        <v>566856</v>
      </c>
      <c r="C11" s="34">
        <v>0</v>
      </c>
      <c r="D11" s="34">
        <v>409898</v>
      </c>
      <c r="E11" s="42">
        <f>E13+F13+G13+H13+I13+J13+K13+L13+M13+N13+O13+P13+Q13+R13+S13+T13+U13+V13+W13+X13+Y13+Z13+AA13+AB13</f>
        <v>156958</v>
      </c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</row>
    <row r="12" spans="1:30" ht="122.25" customHeight="1" x14ac:dyDescent="0.2">
      <c r="A12" s="38"/>
      <c r="B12" s="4"/>
      <c r="C12" s="4"/>
      <c r="D12" s="4"/>
      <c r="E12" s="5" t="s">
        <v>2</v>
      </c>
      <c r="F12" s="5" t="s">
        <v>3</v>
      </c>
      <c r="G12" s="5" t="s">
        <v>4</v>
      </c>
      <c r="H12" s="5" t="s">
        <v>5</v>
      </c>
      <c r="I12" s="5" t="s">
        <v>6</v>
      </c>
      <c r="J12" s="5" t="s">
        <v>21</v>
      </c>
      <c r="K12" s="5" t="s">
        <v>7</v>
      </c>
      <c r="L12" s="5" t="s">
        <v>8</v>
      </c>
      <c r="M12" s="5" t="s">
        <v>9</v>
      </c>
      <c r="N12" s="5" t="s">
        <v>10</v>
      </c>
      <c r="O12" s="5" t="s">
        <v>11</v>
      </c>
      <c r="P12" s="5" t="s">
        <v>12</v>
      </c>
      <c r="Q12" s="5" t="s">
        <v>13</v>
      </c>
      <c r="R12" s="5" t="s">
        <v>14</v>
      </c>
      <c r="S12" s="5" t="s">
        <v>15</v>
      </c>
      <c r="T12" s="5" t="s">
        <v>16</v>
      </c>
      <c r="U12" s="5" t="s">
        <v>17</v>
      </c>
      <c r="V12" s="5" t="s">
        <v>18</v>
      </c>
      <c r="W12" s="5" t="s">
        <v>19</v>
      </c>
      <c r="X12" s="5" t="s">
        <v>20</v>
      </c>
      <c r="Y12" s="5" t="s">
        <v>27</v>
      </c>
      <c r="Z12" s="5" t="s">
        <v>28</v>
      </c>
      <c r="AA12" s="5" t="s">
        <v>29</v>
      </c>
      <c r="AB12" s="5" t="s">
        <v>30</v>
      </c>
    </row>
    <row r="13" spans="1:30" x14ac:dyDescent="0.2">
      <c r="A13" s="38"/>
      <c r="E13" s="29">
        <v>4</v>
      </c>
      <c r="F13" s="29">
        <v>84513</v>
      </c>
      <c r="G13" s="29">
        <v>0</v>
      </c>
      <c r="H13" s="29">
        <v>15296</v>
      </c>
      <c r="I13" s="29">
        <v>35</v>
      </c>
      <c r="J13" s="29">
        <v>1919</v>
      </c>
      <c r="K13" s="29">
        <v>64</v>
      </c>
      <c r="L13" s="29">
        <v>86</v>
      </c>
      <c r="M13" s="29">
        <v>0</v>
      </c>
      <c r="N13" s="29">
        <v>0</v>
      </c>
      <c r="O13" s="29">
        <v>0</v>
      </c>
      <c r="P13" s="29">
        <v>0</v>
      </c>
      <c r="Q13" s="29">
        <v>18</v>
      </c>
      <c r="R13" s="29">
        <v>8</v>
      </c>
      <c r="S13" s="29">
        <v>4515</v>
      </c>
      <c r="T13" s="16">
        <v>3</v>
      </c>
      <c r="U13" s="9">
        <v>0</v>
      </c>
      <c r="V13" s="16">
        <v>22317</v>
      </c>
      <c r="W13" s="29">
        <v>7559</v>
      </c>
      <c r="X13" s="29">
        <v>0</v>
      </c>
      <c r="Y13" s="9">
        <v>0</v>
      </c>
      <c r="Z13" s="9">
        <v>897</v>
      </c>
      <c r="AA13" s="9">
        <v>19724</v>
      </c>
      <c r="AB13" s="9">
        <v>0</v>
      </c>
    </row>
    <row r="14" spans="1:30" x14ac:dyDescent="0.2">
      <c r="A14" s="15"/>
      <c r="E14" s="25"/>
      <c r="F14" s="25"/>
      <c r="G14" s="25"/>
      <c r="H14" s="25"/>
      <c r="I14" s="26"/>
      <c r="J14" s="27"/>
      <c r="K14" s="28"/>
      <c r="L14" s="28"/>
      <c r="M14" s="25"/>
      <c r="N14" s="25"/>
      <c r="O14" s="4"/>
      <c r="P14" s="4"/>
    </row>
    <row r="15" spans="1:30" ht="24" customHeight="1" x14ac:dyDescent="0.2">
      <c r="A15" s="38" t="s">
        <v>39</v>
      </c>
      <c r="B15" s="10" t="s">
        <v>0</v>
      </c>
      <c r="C15" s="10" t="s">
        <v>26</v>
      </c>
      <c r="D15" s="5" t="s">
        <v>1</v>
      </c>
      <c r="E15" s="43" t="s">
        <v>41</v>
      </c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</row>
    <row r="16" spans="1:30" x14ac:dyDescent="0.2">
      <c r="A16" s="38"/>
      <c r="B16" s="32">
        <f>C16+D16+E16</f>
        <v>634681</v>
      </c>
      <c r="C16" s="34">
        <v>57978</v>
      </c>
      <c r="D16" s="34">
        <v>409892</v>
      </c>
      <c r="E16" s="42">
        <f>E18+F18+G18+H18+I18+J18+K18+L18+M18+N18+O18+P18+Q18+R18+S18+T18+U18+V18+W18+X18+Y18+Z18+AA18+AB18</f>
        <v>166811</v>
      </c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</row>
    <row r="17" spans="1:34" ht="126.75" customHeight="1" x14ac:dyDescent="0.2">
      <c r="A17" s="38"/>
      <c r="B17" s="4"/>
      <c r="C17" s="20"/>
      <c r="D17" s="20"/>
      <c r="E17" s="5" t="s">
        <v>2</v>
      </c>
      <c r="F17" s="5" t="s">
        <v>3</v>
      </c>
      <c r="G17" s="5" t="s">
        <v>4</v>
      </c>
      <c r="H17" s="5" t="s">
        <v>5</v>
      </c>
      <c r="I17" s="5" t="s">
        <v>6</v>
      </c>
      <c r="J17" s="5" t="s">
        <v>21</v>
      </c>
      <c r="K17" s="5" t="s">
        <v>7</v>
      </c>
      <c r="L17" s="5" t="s">
        <v>8</v>
      </c>
      <c r="M17" s="5" t="s">
        <v>9</v>
      </c>
      <c r="N17" s="5" t="s">
        <v>10</v>
      </c>
      <c r="O17" s="5" t="s">
        <v>11</v>
      </c>
      <c r="P17" s="5" t="s">
        <v>12</v>
      </c>
      <c r="Q17" s="5" t="s">
        <v>13</v>
      </c>
      <c r="R17" s="5" t="s">
        <v>14</v>
      </c>
      <c r="S17" s="5" t="s">
        <v>15</v>
      </c>
      <c r="T17" s="5" t="s">
        <v>16</v>
      </c>
      <c r="U17" s="5" t="s">
        <v>17</v>
      </c>
      <c r="V17" s="5" t="s">
        <v>18</v>
      </c>
      <c r="W17" s="5" t="s">
        <v>19</v>
      </c>
      <c r="X17" s="5" t="s">
        <v>20</v>
      </c>
      <c r="Y17" s="5" t="s">
        <v>27</v>
      </c>
      <c r="Z17" s="5" t="s">
        <v>28</v>
      </c>
      <c r="AA17" s="5" t="s">
        <v>29</v>
      </c>
      <c r="AB17" s="5" t="s">
        <v>30</v>
      </c>
      <c r="AD17" s="8"/>
      <c r="AE17" s="8"/>
      <c r="AF17" s="8"/>
      <c r="AG17" s="8"/>
      <c r="AH17" s="8"/>
    </row>
    <row r="18" spans="1:34" x14ac:dyDescent="0.2">
      <c r="A18" s="38"/>
      <c r="E18" s="33">
        <v>7998</v>
      </c>
      <c r="F18" s="33">
        <v>86338</v>
      </c>
      <c r="G18" s="33">
        <v>34</v>
      </c>
      <c r="H18" s="29">
        <v>15296</v>
      </c>
      <c r="I18" s="29">
        <v>35</v>
      </c>
      <c r="J18" s="29">
        <v>1919</v>
      </c>
      <c r="K18" s="29">
        <v>64</v>
      </c>
      <c r="L18" s="29">
        <v>86</v>
      </c>
      <c r="M18" s="29">
        <v>0</v>
      </c>
      <c r="N18" s="29">
        <v>0</v>
      </c>
      <c r="O18" s="29">
        <v>0</v>
      </c>
      <c r="P18" s="29">
        <v>0</v>
      </c>
      <c r="Q18" s="29">
        <v>18</v>
      </c>
      <c r="R18" s="29">
        <v>8</v>
      </c>
      <c r="S18" s="29">
        <v>4515</v>
      </c>
      <c r="T18" s="16">
        <v>3</v>
      </c>
      <c r="U18" s="9">
        <v>0</v>
      </c>
      <c r="V18" s="16">
        <v>21640</v>
      </c>
      <c r="W18" s="29">
        <v>8236</v>
      </c>
      <c r="X18" s="29">
        <v>0</v>
      </c>
      <c r="Y18" s="9">
        <v>0</v>
      </c>
      <c r="Z18" s="9">
        <v>897</v>
      </c>
      <c r="AA18" s="9">
        <v>19724</v>
      </c>
      <c r="AB18" s="9">
        <v>0</v>
      </c>
    </row>
    <row r="19" spans="1:34" x14ac:dyDescent="0.2">
      <c r="A19" s="6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19"/>
      <c r="P19" s="19"/>
    </row>
    <row r="20" spans="1:34" ht="24" customHeight="1" x14ac:dyDescent="0.2">
      <c r="A20" s="38" t="s">
        <v>40</v>
      </c>
      <c r="B20" s="10" t="s">
        <v>0</v>
      </c>
      <c r="C20" s="10" t="s">
        <v>26</v>
      </c>
      <c r="D20" s="5" t="s">
        <v>1</v>
      </c>
      <c r="E20" s="43" t="s">
        <v>41</v>
      </c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</row>
    <row r="21" spans="1:34" x14ac:dyDescent="0.2">
      <c r="A21" s="38"/>
      <c r="B21" s="32">
        <f>C21+D21+E21</f>
        <v>505778</v>
      </c>
      <c r="C21" s="34">
        <v>463296</v>
      </c>
      <c r="D21" s="34">
        <v>0</v>
      </c>
      <c r="E21" s="42">
        <f>E23+F23+G23+H23+I23+J23+K23+L23+M23+N23+O23+P23+Q23+R23+S23+T23+U23+V23+W23+X23+Y23+Z23+AA23+AB23</f>
        <v>42482</v>
      </c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</row>
    <row r="22" spans="1:34" ht="108" x14ac:dyDescent="0.2">
      <c r="A22" s="38"/>
      <c r="B22" s="4"/>
      <c r="C22" s="4"/>
      <c r="D22" s="20"/>
      <c r="E22" s="5" t="s">
        <v>2</v>
      </c>
      <c r="F22" s="5" t="s">
        <v>3</v>
      </c>
      <c r="G22" s="5" t="s">
        <v>4</v>
      </c>
      <c r="H22" s="5" t="s">
        <v>5</v>
      </c>
      <c r="I22" s="5" t="s">
        <v>6</v>
      </c>
      <c r="J22" s="5" t="s">
        <v>21</v>
      </c>
      <c r="K22" s="5" t="s">
        <v>7</v>
      </c>
      <c r="L22" s="5" t="s">
        <v>8</v>
      </c>
      <c r="M22" s="5" t="s">
        <v>9</v>
      </c>
      <c r="N22" s="5" t="s">
        <v>10</v>
      </c>
      <c r="O22" s="5" t="s">
        <v>11</v>
      </c>
      <c r="P22" s="5" t="s">
        <v>12</v>
      </c>
      <c r="Q22" s="5" t="s">
        <v>13</v>
      </c>
      <c r="R22" s="5" t="s">
        <v>14</v>
      </c>
      <c r="S22" s="5" t="s">
        <v>15</v>
      </c>
      <c r="T22" s="5" t="s">
        <v>16</v>
      </c>
      <c r="U22" s="5" t="s">
        <v>17</v>
      </c>
      <c r="V22" s="5" t="s">
        <v>18</v>
      </c>
      <c r="W22" s="5" t="s">
        <v>19</v>
      </c>
      <c r="X22" s="5" t="s">
        <v>20</v>
      </c>
      <c r="Y22" s="5" t="s">
        <v>27</v>
      </c>
      <c r="Z22" s="5" t="s">
        <v>28</v>
      </c>
      <c r="AA22" s="5" t="s">
        <v>29</v>
      </c>
      <c r="AB22" s="5" t="s">
        <v>30</v>
      </c>
      <c r="AF22" s="8"/>
    </row>
    <row r="23" spans="1:34" x14ac:dyDescent="0.2">
      <c r="A23" s="38"/>
      <c r="E23" s="33">
        <v>33844</v>
      </c>
      <c r="F23" s="33">
        <v>0</v>
      </c>
      <c r="G23" s="33">
        <v>8638</v>
      </c>
      <c r="H23" s="33">
        <v>0</v>
      </c>
      <c r="I23" s="33">
        <v>0</v>
      </c>
      <c r="J23" s="33">
        <v>0</v>
      </c>
      <c r="K23" s="33">
        <v>0</v>
      </c>
      <c r="L23" s="33">
        <v>0</v>
      </c>
      <c r="M23" s="33">
        <v>0</v>
      </c>
      <c r="N23" s="33">
        <v>0</v>
      </c>
      <c r="O23" s="33">
        <v>0</v>
      </c>
      <c r="P23" s="33">
        <v>0</v>
      </c>
      <c r="Q23" s="33">
        <v>0</v>
      </c>
      <c r="R23" s="33">
        <v>0</v>
      </c>
      <c r="S23" s="33">
        <v>0</v>
      </c>
      <c r="T23" s="9">
        <v>0</v>
      </c>
      <c r="U23" s="9">
        <v>0</v>
      </c>
      <c r="V23" s="9">
        <v>0</v>
      </c>
      <c r="W23" s="33">
        <v>0</v>
      </c>
      <c r="X23" s="33">
        <v>0</v>
      </c>
      <c r="Y23" s="9">
        <v>0</v>
      </c>
      <c r="Z23" s="9">
        <v>0</v>
      </c>
      <c r="AA23" s="9">
        <v>0</v>
      </c>
      <c r="AB23" s="9">
        <v>0</v>
      </c>
    </row>
    <row r="24" spans="1:34" x14ac:dyDescent="0.2">
      <c r="A24" s="6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4"/>
      <c r="P24" s="4"/>
    </row>
    <row r="25" spans="1:34" ht="24" customHeight="1" x14ac:dyDescent="0.2">
      <c r="A25" s="38" t="s">
        <v>42</v>
      </c>
      <c r="B25" s="10" t="s">
        <v>0</v>
      </c>
      <c r="C25" s="10" t="s">
        <v>26</v>
      </c>
      <c r="D25" s="5" t="s">
        <v>1</v>
      </c>
      <c r="E25" s="43" t="s">
        <v>41</v>
      </c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</row>
    <row r="26" spans="1:34" x14ac:dyDescent="0.2">
      <c r="A26" s="38"/>
      <c r="B26" s="32">
        <f>D26+E26</f>
        <v>505778</v>
      </c>
      <c r="C26" s="34"/>
      <c r="D26" s="34">
        <v>448492</v>
      </c>
      <c r="E26" s="42">
        <f>E28+F28+G28+H28+I28+J28+K28+L28+M28+N28+O28+P28+Q28+R28+S28+T28+U28+V28+W28+X28+Y28+Z28+AA28+AB28</f>
        <v>57286</v>
      </c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</row>
    <row r="27" spans="1:34" ht="125.25" customHeight="1" x14ac:dyDescent="0.2">
      <c r="A27" s="38"/>
      <c r="B27" s="4"/>
      <c r="C27" s="20"/>
      <c r="D27" s="4"/>
      <c r="E27" s="5" t="s">
        <v>2</v>
      </c>
      <c r="F27" s="5" t="s">
        <v>3</v>
      </c>
      <c r="G27" s="5" t="s">
        <v>4</v>
      </c>
      <c r="H27" s="5" t="s">
        <v>5</v>
      </c>
      <c r="I27" s="5" t="s">
        <v>6</v>
      </c>
      <c r="J27" s="5" t="s">
        <v>21</v>
      </c>
      <c r="K27" s="5" t="s">
        <v>7</v>
      </c>
      <c r="L27" s="5" t="s">
        <v>8</v>
      </c>
      <c r="M27" s="5" t="s">
        <v>9</v>
      </c>
      <c r="N27" s="5" t="s">
        <v>10</v>
      </c>
      <c r="O27" s="5" t="s">
        <v>11</v>
      </c>
      <c r="P27" s="5" t="s">
        <v>12</v>
      </c>
      <c r="Q27" s="5" t="s">
        <v>13</v>
      </c>
      <c r="R27" s="5" t="s">
        <v>14</v>
      </c>
      <c r="S27" s="5" t="s">
        <v>15</v>
      </c>
      <c r="T27" s="5" t="s">
        <v>16</v>
      </c>
      <c r="U27" s="5" t="s">
        <v>17</v>
      </c>
      <c r="V27" s="5" t="s">
        <v>18</v>
      </c>
      <c r="W27" s="5" t="s">
        <v>19</v>
      </c>
      <c r="X27" s="5" t="s">
        <v>20</v>
      </c>
      <c r="Y27" s="5" t="s">
        <v>27</v>
      </c>
      <c r="Z27" s="5" t="s">
        <v>28</v>
      </c>
      <c r="AA27" s="5" t="s">
        <v>29</v>
      </c>
      <c r="AB27" s="5" t="s">
        <v>30</v>
      </c>
    </row>
    <row r="28" spans="1:34" x14ac:dyDescent="0.2">
      <c r="A28" s="38"/>
      <c r="E28" s="33">
        <v>0</v>
      </c>
      <c r="F28" s="33">
        <v>330</v>
      </c>
      <c r="G28" s="33">
        <v>0</v>
      </c>
      <c r="H28" s="33">
        <v>19080</v>
      </c>
      <c r="I28" s="33">
        <v>0</v>
      </c>
      <c r="J28" s="33">
        <v>0</v>
      </c>
      <c r="K28" s="33">
        <v>0</v>
      </c>
      <c r="L28" s="33">
        <v>0</v>
      </c>
      <c r="M28" s="33">
        <v>0</v>
      </c>
      <c r="N28" s="33">
        <v>0</v>
      </c>
      <c r="O28" s="33">
        <v>0</v>
      </c>
      <c r="P28" s="33">
        <v>0</v>
      </c>
      <c r="Q28" s="33">
        <v>0</v>
      </c>
      <c r="R28" s="33">
        <v>0</v>
      </c>
      <c r="S28" s="33">
        <v>0</v>
      </c>
      <c r="T28" s="9">
        <v>0</v>
      </c>
      <c r="U28" s="9">
        <v>0</v>
      </c>
      <c r="V28" s="9">
        <v>37875</v>
      </c>
      <c r="W28" s="33">
        <v>1</v>
      </c>
      <c r="X28" s="33">
        <v>0</v>
      </c>
      <c r="Y28" s="9">
        <v>0</v>
      </c>
      <c r="Z28" s="9">
        <v>0</v>
      </c>
      <c r="AA28" s="9">
        <v>0</v>
      </c>
      <c r="AB28" s="9">
        <v>0</v>
      </c>
    </row>
    <row r="29" spans="1:34" x14ac:dyDescent="0.2">
      <c r="A29" s="6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4"/>
      <c r="P29" s="4"/>
    </row>
    <row r="30" spans="1:34" ht="15" x14ac:dyDescent="0.2">
      <c r="B30" s="37"/>
    </row>
    <row r="32" spans="1:34" x14ac:dyDescent="0.2">
      <c r="V32" s="8"/>
      <c r="W32" s="8"/>
    </row>
    <row r="38" spans="4:4" x14ac:dyDescent="0.2">
      <c r="D38" s="8"/>
    </row>
  </sheetData>
  <mergeCells count="23">
    <mergeCell ref="A1:Y1"/>
    <mergeCell ref="A2:Y2"/>
    <mergeCell ref="A3:Y3"/>
    <mergeCell ref="A4:Y4"/>
    <mergeCell ref="A5:A8"/>
    <mergeCell ref="E5:AB5"/>
    <mergeCell ref="E6:AB6"/>
    <mergeCell ref="B9:N9"/>
    <mergeCell ref="A10:A13"/>
    <mergeCell ref="E10:AB10"/>
    <mergeCell ref="E11:AB11"/>
    <mergeCell ref="A15:A18"/>
    <mergeCell ref="E15:AB15"/>
    <mergeCell ref="E16:AB16"/>
    <mergeCell ref="B29:N29"/>
    <mergeCell ref="E25:AB25"/>
    <mergeCell ref="E26:AB26"/>
    <mergeCell ref="B19:N19"/>
    <mergeCell ref="A20:A23"/>
    <mergeCell ref="E20:AB20"/>
    <mergeCell ref="E21:AB21"/>
    <mergeCell ref="B24:N24"/>
    <mergeCell ref="A25:A2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7"/>
  <sheetViews>
    <sheetView zoomScale="80" zoomScaleNormal="80" workbookViewId="0">
      <selection activeCell="D27" sqref="D27"/>
    </sheetView>
  </sheetViews>
  <sheetFormatPr baseColWidth="10" defaultColWidth="11.42578125" defaultRowHeight="12" x14ac:dyDescent="0.2"/>
  <cols>
    <col min="1" max="1" width="3.85546875" style="3" customWidth="1"/>
    <col min="2" max="2" width="11.85546875" style="3" customWidth="1"/>
    <col min="3" max="3" width="19.140625" style="3" customWidth="1"/>
    <col min="4" max="4" width="13.85546875" style="3" customWidth="1"/>
    <col min="5" max="5" width="9.7109375" style="3" customWidth="1"/>
    <col min="6" max="7" width="11.140625" style="3" customWidth="1"/>
    <col min="8" max="8" width="11.28515625" style="3" customWidth="1"/>
    <col min="9" max="10" width="11" style="3" customWidth="1"/>
    <col min="11" max="11" width="12.42578125" style="3" customWidth="1"/>
    <col min="12" max="12" width="15.140625" style="3" customWidth="1"/>
    <col min="13" max="13" width="13.28515625" style="3" customWidth="1"/>
    <col min="14" max="14" width="12.28515625" style="3" customWidth="1"/>
    <col min="15" max="15" width="16.140625" style="3" customWidth="1"/>
    <col min="16" max="16" width="12.42578125" style="3" customWidth="1"/>
    <col min="17" max="17" width="9.85546875" style="3" customWidth="1"/>
    <col min="18" max="18" width="11.7109375" style="3" customWidth="1"/>
    <col min="19" max="19" width="10.140625" style="3" customWidth="1"/>
    <col min="20" max="20" width="11.7109375" style="3" customWidth="1"/>
    <col min="21" max="21" width="12.140625" style="3" customWidth="1"/>
    <col min="22" max="22" width="11.140625" style="3" customWidth="1"/>
    <col min="23" max="23" width="10.7109375" style="3" customWidth="1"/>
    <col min="24" max="24" width="11.85546875" style="3" customWidth="1"/>
    <col min="25" max="25" width="12.85546875" style="3" customWidth="1"/>
    <col min="26" max="16384" width="11.42578125" style="3"/>
  </cols>
  <sheetData>
    <row r="1" spans="1:30" ht="15" x14ac:dyDescent="0.2">
      <c r="A1" s="40" t="s">
        <v>25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</row>
    <row r="2" spans="1:30" ht="15" x14ac:dyDescent="0.2">
      <c r="A2" s="40" t="s">
        <v>24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</row>
    <row r="3" spans="1:30" ht="15" x14ac:dyDescent="0.2">
      <c r="A3" s="40" t="s">
        <v>34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</row>
    <row r="4" spans="1:30" ht="15" x14ac:dyDescent="0.2">
      <c r="A4" s="41" t="s">
        <v>22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</row>
    <row r="5" spans="1:30" ht="24" x14ac:dyDescent="0.2">
      <c r="A5" s="38" t="s">
        <v>38</v>
      </c>
      <c r="B5" s="10" t="s">
        <v>0</v>
      </c>
      <c r="C5" s="10" t="s">
        <v>26</v>
      </c>
      <c r="D5" s="5" t="s">
        <v>1</v>
      </c>
      <c r="E5" s="43" t="s">
        <v>41</v>
      </c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</row>
    <row r="6" spans="1:30" x14ac:dyDescent="0.2">
      <c r="A6" s="38"/>
      <c r="B6" s="18">
        <f>C6+D6+E6</f>
        <v>989626</v>
      </c>
      <c r="C6" s="34">
        <v>4395</v>
      </c>
      <c r="D6" s="34">
        <v>690727</v>
      </c>
      <c r="E6" s="42">
        <f>E8+F8+G8+H8+I8+J8+K8+L8+M8+N8+O8+P8+Q8+R8+S8+T8+U8+V8+W8+X8+Y8+Z8+AA8+AB8</f>
        <v>294504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</row>
    <row r="7" spans="1:30" s="4" customFormat="1" ht="108" x14ac:dyDescent="0.25">
      <c r="A7" s="38"/>
      <c r="C7" s="20"/>
      <c r="E7" s="5" t="s">
        <v>2</v>
      </c>
      <c r="F7" s="5" t="s">
        <v>3</v>
      </c>
      <c r="G7" s="5" t="s">
        <v>4</v>
      </c>
      <c r="H7" s="5" t="s">
        <v>5</v>
      </c>
      <c r="I7" s="5" t="s">
        <v>6</v>
      </c>
      <c r="J7" s="5" t="s">
        <v>21</v>
      </c>
      <c r="K7" s="5" t="s">
        <v>7</v>
      </c>
      <c r="L7" s="5" t="s">
        <v>8</v>
      </c>
      <c r="M7" s="5" t="s">
        <v>9</v>
      </c>
      <c r="N7" s="5" t="s">
        <v>10</v>
      </c>
      <c r="O7" s="5" t="s">
        <v>11</v>
      </c>
      <c r="P7" s="5" t="s">
        <v>12</v>
      </c>
      <c r="Q7" s="5" t="s">
        <v>13</v>
      </c>
      <c r="R7" s="5" t="s">
        <v>14</v>
      </c>
      <c r="S7" s="5" t="s">
        <v>15</v>
      </c>
      <c r="T7" s="5" t="s">
        <v>16</v>
      </c>
      <c r="U7" s="5" t="s">
        <v>17</v>
      </c>
      <c r="V7" s="5" t="s">
        <v>18</v>
      </c>
      <c r="W7" s="5" t="s">
        <v>19</v>
      </c>
      <c r="X7" s="5" t="s">
        <v>20</v>
      </c>
      <c r="Y7" s="5" t="s">
        <v>27</v>
      </c>
      <c r="Z7" s="5" t="s">
        <v>28</v>
      </c>
      <c r="AA7" s="5" t="s">
        <v>29</v>
      </c>
      <c r="AB7" s="5" t="s">
        <v>30</v>
      </c>
      <c r="AC7" s="20"/>
      <c r="AD7" s="20"/>
    </row>
    <row r="8" spans="1:30" x14ac:dyDescent="0.2">
      <c r="A8" s="38"/>
      <c r="E8" s="29">
        <v>302</v>
      </c>
      <c r="F8" s="29">
        <v>81844</v>
      </c>
      <c r="G8" s="29">
        <v>9</v>
      </c>
      <c r="H8" s="29">
        <v>46799</v>
      </c>
      <c r="I8" s="29">
        <v>102</v>
      </c>
      <c r="J8" s="29">
        <v>4925</v>
      </c>
      <c r="K8" s="29">
        <v>243</v>
      </c>
      <c r="L8" s="29">
        <v>299</v>
      </c>
      <c r="M8" s="29">
        <v>0</v>
      </c>
      <c r="N8" s="29">
        <v>0</v>
      </c>
      <c r="O8" s="29">
        <v>0</v>
      </c>
      <c r="P8" s="29">
        <v>0</v>
      </c>
      <c r="Q8" s="29">
        <v>24</v>
      </c>
      <c r="R8" s="29">
        <v>7</v>
      </c>
      <c r="S8" s="29">
        <v>6174</v>
      </c>
      <c r="T8" s="16">
        <v>21</v>
      </c>
      <c r="U8" s="9">
        <v>0</v>
      </c>
      <c r="V8" s="16">
        <v>35178</v>
      </c>
      <c r="W8" s="29">
        <v>2507</v>
      </c>
      <c r="X8" s="29">
        <v>0</v>
      </c>
      <c r="Y8" s="9">
        <v>0</v>
      </c>
      <c r="Z8" s="9">
        <v>503</v>
      </c>
      <c r="AA8" s="9">
        <v>115567</v>
      </c>
      <c r="AB8" s="9">
        <v>0</v>
      </c>
    </row>
    <row r="9" spans="1:30" x14ac:dyDescent="0.2">
      <c r="A9" s="6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4"/>
      <c r="P9" s="4"/>
    </row>
    <row r="10" spans="1:30" ht="24" customHeight="1" x14ac:dyDescent="0.2">
      <c r="A10" s="38" t="s">
        <v>37</v>
      </c>
      <c r="B10" s="10" t="s">
        <v>0</v>
      </c>
      <c r="C10" s="10" t="s">
        <v>26</v>
      </c>
      <c r="D10" s="5" t="s">
        <v>1</v>
      </c>
      <c r="E10" s="43" t="s">
        <v>41</v>
      </c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</row>
    <row r="11" spans="1:30" x14ac:dyDescent="0.2">
      <c r="A11" s="38"/>
      <c r="B11" s="32">
        <f>C11+D11+E11</f>
        <v>969335</v>
      </c>
      <c r="C11" s="34">
        <v>4395</v>
      </c>
      <c r="D11" s="34">
        <v>670436</v>
      </c>
      <c r="E11" s="42">
        <f>E13+F13+G13+H13+I13+J13+K13+L13+M13+N13+O13+P13+Q13+R13+S13+T13+U13+V13+W13+X13+Y13+Z13+AA13+AB13</f>
        <v>294504</v>
      </c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</row>
    <row r="12" spans="1:30" ht="127.5" customHeight="1" x14ac:dyDescent="0.2">
      <c r="A12" s="38"/>
      <c r="B12" s="4"/>
      <c r="C12" s="20"/>
      <c r="D12" s="20"/>
      <c r="E12" s="5" t="s">
        <v>2</v>
      </c>
      <c r="F12" s="5" t="s">
        <v>3</v>
      </c>
      <c r="G12" s="5" t="s">
        <v>4</v>
      </c>
      <c r="H12" s="5" t="s">
        <v>5</v>
      </c>
      <c r="I12" s="5" t="s">
        <v>6</v>
      </c>
      <c r="J12" s="5" t="s">
        <v>21</v>
      </c>
      <c r="K12" s="5" t="s">
        <v>7</v>
      </c>
      <c r="L12" s="5" t="s">
        <v>8</v>
      </c>
      <c r="M12" s="5" t="s">
        <v>9</v>
      </c>
      <c r="N12" s="5" t="s">
        <v>10</v>
      </c>
      <c r="O12" s="5" t="s">
        <v>11</v>
      </c>
      <c r="P12" s="5" t="s">
        <v>12</v>
      </c>
      <c r="Q12" s="5" t="s">
        <v>13</v>
      </c>
      <c r="R12" s="5" t="s">
        <v>14</v>
      </c>
      <c r="S12" s="5" t="s">
        <v>15</v>
      </c>
      <c r="T12" s="5" t="s">
        <v>16</v>
      </c>
      <c r="U12" s="5" t="s">
        <v>17</v>
      </c>
      <c r="V12" s="5" t="s">
        <v>18</v>
      </c>
      <c r="W12" s="5" t="s">
        <v>19</v>
      </c>
      <c r="X12" s="5" t="s">
        <v>20</v>
      </c>
      <c r="Y12" s="5" t="s">
        <v>27</v>
      </c>
      <c r="Z12" s="5" t="s">
        <v>28</v>
      </c>
      <c r="AA12" s="5" t="s">
        <v>29</v>
      </c>
      <c r="AB12" s="5" t="s">
        <v>30</v>
      </c>
    </row>
    <row r="13" spans="1:30" x14ac:dyDescent="0.2">
      <c r="A13" s="38"/>
      <c r="E13" s="29">
        <v>302</v>
      </c>
      <c r="F13" s="29">
        <v>81844</v>
      </c>
      <c r="G13" s="29">
        <v>9</v>
      </c>
      <c r="H13" s="29">
        <v>46799</v>
      </c>
      <c r="I13" s="29">
        <v>102</v>
      </c>
      <c r="J13" s="29">
        <v>4925</v>
      </c>
      <c r="K13" s="29">
        <v>243</v>
      </c>
      <c r="L13" s="29">
        <v>299</v>
      </c>
      <c r="M13" s="29">
        <v>0</v>
      </c>
      <c r="N13" s="29">
        <v>0</v>
      </c>
      <c r="O13" s="29">
        <v>0</v>
      </c>
      <c r="P13" s="29">
        <v>0</v>
      </c>
      <c r="Q13" s="29">
        <v>24</v>
      </c>
      <c r="R13" s="29">
        <v>7</v>
      </c>
      <c r="S13" s="29">
        <v>6174</v>
      </c>
      <c r="T13" s="16">
        <v>21</v>
      </c>
      <c r="U13" s="9">
        <v>0</v>
      </c>
      <c r="V13" s="16">
        <v>35178</v>
      </c>
      <c r="W13" s="29">
        <v>2507</v>
      </c>
      <c r="X13" s="29">
        <v>0</v>
      </c>
      <c r="Y13" s="9">
        <v>0</v>
      </c>
      <c r="Z13" s="9">
        <v>503</v>
      </c>
      <c r="AA13" s="9">
        <v>115567</v>
      </c>
      <c r="AB13" s="9">
        <v>0</v>
      </c>
    </row>
    <row r="14" spans="1:30" x14ac:dyDescent="0.2">
      <c r="A14" s="15"/>
      <c r="E14" s="11"/>
      <c r="F14" s="11"/>
      <c r="G14" s="11"/>
      <c r="H14" s="11"/>
      <c r="I14" s="12"/>
      <c r="J14" s="13"/>
      <c r="K14" s="14"/>
      <c r="L14" s="14"/>
      <c r="M14" s="11"/>
      <c r="N14" s="11"/>
      <c r="O14" s="4"/>
      <c r="P14" s="4"/>
    </row>
    <row r="15" spans="1:30" ht="24" customHeight="1" x14ac:dyDescent="0.2">
      <c r="A15" s="38" t="s">
        <v>39</v>
      </c>
      <c r="B15" s="10" t="s">
        <v>0</v>
      </c>
      <c r="C15" s="10" t="s">
        <v>26</v>
      </c>
      <c r="D15" s="5" t="s">
        <v>1</v>
      </c>
      <c r="E15" s="43" t="s">
        <v>41</v>
      </c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</row>
    <row r="16" spans="1:30" x14ac:dyDescent="0.2">
      <c r="A16" s="38"/>
      <c r="B16" s="32">
        <f>C16+D16+E16</f>
        <v>969298</v>
      </c>
      <c r="C16" s="36">
        <v>4398</v>
      </c>
      <c r="D16" s="36">
        <v>670384</v>
      </c>
      <c r="E16" s="42">
        <f>E18+F18+G18+H18+I18+J18+K18+Q18+R18+S18+T18+V18+Z18+W18+AA18+L18</f>
        <v>294516</v>
      </c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</row>
    <row r="17" spans="1:34" ht="124.5" customHeight="1" x14ac:dyDescent="0.2">
      <c r="A17" s="38"/>
      <c r="B17" s="20"/>
      <c r="C17" s="20"/>
      <c r="D17" s="20"/>
      <c r="E17" s="5" t="s">
        <v>2</v>
      </c>
      <c r="F17" s="5" t="s">
        <v>3</v>
      </c>
      <c r="G17" s="5" t="s">
        <v>4</v>
      </c>
      <c r="H17" s="5" t="s">
        <v>5</v>
      </c>
      <c r="I17" s="5" t="s">
        <v>6</v>
      </c>
      <c r="J17" s="5" t="s">
        <v>21</v>
      </c>
      <c r="K17" s="5" t="s">
        <v>7</v>
      </c>
      <c r="L17" s="5" t="s">
        <v>8</v>
      </c>
      <c r="M17" s="5" t="s">
        <v>9</v>
      </c>
      <c r="N17" s="5" t="s">
        <v>10</v>
      </c>
      <c r="O17" s="5" t="s">
        <v>11</v>
      </c>
      <c r="P17" s="5" t="s">
        <v>12</v>
      </c>
      <c r="Q17" s="5" t="s">
        <v>13</v>
      </c>
      <c r="R17" s="5" t="s">
        <v>14</v>
      </c>
      <c r="S17" s="5" t="s">
        <v>15</v>
      </c>
      <c r="T17" s="5" t="s">
        <v>16</v>
      </c>
      <c r="U17" s="5" t="s">
        <v>17</v>
      </c>
      <c r="V17" s="5" t="s">
        <v>18</v>
      </c>
      <c r="W17" s="5" t="s">
        <v>19</v>
      </c>
      <c r="X17" s="5" t="s">
        <v>20</v>
      </c>
      <c r="Y17" s="5" t="s">
        <v>27</v>
      </c>
      <c r="Z17" s="5" t="s">
        <v>28</v>
      </c>
      <c r="AA17" s="5" t="s">
        <v>29</v>
      </c>
      <c r="AB17" s="5" t="s">
        <v>30</v>
      </c>
      <c r="AD17" s="8">
        <f>C16-C11</f>
        <v>3</v>
      </c>
      <c r="AE17" s="8">
        <f>E18-E13</f>
        <v>18</v>
      </c>
      <c r="AF17" s="8">
        <f>F18-F13</f>
        <v>-7</v>
      </c>
      <c r="AG17" s="8">
        <f>G18-G13</f>
        <v>1</v>
      </c>
      <c r="AH17" s="8">
        <f>SUM(AE17:AG17)</f>
        <v>12</v>
      </c>
    </row>
    <row r="18" spans="1:34" x14ac:dyDescent="0.2">
      <c r="A18" s="38"/>
      <c r="E18" s="33">
        <v>320</v>
      </c>
      <c r="F18" s="33">
        <v>81837</v>
      </c>
      <c r="G18" s="33">
        <v>10</v>
      </c>
      <c r="H18" s="29">
        <v>46799</v>
      </c>
      <c r="I18" s="29">
        <v>102</v>
      </c>
      <c r="J18" s="29">
        <v>4925</v>
      </c>
      <c r="K18" s="29">
        <v>243</v>
      </c>
      <c r="L18" s="29">
        <v>299</v>
      </c>
      <c r="M18" s="29">
        <v>0</v>
      </c>
      <c r="N18" s="29">
        <v>0</v>
      </c>
      <c r="O18" s="29">
        <v>0</v>
      </c>
      <c r="P18" s="29">
        <v>0</v>
      </c>
      <c r="Q18" s="29">
        <v>24</v>
      </c>
      <c r="R18" s="29">
        <v>7</v>
      </c>
      <c r="S18" s="29">
        <v>6174</v>
      </c>
      <c r="T18" s="16">
        <v>21</v>
      </c>
      <c r="U18" s="9">
        <v>0</v>
      </c>
      <c r="V18" s="16">
        <v>35178</v>
      </c>
      <c r="W18" s="29">
        <v>2507</v>
      </c>
      <c r="X18" s="29">
        <v>0</v>
      </c>
      <c r="Y18" s="9">
        <v>0</v>
      </c>
      <c r="Z18" s="9">
        <v>503</v>
      </c>
      <c r="AA18" s="9">
        <v>115567</v>
      </c>
      <c r="AB18" s="9">
        <v>0</v>
      </c>
    </row>
    <row r="19" spans="1:34" x14ac:dyDescent="0.2">
      <c r="A19" s="6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19"/>
      <c r="P19" s="19"/>
    </row>
    <row r="20" spans="1:34" ht="24" customHeight="1" x14ac:dyDescent="0.2">
      <c r="A20" s="38" t="s">
        <v>40</v>
      </c>
      <c r="B20" s="10" t="s">
        <v>0</v>
      </c>
      <c r="C20" s="10" t="s">
        <v>26</v>
      </c>
      <c r="D20" s="5" t="s">
        <v>1</v>
      </c>
      <c r="E20" s="43" t="s">
        <v>41</v>
      </c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</row>
    <row r="21" spans="1:34" x14ac:dyDescent="0.2">
      <c r="A21" s="38"/>
      <c r="B21" s="32">
        <f>C21+D21+E21</f>
        <v>712797</v>
      </c>
      <c r="C21" s="34">
        <v>650957</v>
      </c>
      <c r="D21" s="34">
        <v>0</v>
      </c>
      <c r="E21" s="42">
        <f>E23+F23+G23+H23+I23+J23+K23+L23+M23+N23+O23+P23+Q23+R23+S23+T23+U23+V23+W23+X23+Y23+Z23+AA23+AB23</f>
        <v>61840</v>
      </c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E21" s="8">
        <f>AD17+AH17</f>
        <v>15</v>
      </c>
    </row>
    <row r="22" spans="1:34" ht="123" customHeight="1" x14ac:dyDescent="0.2">
      <c r="A22" s="38"/>
      <c r="B22" s="20"/>
      <c r="C22" s="20"/>
      <c r="D22" s="20"/>
      <c r="E22" s="5" t="s">
        <v>2</v>
      </c>
      <c r="F22" s="5" t="s">
        <v>3</v>
      </c>
      <c r="G22" s="5" t="s">
        <v>4</v>
      </c>
      <c r="H22" s="5" t="s">
        <v>5</v>
      </c>
      <c r="I22" s="5" t="s">
        <v>6</v>
      </c>
      <c r="J22" s="5" t="s">
        <v>21</v>
      </c>
      <c r="K22" s="5" t="s">
        <v>7</v>
      </c>
      <c r="L22" s="5" t="s">
        <v>8</v>
      </c>
      <c r="M22" s="5" t="s">
        <v>9</v>
      </c>
      <c r="N22" s="5" t="s">
        <v>10</v>
      </c>
      <c r="O22" s="5" t="s">
        <v>11</v>
      </c>
      <c r="P22" s="5" t="s">
        <v>12</v>
      </c>
      <c r="Q22" s="5" t="s">
        <v>13</v>
      </c>
      <c r="R22" s="5" t="s">
        <v>14</v>
      </c>
      <c r="S22" s="5" t="s">
        <v>15</v>
      </c>
      <c r="T22" s="5" t="s">
        <v>16</v>
      </c>
      <c r="U22" s="5" t="s">
        <v>17</v>
      </c>
      <c r="V22" s="5" t="s">
        <v>18</v>
      </c>
      <c r="W22" s="5" t="s">
        <v>19</v>
      </c>
      <c r="X22" s="5" t="s">
        <v>20</v>
      </c>
      <c r="Y22" s="5" t="s">
        <v>27</v>
      </c>
      <c r="Z22" s="5" t="s">
        <v>28</v>
      </c>
      <c r="AA22" s="5" t="s">
        <v>29</v>
      </c>
      <c r="AB22" s="5" t="s">
        <v>30</v>
      </c>
    </row>
    <row r="23" spans="1:34" x14ac:dyDescent="0.2">
      <c r="A23" s="38"/>
      <c r="E23" s="33">
        <v>57012</v>
      </c>
      <c r="F23" s="33">
        <v>0</v>
      </c>
      <c r="G23" s="33">
        <v>4828</v>
      </c>
      <c r="H23" s="33">
        <v>0</v>
      </c>
      <c r="I23" s="33">
        <v>0</v>
      </c>
      <c r="J23" s="33">
        <v>0</v>
      </c>
      <c r="K23" s="33">
        <v>0</v>
      </c>
      <c r="L23" s="33">
        <v>0</v>
      </c>
      <c r="M23" s="33">
        <v>0</v>
      </c>
      <c r="N23" s="33">
        <v>0</v>
      </c>
      <c r="O23" s="33">
        <v>0</v>
      </c>
      <c r="P23" s="33">
        <v>0</v>
      </c>
      <c r="Q23" s="33">
        <v>0</v>
      </c>
      <c r="R23" s="33">
        <v>0</v>
      </c>
      <c r="S23" s="33">
        <v>0</v>
      </c>
      <c r="T23" s="9">
        <v>0</v>
      </c>
      <c r="U23" s="9">
        <v>0</v>
      </c>
      <c r="V23" s="9">
        <v>0</v>
      </c>
      <c r="W23" s="33">
        <v>0</v>
      </c>
      <c r="X23" s="33">
        <v>0</v>
      </c>
      <c r="Y23" s="9">
        <v>0</v>
      </c>
      <c r="Z23" s="9">
        <v>0</v>
      </c>
      <c r="AA23" s="9">
        <v>0</v>
      </c>
      <c r="AB23" s="9">
        <v>0</v>
      </c>
    </row>
    <row r="24" spans="1:34" x14ac:dyDescent="0.2">
      <c r="A24" s="6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4"/>
      <c r="P24" s="4"/>
    </row>
    <row r="25" spans="1:34" ht="24" customHeight="1" x14ac:dyDescent="0.2">
      <c r="A25" s="38" t="s">
        <v>42</v>
      </c>
      <c r="B25" s="10" t="s">
        <v>0</v>
      </c>
      <c r="C25" s="10" t="s">
        <v>26</v>
      </c>
      <c r="D25" s="5" t="s">
        <v>1</v>
      </c>
      <c r="E25" s="43" t="s">
        <v>41</v>
      </c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</row>
    <row r="26" spans="1:34" x14ac:dyDescent="0.2">
      <c r="A26" s="38"/>
      <c r="B26" s="32">
        <f>D26+E26</f>
        <v>712797</v>
      </c>
      <c r="C26" s="34"/>
      <c r="D26" s="34">
        <v>660874</v>
      </c>
      <c r="E26" s="42">
        <f>E28+F28+G28+H28+I28+J28+K28+L28+M28+N28+O28+P28+Q28+R28+S28+T28+U28+V28+W28+X28+Y28+Z28+AA28+AB28</f>
        <v>51923</v>
      </c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</row>
    <row r="27" spans="1:34" ht="123" customHeight="1" x14ac:dyDescent="0.2">
      <c r="A27" s="38"/>
      <c r="B27" s="37"/>
      <c r="C27" s="20"/>
      <c r="D27" s="20"/>
      <c r="E27" s="5" t="s">
        <v>2</v>
      </c>
      <c r="F27" s="5" t="s">
        <v>3</v>
      </c>
      <c r="G27" s="5" t="s">
        <v>4</v>
      </c>
      <c r="H27" s="5" t="s">
        <v>5</v>
      </c>
      <c r="I27" s="5" t="s">
        <v>6</v>
      </c>
      <c r="J27" s="5" t="s">
        <v>21</v>
      </c>
      <c r="K27" s="5" t="s">
        <v>7</v>
      </c>
      <c r="L27" s="5" t="s">
        <v>8</v>
      </c>
      <c r="M27" s="5" t="s">
        <v>9</v>
      </c>
      <c r="N27" s="5" t="s">
        <v>10</v>
      </c>
      <c r="O27" s="5" t="s">
        <v>11</v>
      </c>
      <c r="P27" s="5" t="s">
        <v>12</v>
      </c>
      <c r="Q27" s="5" t="s">
        <v>13</v>
      </c>
      <c r="R27" s="5" t="s">
        <v>14</v>
      </c>
      <c r="S27" s="5" t="s">
        <v>15</v>
      </c>
      <c r="T27" s="5" t="s">
        <v>16</v>
      </c>
      <c r="U27" s="5" t="s">
        <v>17</v>
      </c>
      <c r="V27" s="5" t="s">
        <v>18</v>
      </c>
      <c r="W27" s="5" t="s">
        <v>19</v>
      </c>
      <c r="X27" s="5" t="s">
        <v>20</v>
      </c>
      <c r="Y27" s="5" t="s">
        <v>27</v>
      </c>
      <c r="Z27" s="5" t="s">
        <v>28</v>
      </c>
      <c r="AA27" s="5" t="s">
        <v>29</v>
      </c>
      <c r="AB27" s="5" t="s">
        <v>30</v>
      </c>
    </row>
    <row r="28" spans="1:34" x14ac:dyDescent="0.2">
      <c r="A28" s="38"/>
      <c r="E28" s="33">
        <v>0</v>
      </c>
      <c r="F28" s="33">
        <v>86</v>
      </c>
      <c r="G28" s="33">
        <v>0</v>
      </c>
      <c r="H28" s="33">
        <v>11601</v>
      </c>
      <c r="I28" s="33">
        <v>0</v>
      </c>
      <c r="J28" s="33">
        <v>0</v>
      </c>
      <c r="K28" s="33">
        <v>0</v>
      </c>
      <c r="L28" s="33">
        <v>0</v>
      </c>
      <c r="M28" s="33">
        <v>0</v>
      </c>
      <c r="N28" s="33">
        <v>0</v>
      </c>
      <c r="O28" s="33">
        <v>0</v>
      </c>
      <c r="P28" s="33">
        <v>0</v>
      </c>
      <c r="Q28" s="33">
        <v>0</v>
      </c>
      <c r="R28" s="33">
        <v>0</v>
      </c>
      <c r="S28" s="33">
        <v>0</v>
      </c>
      <c r="T28" s="9">
        <v>0</v>
      </c>
      <c r="U28" s="9">
        <v>0</v>
      </c>
      <c r="V28" s="9">
        <v>40234</v>
      </c>
      <c r="W28" s="33">
        <v>2</v>
      </c>
      <c r="X28" s="33">
        <v>0</v>
      </c>
      <c r="Y28" s="9">
        <v>0</v>
      </c>
      <c r="Z28" s="9">
        <v>0</v>
      </c>
      <c r="AA28" s="9">
        <v>0</v>
      </c>
      <c r="AB28" s="9">
        <v>0</v>
      </c>
    </row>
    <row r="29" spans="1:34" x14ac:dyDescent="0.2">
      <c r="A29" s="6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4"/>
      <c r="P29" s="4"/>
    </row>
    <row r="31" spans="1:34" ht="15" x14ac:dyDescent="0.2">
      <c r="B31" s="37"/>
      <c r="V31" s="8"/>
      <c r="W31" s="8"/>
    </row>
    <row r="34" spans="3:9" x14ac:dyDescent="0.2">
      <c r="F34" s="8"/>
    </row>
    <row r="36" spans="3:9" x14ac:dyDescent="0.2">
      <c r="C36" s="8"/>
      <c r="F36" s="8"/>
      <c r="I36" s="8"/>
    </row>
    <row r="37" spans="3:9" x14ac:dyDescent="0.2">
      <c r="D37" s="8"/>
    </row>
  </sheetData>
  <mergeCells count="23">
    <mergeCell ref="A1:Y1"/>
    <mergeCell ref="A2:Y2"/>
    <mergeCell ref="A3:Y3"/>
    <mergeCell ref="A4:Y4"/>
    <mergeCell ref="A5:A8"/>
    <mergeCell ref="E5:AB5"/>
    <mergeCell ref="E6:AB6"/>
    <mergeCell ref="B9:N9"/>
    <mergeCell ref="A10:A13"/>
    <mergeCell ref="E10:AB10"/>
    <mergeCell ref="E11:AB11"/>
    <mergeCell ref="A15:A18"/>
    <mergeCell ref="E15:AB15"/>
    <mergeCell ref="E16:AB16"/>
    <mergeCell ref="B29:N29"/>
    <mergeCell ref="E25:AB25"/>
    <mergeCell ref="E26:AB26"/>
    <mergeCell ref="B19:N19"/>
    <mergeCell ref="A20:A23"/>
    <mergeCell ref="E20:AB20"/>
    <mergeCell ref="E21:AB21"/>
    <mergeCell ref="B24:N24"/>
    <mergeCell ref="A25:A28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8"/>
  <sheetViews>
    <sheetView zoomScale="80" zoomScaleNormal="80" workbookViewId="0">
      <selection activeCell="B27" sqref="B27"/>
    </sheetView>
  </sheetViews>
  <sheetFormatPr baseColWidth="10" defaultColWidth="11.42578125" defaultRowHeight="12" x14ac:dyDescent="0.2"/>
  <cols>
    <col min="1" max="1" width="3.85546875" style="3" customWidth="1"/>
    <col min="2" max="2" width="11.85546875" style="3" customWidth="1"/>
    <col min="3" max="3" width="19.140625" style="3" customWidth="1"/>
    <col min="4" max="4" width="13.85546875" style="3" customWidth="1"/>
    <col min="5" max="5" width="9.7109375" style="3" customWidth="1"/>
    <col min="6" max="7" width="11.140625" style="3" customWidth="1"/>
    <col min="8" max="8" width="11.28515625" style="3" customWidth="1"/>
    <col min="9" max="10" width="11" style="3" customWidth="1"/>
    <col min="11" max="11" width="12.42578125" style="3" customWidth="1"/>
    <col min="12" max="12" width="15.140625" style="3" customWidth="1"/>
    <col min="13" max="13" width="13.28515625" style="3" customWidth="1"/>
    <col min="14" max="14" width="12.28515625" style="3" customWidth="1"/>
    <col min="15" max="15" width="16.140625" style="3" customWidth="1"/>
    <col min="16" max="16" width="12.42578125" style="3" customWidth="1"/>
    <col min="17" max="17" width="9.85546875" style="3" customWidth="1"/>
    <col min="18" max="18" width="11.7109375" style="3" customWidth="1"/>
    <col min="19" max="19" width="10.140625" style="3" customWidth="1"/>
    <col min="20" max="20" width="11.7109375" style="3" customWidth="1"/>
    <col min="21" max="21" width="12.140625" style="3" customWidth="1"/>
    <col min="22" max="22" width="11.140625" style="3" customWidth="1"/>
    <col min="23" max="23" width="10.7109375" style="3" customWidth="1"/>
    <col min="24" max="24" width="11.85546875" style="3" customWidth="1"/>
    <col min="25" max="25" width="12.85546875" style="3" customWidth="1"/>
    <col min="26" max="16384" width="11.42578125" style="3"/>
  </cols>
  <sheetData>
    <row r="1" spans="1:30" ht="15" x14ac:dyDescent="0.2">
      <c r="A1" s="40" t="s">
        <v>25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</row>
    <row r="2" spans="1:30" ht="15" x14ac:dyDescent="0.2">
      <c r="A2" s="40" t="s">
        <v>24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</row>
    <row r="3" spans="1:30" ht="15" x14ac:dyDescent="0.2">
      <c r="A3" s="40" t="s">
        <v>35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</row>
    <row r="4" spans="1:30" ht="15" x14ac:dyDescent="0.2">
      <c r="A4" s="41" t="s">
        <v>22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</row>
    <row r="5" spans="1:30" ht="24" x14ac:dyDescent="0.2">
      <c r="A5" s="38" t="s">
        <v>38</v>
      </c>
      <c r="B5" s="10" t="s">
        <v>0</v>
      </c>
      <c r="C5" s="10" t="s">
        <v>26</v>
      </c>
      <c r="D5" s="5" t="s">
        <v>1</v>
      </c>
      <c r="E5" s="43" t="s">
        <v>41</v>
      </c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</row>
    <row r="6" spans="1:30" x14ac:dyDescent="0.2">
      <c r="A6" s="38"/>
      <c r="B6" s="17">
        <f>C6+D6+E6</f>
        <v>495135</v>
      </c>
      <c r="C6" s="34">
        <v>109350</v>
      </c>
      <c r="D6" s="34">
        <v>296987</v>
      </c>
      <c r="E6" s="42">
        <f>E8+F8+G8+H8+I8+J8+K8+L8+M8+N8+O8+P8+Q8+R8+S8+T8+U8+V8+W8+X8+Y8+Z8+AA8+AB8</f>
        <v>88798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</row>
    <row r="7" spans="1:30" s="4" customFormat="1" ht="123" customHeight="1" x14ac:dyDescent="0.25">
      <c r="A7" s="38"/>
      <c r="C7" s="20"/>
      <c r="E7" s="5" t="s">
        <v>2</v>
      </c>
      <c r="F7" s="5" t="s">
        <v>3</v>
      </c>
      <c r="G7" s="5" t="s">
        <v>4</v>
      </c>
      <c r="H7" s="5" t="s">
        <v>5</v>
      </c>
      <c r="I7" s="5" t="s">
        <v>6</v>
      </c>
      <c r="J7" s="5" t="s">
        <v>21</v>
      </c>
      <c r="K7" s="5" t="s">
        <v>7</v>
      </c>
      <c r="L7" s="5" t="s">
        <v>8</v>
      </c>
      <c r="M7" s="5" t="s">
        <v>9</v>
      </c>
      <c r="N7" s="5" t="s">
        <v>10</v>
      </c>
      <c r="O7" s="5" t="s">
        <v>11</v>
      </c>
      <c r="P7" s="5" t="s">
        <v>12</v>
      </c>
      <c r="Q7" s="5" t="s">
        <v>13</v>
      </c>
      <c r="R7" s="5" t="s">
        <v>14</v>
      </c>
      <c r="S7" s="5" t="s">
        <v>15</v>
      </c>
      <c r="T7" s="5" t="s">
        <v>16</v>
      </c>
      <c r="U7" s="5" t="s">
        <v>17</v>
      </c>
      <c r="V7" s="5" t="s">
        <v>18</v>
      </c>
      <c r="W7" s="5" t="s">
        <v>19</v>
      </c>
      <c r="X7" s="5" t="s">
        <v>20</v>
      </c>
      <c r="Y7" s="5" t="s">
        <v>27</v>
      </c>
      <c r="Z7" s="5" t="s">
        <v>28</v>
      </c>
      <c r="AA7" s="5" t="s">
        <v>29</v>
      </c>
      <c r="AB7" s="5" t="s">
        <v>30</v>
      </c>
      <c r="AC7" s="20"/>
      <c r="AD7" s="20"/>
    </row>
    <row r="8" spans="1:30" x14ac:dyDescent="0.2">
      <c r="A8" s="38"/>
      <c r="E8" s="29">
        <v>8824</v>
      </c>
      <c r="F8" s="29">
        <v>11803</v>
      </c>
      <c r="G8" s="29">
        <v>135</v>
      </c>
      <c r="H8" s="29">
        <v>30292</v>
      </c>
      <c r="I8" s="29">
        <v>40</v>
      </c>
      <c r="J8" s="29">
        <v>7081</v>
      </c>
      <c r="K8" s="29">
        <v>141</v>
      </c>
      <c r="L8" s="29">
        <v>61</v>
      </c>
      <c r="M8" s="29">
        <v>0</v>
      </c>
      <c r="N8" s="29">
        <v>0</v>
      </c>
      <c r="O8" s="29">
        <v>0</v>
      </c>
      <c r="P8" s="29">
        <v>0</v>
      </c>
      <c r="Q8" s="29">
        <v>6</v>
      </c>
      <c r="R8" s="29">
        <v>6</v>
      </c>
      <c r="S8" s="29">
        <v>2786</v>
      </c>
      <c r="T8" s="16">
        <v>0</v>
      </c>
      <c r="U8" s="9">
        <v>0</v>
      </c>
      <c r="V8" s="9">
        <v>8860</v>
      </c>
      <c r="W8" s="16">
        <v>420</v>
      </c>
      <c r="X8" s="29">
        <v>0</v>
      </c>
      <c r="Y8" s="9">
        <v>0</v>
      </c>
      <c r="Z8" s="9">
        <v>577</v>
      </c>
      <c r="AA8" s="9">
        <v>17766</v>
      </c>
      <c r="AB8" s="9">
        <v>0</v>
      </c>
    </row>
    <row r="9" spans="1:30" x14ac:dyDescent="0.2">
      <c r="A9" s="6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4"/>
      <c r="P9" s="4"/>
    </row>
    <row r="10" spans="1:30" ht="24" customHeight="1" x14ac:dyDescent="0.2">
      <c r="A10" s="38" t="s">
        <v>37</v>
      </c>
      <c r="B10" s="10" t="s">
        <v>0</v>
      </c>
      <c r="C10" s="10" t="s">
        <v>26</v>
      </c>
      <c r="D10" s="5" t="s">
        <v>1</v>
      </c>
      <c r="E10" s="43" t="s">
        <v>41</v>
      </c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</row>
    <row r="11" spans="1:30" x14ac:dyDescent="0.2">
      <c r="A11" s="38"/>
      <c r="B11" s="32">
        <f>C11+D11+E11</f>
        <v>486957</v>
      </c>
      <c r="C11" s="34">
        <v>109349</v>
      </c>
      <c r="D11" s="34">
        <v>288809</v>
      </c>
      <c r="E11" s="42">
        <f>E13+F13+G13+H13+I13+J13+K13+L13+M13+N13+O13+P13+Q13+R13+S13+T13+U13+V13+W13+X13+Y13+Z13+AA13+AB13</f>
        <v>88799</v>
      </c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</row>
    <row r="12" spans="1:30" ht="120.75" customHeight="1" x14ac:dyDescent="0.2">
      <c r="A12" s="38"/>
      <c r="B12" s="4"/>
      <c r="C12" s="4"/>
      <c r="D12" s="4"/>
      <c r="E12" s="5" t="s">
        <v>2</v>
      </c>
      <c r="F12" s="5" t="s">
        <v>3</v>
      </c>
      <c r="G12" s="5" t="s">
        <v>4</v>
      </c>
      <c r="H12" s="5" t="s">
        <v>5</v>
      </c>
      <c r="I12" s="5" t="s">
        <v>6</v>
      </c>
      <c r="J12" s="5" t="s">
        <v>21</v>
      </c>
      <c r="K12" s="5" t="s">
        <v>7</v>
      </c>
      <c r="L12" s="5" t="s">
        <v>8</v>
      </c>
      <c r="M12" s="5" t="s">
        <v>9</v>
      </c>
      <c r="N12" s="5" t="s">
        <v>10</v>
      </c>
      <c r="O12" s="5" t="s">
        <v>11</v>
      </c>
      <c r="P12" s="5" t="s">
        <v>12</v>
      </c>
      <c r="Q12" s="5" t="s">
        <v>13</v>
      </c>
      <c r="R12" s="5" t="s">
        <v>14</v>
      </c>
      <c r="S12" s="5" t="s">
        <v>15</v>
      </c>
      <c r="T12" s="5" t="s">
        <v>16</v>
      </c>
      <c r="U12" s="5" t="s">
        <v>17</v>
      </c>
      <c r="V12" s="5" t="s">
        <v>18</v>
      </c>
      <c r="W12" s="5" t="s">
        <v>19</v>
      </c>
      <c r="X12" s="5" t="s">
        <v>20</v>
      </c>
      <c r="Y12" s="5" t="s">
        <v>27</v>
      </c>
      <c r="Z12" s="5" t="s">
        <v>28</v>
      </c>
      <c r="AA12" s="5" t="s">
        <v>29</v>
      </c>
      <c r="AB12" s="5" t="s">
        <v>30</v>
      </c>
      <c r="AD12" s="8"/>
    </row>
    <row r="13" spans="1:30" x14ac:dyDescent="0.2">
      <c r="A13" s="38"/>
      <c r="E13" s="33">
        <v>8825</v>
      </c>
      <c r="F13" s="33">
        <v>11803</v>
      </c>
      <c r="G13" s="33">
        <v>135</v>
      </c>
      <c r="H13" s="33">
        <v>30292</v>
      </c>
      <c r="I13" s="33">
        <v>40</v>
      </c>
      <c r="J13" s="33">
        <v>7081</v>
      </c>
      <c r="K13" s="33">
        <v>141</v>
      </c>
      <c r="L13" s="33">
        <v>61</v>
      </c>
      <c r="M13" s="33">
        <v>0</v>
      </c>
      <c r="N13" s="33">
        <v>0</v>
      </c>
      <c r="O13" s="33">
        <v>0</v>
      </c>
      <c r="P13" s="33">
        <v>0</v>
      </c>
      <c r="Q13" s="33">
        <v>6</v>
      </c>
      <c r="R13" s="33">
        <v>6</v>
      </c>
      <c r="S13" s="33">
        <v>2786</v>
      </c>
      <c r="T13" s="9">
        <v>0</v>
      </c>
      <c r="U13" s="9">
        <v>0</v>
      </c>
      <c r="V13" s="9">
        <v>8860</v>
      </c>
      <c r="W13" s="33">
        <v>420</v>
      </c>
      <c r="X13" s="33">
        <v>0</v>
      </c>
      <c r="Y13" s="9">
        <v>0</v>
      </c>
      <c r="Z13" s="9">
        <v>577</v>
      </c>
      <c r="AA13" s="9">
        <v>17766</v>
      </c>
      <c r="AB13" s="9">
        <v>0</v>
      </c>
    </row>
    <row r="14" spans="1:30" x14ac:dyDescent="0.2">
      <c r="A14" s="15"/>
      <c r="E14" s="11"/>
      <c r="F14" s="11"/>
      <c r="G14" s="11"/>
      <c r="H14" s="11"/>
      <c r="I14" s="12"/>
      <c r="J14" s="13"/>
      <c r="K14" s="14"/>
      <c r="L14" s="14"/>
      <c r="M14" s="11"/>
      <c r="N14" s="11"/>
      <c r="O14" s="4"/>
      <c r="P14" s="4"/>
    </row>
    <row r="15" spans="1:30" ht="24" customHeight="1" x14ac:dyDescent="0.2">
      <c r="A15" s="38" t="s">
        <v>39</v>
      </c>
      <c r="B15" s="10" t="s">
        <v>0</v>
      </c>
      <c r="C15" s="10" t="s">
        <v>26</v>
      </c>
      <c r="D15" s="5" t="s">
        <v>1</v>
      </c>
      <c r="E15" s="43" t="s">
        <v>41</v>
      </c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</row>
    <row r="16" spans="1:30" x14ac:dyDescent="0.2">
      <c r="A16" s="38"/>
      <c r="B16" s="32">
        <f>C16+D16+E16</f>
        <v>490225</v>
      </c>
      <c r="C16" s="34">
        <v>110241</v>
      </c>
      <c r="D16" s="34">
        <v>288800</v>
      </c>
      <c r="E16" s="42">
        <f>E18+F18+G18+H18+I18+J18+K18+L18+M18+N18+O18+P18+Q18+R18+S18+T18+U18+V18+W18+X18+Y18+Z18+AA18+AB18</f>
        <v>91184</v>
      </c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</row>
    <row r="17" spans="1:34" ht="124.5" customHeight="1" x14ac:dyDescent="0.2">
      <c r="A17" s="38"/>
      <c r="B17" s="4"/>
      <c r="C17" s="4"/>
      <c r="D17" s="20"/>
      <c r="E17" s="5" t="s">
        <v>2</v>
      </c>
      <c r="F17" s="5" t="s">
        <v>3</v>
      </c>
      <c r="G17" s="5" t="s">
        <v>4</v>
      </c>
      <c r="H17" s="5" t="s">
        <v>5</v>
      </c>
      <c r="I17" s="5" t="s">
        <v>6</v>
      </c>
      <c r="J17" s="5" t="s">
        <v>21</v>
      </c>
      <c r="K17" s="5" t="s">
        <v>7</v>
      </c>
      <c r="L17" s="5" t="s">
        <v>8</v>
      </c>
      <c r="M17" s="5" t="s">
        <v>9</v>
      </c>
      <c r="N17" s="5" t="s">
        <v>10</v>
      </c>
      <c r="O17" s="5" t="s">
        <v>11</v>
      </c>
      <c r="P17" s="5" t="s">
        <v>12</v>
      </c>
      <c r="Q17" s="5" t="s">
        <v>13</v>
      </c>
      <c r="R17" s="5" t="s">
        <v>14</v>
      </c>
      <c r="S17" s="5" t="s">
        <v>15</v>
      </c>
      <c r="T17" s="5" t="s">
        <v>16</v>
      </c>
      <c r="U17" s="5" t="s">
        <v>17</v>
      </c>
      <c r="V17" s="5" t="s">
        <v>18</v>
      </c>
      <c r="W17" s="5" t="s">
        <v>19</v>
      </c>
      <c r="X17" s="5" t="s">
        <v>20</v>
      </c>
      <c r="Y17" s="5" t="s">
        <v>27</v>
      </c>
      <c r="Z17" s="5" t="s">
        <v>28</v>
      </c>
      <c r="AA17" s="5" t="s">
        <v>29</v>
      </c>
      <c r="AB17" s="5" t="s">
        <v>30</v>
      </c>
      <c r="AD17" s="8"/>
      <c r="AE17" s="8"/>
      <c r="AF17" s="8"/>
      <c r="AG17" s="8"/>
      <c r="AH17" s="8"/>
    </row>
    <row r="18" spans="1:34" x14ac:dyDescent="0.2">
      <c r="A18" s="38"/>
      <c r="E18" s="33">
        <v>9515</v>
      </c>
      <c r="F18" s="33">
        <v>13383</v>
      </c>
      <c r="G18" s="33">
        <v>250</v>
      </c>
      <c r="H18" s="33">
        <v>30292</v>
      </c>
      <c r="I18" s="33">
        <v>40</v>
      </c>
      <c r="J18" s="33">
        <v>7081</v>
      </c>
      <c r="K18" s="33">
        <v>141</v>
      </c>
      <c r="L18" s="33">
        <v>61</v>
      </c>
      <c r="M18" s="33">
        <v>0</v>
      </c>
      <c r="N18" s="33">
        <v>0</v>
      </c>
      <c r="O18" s="33">
        <v>0</v>
      </c>
      <c r="P18" s="33">
        <v>0</v>
      </c>
      <c r="Q18" s="33">
        <v>6</v>
      </c>
      <c r="R18" s="33">
        <v>6</v>
      </c>
      <c r="S18" s="33">
        <v>2786</v>
      </c>
      <c r="T18" s="9">
        <v>0</v>
      </c>
      <c r="U18" s="9">
        <v>0</v>
      </c>
      <c r="V18" s="9">
        <v>8832</v>
      </c>
      <c r="W18" s="33">
        <v>448</v>
      </c>
      <c r="X18" s="33">
        <v>0</v>
      </c>
      <c r="Y18" s="9">
        <v>0</v>
      </c>
      <c r="Z18" s="9">
        <v>577</v>
      </c>
      <c r="AA18" s="9">
        <v>17766</v>
      </c>
      <c r="AB18" s="9">
        <v>0</v>
      </c>
    </row>
    <row r="19" spans="1:34" x14ac:dyDescent="0.2">
      <c r="A19" s="6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19"/>
      <c r="P19" s="19"/>
    </row>
    <row r="20" spans="1:34" ht="24" customHeight="1" x14ac:dyDescent="0.2">
      <c r="A20" s="38" t="s">
        <v>40</v>
      </c>
      <c r="B20" s="10" t="s">
        <v>0</v>
      </c>
      <c r="C20" s="10" t="s">
        <v>26</v>
      </c>
      <c r="D20" s="5" t="s">
        <v>1</v>
      </c>
      <c r="E20" s="43" t="s">
        <v>41</v>
      </c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</row>
    <row r="21" spans="1:34" x14ac:dyDescent="0.2">
      <c r="A21" s="38"/>
      <c r="B21" s="32">
        <f>C21+D21+E21</f>
        <v>418086</v>
      </c>
      <c r="C21" s="34">
        <v>394815</v>
      </c>
      <c r="D21" s="34">
        <v>0</v>
      </c>
      <c r="E21" s="42">
        <f>E23+F23+G23+H23+I23+J23+K23+L23+M23+N23+O23+P23+Q23+R23+S23+T23+U23+V23+W23+X23+Y23+Z23+AA23+AB23</f>
        <v>23271</v>
      </c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</row>
    <row r="22" spans="1:34" ht="120.75" customHeight="1" x14ac:dyDescent="0.2">
      <c r="A22" s="38"/>
      <c r="B22" s="4"/>
      <c r="C22" s="20"/>
      <c r="D22" s="4"/>
      <c r="E22" s="5" t="s">
        <v>2</v>
      </c>
      <c r="F22" s="5" t="s">
        <v>3</v>
      </c>
      <c r="G22" s="5" t="s">
        <v>4</v>
      </c>
      <c r="H22" s="5" t="s">
        <v>5</v>
      </c>
      <c r="I22" s="5" t="s">
        <v>6</v>
      </c>
      <c r="J22" s="5" t="s">
        <v>21</v>
      </c>
      <c r="K22" s="5" t="s">
        <v>7</v>
      </c>
      <c r="L22" s="5" t="s">
        <v>8</v>
      </c>
      <c r="M22" s="5" t="s">
        <v>9</v>
      </c>
      <c r="N22" s="5" t="s">
        <v>10</v>
      </c>
      <c r="O22" s="5" t="s">
        <v>11</v>
      </c>
      <c r="P22" s="5" t="s">
        <v>12</v>
      </c>
      <c r="Q22" s="5" t="s">
        <v>13</v>
      </c>
      <c r="R22" s="5" t="s">
        <v>14</v>
      </c>
      <c r="S22" s="5" t="s">
        <v>15</v>
      </c>
      <c r="T22" s="5" t="s">
        <v>16</v>
      </c>
      <c r="U22" s="5" t="s">
        <v>17</v>
      </c>
      <c r="V22" s="5" t="s">
        <v>18</v>
      </c>
      <c r="W22" s="5" t="s">
        <v>19</v>
      </c>
      <c r="X22" s="5" t="s">
        <v>20</v>
      </c>
      <c r="Y22" s="5" t="s">
        <v>27</v>
      </c>
      <c r="Z22" s="5" t="s">
        <v>28</v>
      </c>
      <c r="AA22" s="5" t="s">
        <v>29</v>
      </c>
      <c r="AB22" s="5" t="s">
        <v>30</v>
      </c>
      <c r="AD22" s="8"/>
    </row>
    <row r="23" spans="1:34" x14ac:dyDescent="0.2">
      <c r="A23" s="38"/>
      <c r="E23" s="33">
        <v>22551</v>
      </c>
      <c r="F23" s="33">
        <v>0</v>
      </c>
      <c r="G23" s="33">
        <v>720</v>
      </c>
      <c r="H23" s="33">
        <v>0</v>
      </c>
      <c r="I23" s="33">
        <v>0</v>
      </c>
      <c r="J23" s="33">
        <v>0</v>
      </c>
      <c r="K23" s="33">
        <v>0</v>
      </c>
      <c r="L23" s="33">
        <v>0</v>
      </c>
      <c r="M23" s="33">
        <v>0</v>
      </c>
      <c r="N23" s="33">
        <v>0</v>
      </c>
      <c r="O23" s="33">
        <v>0</v>
      </c>
      <c r="P23" s="33">
        <v>0</v>
      </c>
      <c r="Q23" s="33">
        <v>0</v>
      </c>
      <c r="R23" s="33">
        <v>0</v>
      </c>
      <c r="S23" s="33">
        <v>0</v>
      </c>
      <c r="T23" s="9">
        <v>0</v>
      </c>
      <c r="U23" s="9">
        <v>0</v>
      </c>
      <c r="V23" s="9">
        <v>0</v>
      </c>
      <c r="W23" s="33">
        <v>0</v>
      </c>
      <c r="X23" s="33">
        <v>0</v>
      </c>
      <c r="Y23" s="9">
        <v>0</v>
      </c>
      <c r="Z23" s="9">
        <v>0</v>
      </c>
      <c r="AA23" s="9">
        <v>0</v>
      </c>
      <c r="AB23" s="9">
        <v>0</v>
      </c>
    </row>
    <row r="24" spans="1:34" x14ac:dyDescent="0.2">
      <c r="A24" s="6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4"/>
      <c r="P24" s="4"/>
    </row>
    <row r="25" spans="1:34" ht="24" customHeight="1" x14ac:dyDescent="0.2">
      <c r="A25" s="38" t="s">
        <v>42</v>
      </c>
      <c r="B25" s="10" t="s">
        <v>0</v>
      </c>
      <c r="C25" s="10" t="s">
        <v>26</v>
      </c>
      <c r="D25" s="5" t="s">
        <v>1</v>
      </c>
      <c r="E25" s="43" t="s">
        <v>41</v>
      </c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</row>
    <row r="26" spans="1:34" x14ac:dyDescent="0.2">
      <c r="A26" s="38"/>
      <c r="B26" s="32">
        <f>D26+E26</f>
        <v>418086</v>
      </c>
      <c r="C26" s="24"/>
      <c r="D26" s="34">
        <v>381735</v>
      </c>
      <c r="E26" s="42">
        <f>E28+F28+G28+H28+I28+J28+K28+L28+M28+N28+O28+P28+Q28+R28+S28+T28+U28+V28+W28+X28+Y28+Z28+AA28+AB28</f>
        <v>36351</v>
      </c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</row>
    <row r="27" spans="1:34" ht="126" customHeight="1" x14ac:dyDescent="0.2">
      <c r="A27" s="38"/>
      <c r="B27" s="4"/>
      <c r="C27" s="20"/>
      <c r="D27" s="4"/>
      <c r="E27" s="5" t="s">
        <v>2</v>
      </c>
      <c r="F27" s="5" t="s">
        <v>3</v>
      </c>
      <c r="G27" s="5" t="s">
        <v>4</v>
      </c>
      <c r="H27" s="5" t="s">
        <v>5</v>
      </c>
      <c r="I27" s="5" t="s">
        <v>6</v>
      </c>
      <c r="J27" s="5" t="s">
        <v>21</v>
      </c>
      <c r="K27" s="5" t="s">
        <v>7</v>
      </c>
      <c r="L27" s="5" t="s">
        <v>8</v>
      </c>
      <c r="M27" s="5" t="s">
        <v>9</v>
      </c>
      <c r="N27" s="5" t="s">
        <v>10</v>
      </c>
      <c r="O27" s="5" t="s">
        <v>11</v>
      </c>
      <c r="P27" s="5" t="s">
        <v>12</v>
      </c>
      <c r="Q27" s="5" t="s">
        <v>13</v>
      </c>
      <c r="R27" s="5" t="s">
        <v>14</v>
      </c>
      <c r="S27" s="5" t="s">
        <v>15</v>
      </c>
      <c r="T27" s="5" t="s">
        <v>16</v>
      </c>
      <c r="U27" s="5" t="s">
        <v>17</v>
      </c>
      <c r="V27" s="5" t="s">
        <v>18</v>
      </c>
      <c r="W27" s="5" t="s">
        <v>19</v>
      </c>
      <c r="X27" s="5" t="s">
        <v>20</v>
      </c>
      <c r="Y27" s="5" t="s">
        <v>27</v>
      </c>
      <c r="Z27" s="5" t="s">
        <v>28</v>
      </c>
      <c r="AA27" s="5" t="s">
        <v>29</v>
      </c>
      <c r="AB27" s="5" t="s">
        <v>30</v>
      </c>
    </row>
    <row r="28" spans="1:34" x14ac:dyDescent="0.2">
      <c r="A28" s="38"/>
      <c r="E28" s="33">
        <v>0</v>
      </c>
      <c r="F28" s="33">
        <v>66</v>
      </c>
      <c r="G28" s="33">
        <v>0</v>
      </c>
      <c r="H28" s="33">
        <v>16897</v>
      </c>
      <c r="I28" s="33">
        <v>0</v>
      </c>
      <c r="J28" s="33">
        <v>0</v>
      </c>
      <c r="K28" s="33">
        <v>0</v>
      </c>
      <c r="L28" s="33">
        <v>0</v>
      </c>
      <c r="M28" s="33">
        <v>0</v>
      </c>
      <c r="N28" s="33">
        <v>0</v>
      </c>
      <c r="O28" s="33">
        <v>0</v>
      </c>
      <c r="P28" s="33">
        <v>0</v>
      </c>
      <c r="Q28" s="33">
        <v>0</v>
      </c>
      <c r="R28" s="33">
        <v>0</v>
      </c>
      <c r="S28" s="33">
        <v>0</v>
      </c>
      <c r="T28" s="9">
        <v>0</v>
      </c>
      <c r="U28" s="9">
        <v>0</v>
      </c>
      <c r="V28" s="9">
        <v>19388</v>
      </c>
      <c r="W28" s="33">
        <v>0</v>
      </c>
      <c r="X28" s="33">
        <v>0</v>
      </c>
      <c r="Y28" s="9">
        <v>0</v>
      </c>
      <c r="Z28" s="9">
        <v>0</v>
      </c>
      <c r="AA28" s="9">
        <v>0</v>
      </c>
      <c r="AB28" s="9">
        <v>0</v>
      </c>
    </row>
    <row r="29" spans="1:34" x14ac:dyDescent="0.2">
      <c r="A29" s="6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4"/>
      <c r="P29" s="4"/>
    </row>
    <row r="31" spans="1:34" ht="15" x14ac:dyDescent="0.2">
      <c r="B31" s="37"/>
    </row>
    <row r="32" spans="1:34" x14ac:dyDescent="0.2">
      <c r="V32" s="8"/>
      <c r="W32" s="8"/>
    </row>
    <row r="33" spans="4:4" ht="75" customHeight="1" x14ac:dyDescent="0.2"/>
    <row r="38" spans="4:4" x14ac:dyDescent="0.2">
      <c r="D38" s="8"/>
    </row>
  </sheetData>
  <mergeCells count="23">
    <mergeCell ref="A1:Y1"/>
    <mergeCell ref="A2:Y2"/>
    <mergeCell ref="A3:Y3"/>
    <mergeCell ref="A4:Y4"/>
    <mergeCell ref="A5:A8"/>
    <mergeCell ref="E5:AB5"/>
    <mergeCell ref="E6:AB6"/>
    <mergeCell ref="B9:N9"/>
    <mergeCell ref="A10:A13"/>
    <mergeCell ref="E10:AB10"/>
    <mergeCell ref="E11:AB11"/>
    <mergeCell ref="A15:A18"/>
    <mergeCell ref="E15:AB15"/>
    <mergeCell ref="E16:AB16"/>
    <mergeCell ref="B29:N29"/>
    <mergeCell ref="E25:AB25"/>
    <mergeCell ref="E26:AB26"/>
    <mergeCell ref="B19:N19"/>
    <mergeCell ref="A20:A23"/>
    <mergeCell ref="E20:AB20"/>
    <mergeCell ref="E21:AB21"/>
    <mergeCell ref="B24:N24"/>
    <mergeCell ref="A25:A2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6"/>
  <sheetViews>
    <sheetView zoomScale="80" zoomScaleNormal="80" workbookViewId="0">
      <selection activeCell="I12" sqref="I12"/>
    </sheetView>
  </sheetViews>
  <sheetFormatPr baseColWidth="10" defaultColWidth="11.42578125" defaultRowHeight="12" x14ac:dyDescent="0.2"/>
  <cols>
    <col min="1" max="1" width="3.85546875" style="3" customWidth="1"/>
    <col min="2" max="2" width="11.85546875" style="3" customWidth="1"/>
    <col min="3" max="3" width="19.140625" style="3" customWidth="1"/>
    <col min="4" max="4" width="13.85546875" style="3" customWidth="1"/>
    <col min="5" max="5" width="9.7109375" style="3" customWidth="1"/>
    <col min="6" max="7" width="11.140625" style="3" customWidth="1"/>
    <col min="8" max="8" width="11.28515625" style="3" customWidth="1"/>
    <col min="9" max="10" width="11" style="3" customWidth="1"/>
    <col min="11" max="11" width="12.42578125" style="3" customWidth="1"/>
    <col min="12" max="12" width="15.140625" style="3" customWidth="1"/>
    <col min="13" max="13" width="13.28515625" style="3" customWidth="1"/>
    <col min="14" max="14" width="12.28515625" style="3" customWidth="1"/>
    <col min="15" max="15" width="16.140625" style="3" customWidth="1"/>
    <col min="16" max="16" width="12.42578125" style="3" customWidth="1"/>
    <col min="17" max="17" width="9.85546875" style="3" customWidth="1"/>
    <col min="18" max="18" width="11.7109375" style="3" customWidth="1"/>
    <col min="19" max="19" width="10.140625" style="3" customWidth="1"/>
    <col min="20" max="20" width="11.7109375" style="3" customWidth="1"/>
    <col min="21" max="21" width="12.140625" style="3" customWidth="1"/>
    <col min="22" max="22" width="11.140625" style="3" customWidth="1"/>
    <col min="23" max="23" width="10.7109375" style="3" customWidth="1"/>
    <col min="24" max="24" width="11.85546875" style="3" customWidth="1"/>
    <col min="25" max="25" width="12.85546875" style="3" customWidth="1"/>
    <col min="26" max="16384" width="11.42578125" style="3"/>
  </cols>
  <sheetData>
    <row r="1" spans="1:30" ht="15" x14ac:dyDescent="0.2">
      <c r="A1" s="40" t="s">
        <v>25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</row>
    <row r="2" spans="1:30" ht="15" x14ac:dyDescent="0.2">
      <c r="A2" s="40" t="s">
        <v>24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</row>
    <row r="3" spans="1:30" ht="15" x14ac:dyDescent="0.2">
      <c r="A3" s="40" t="s">
        <v>36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</row>
    <row r="4" spans="1:30" ht="15" x14ac:dyDescent="0.2">
      <c r="A4" s="41" t="s">
        <v>22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</row>
    <row r="5" spans="1:30" ht="24" x14ac:dyDescent="0.2">
      <c r="A5" s="38" t="s">
        <v>38</v>
      </c>
      <c r="B5" s="10" t="s">
        <v>0</v>
      </c>
      <c r="C5" s="10" t="s">
        <v>26</v>
      </c>
      <c r="D5" s="5" t="s">
        <v>1</v>
      </c>
      <c r="E5" s="43" t="s">
        <v>41</v>
      </c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</row>
    <row r="6" spans="1:30" x14ac:dyDescent="0.2">
      <c r="A6" s="38"/>
      <c r="B6" s="17">
        <f>C6+D6+E6</f>
        <v>321175</v>
      </c>
      <c r="C6" s="34">
        <v>0</v>
      </c>
      <c r="D6" s="34">
        <v>300076</v>
      </c>
      <c r="E6" s="42">
        <f>E8+F8+G8+H8+I8+J8+K8+L8+M8+N8+O8+P8+Q8+R8+S8+T8+U8+V8+W8+X8+Y8+Z8+AA8+AB8</f>
        <v>21099</v>
      </c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</row>
    <row r="7" spans="1:30" s="4" customFormat="1" ht="108" x14ac:dyDescent="0.25">
      <c r="A7" s="38"/>
      <c r="C7" s="20"/>
      <c r="E7" s="5" t="s">
        <v>2</v>
      </c>
      <c r="F7" s="5" t="s">
        <v>3</v>
      </c>
      <c r="G7" s="5" t="s">
        <v>4</v>
      </c>
      <c r="H7" s="5" t="s">
        <v>5</v>
      </c>
      <c r="I7" s="5" t="s">
        <v>6</v>
      </c>
      <c r="J7" s="5" t="s">
        <v>21</v>
      </c>
      <c r="K7" s="5" t="s">
        <v>7</v>
      </c>
      <c r="L7" s="5" t="s">
        <v>8</v>
      </c>
      <c r="M7" s="5" t="s">
        <v>9</v>
      </c>
      <c r="N7" s="5" t="s">
        <v>10</v>
      </c>
      <c r="O7" s="5" t="s">
        <v>11</v>
      </c>
      <c r="P7" s="5" t="s">
        <v>12</v>
      </c>
      <c r="Q7" s="5" t="s">
        <v>13</v>
      </c>
      <c r="R7" s="5" t="s">
        <v>14</v>
      </c>
      <c r="S7" s="5" t="s">
        <v>15</v>
      </c>
      <c r="T7" s="5" t="s">
        <v>16</v>
      </c>
      <c r="U7" s="5" t="s">
        <v>17</v>
      </c>
      <c r="V7" s="5" t="s">
        <v>18</v>
      </c>
      <c r="W7" s="5" t="s">
        <v>19</v>
      </c>
      <c r="X7" s="5" t="s">
        <v>20</v>
      </c>
      <c r="Y7" s="5" t="s">
        <v>27</v>
      </c>
      <c r="Z7" s="5" t="s">
        <v>28</v>
      </c>
      <c r="AA7" s="5" t="s">
        <v>29</v>
      </c>
      <c r="AB7" s="5" t="s">
        <v>30</v>
      </c>
      <c r="AC7" s="20"/>
      <c r="AD7" s="20"/>
    </row>
    <row r="8" spans="1:30" x14ac:dyDescent="0.2">
      <c r="A8" s="38"/>
      <c r="E8" s="29">
        <v>0</v>
      </c>
      <c r="F8" s="29">
        <v>51</v>
      </c>
      <c r="G8" s="29">
        <v>0</v>
      </c>
      <c r="H8" s="29">
        <v>1576</v>
      </c>
      <c r="I8" s="29">
        <v>27</v>
      </c>
      <c r="J8" s="29">
        <v>1408</v>
      </c>
      <c r="K8" s="29">
        <v>33</v>
      </c>
      <c r="L8" s="29">
        <v>25</v>
      </c>
      <c r="M8" s="29">
        <v>0</v>
      </c>
      <c r="N8" s="29">
        <v>0</v>
      </c>
      <c r="O8" s="29">
        <v>0</v>
      </c>
      <c r="P8" s="29">
        <v>0</v>
      </c>
      <c r="Q8" s="29">
        <v>1</v>
      </c>
      <c r="R8" s="29">
        <v>1</v>
      </c>
      <c r="S8" s="29">
        <v>1184</v>
      </c>
      <c r="T8" s="16">
        <v>0</v>
      </c>
      <c r="U8" s="9">
        <v>0</v>
      </c>
      <c r="V8" s="9">
        <v>8070</v>
      </c>
      <c r="W8" s="16">
        <v>0</v>
      </c>
      <c r="X8" s="29">
        <v>0</v>
      </c>
      <c r="Y8" s="9">
        <v>0</v>
      </c>
      <c r="Z8" s="9">
        <v>580</v>
      </c>
      <c r="AA8" s="9">
        <v>8143</v>
      </c>
      <c r="AB8" s="9">
        <v>0</v>
      </c>
    </row>
    <row r="9" spans="1:30" x14ac:dyDescent="0.2">
      <c r="A9" s="6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4"/>
      <c r="P9" s="4"/>
    </row>
    <row r="10" spans="1:30" ht="24" customHeight="1" x14ac:dyDescent="0.2">
      <c r="A10" s="38" t="s">
        <v>37</v>
      </c>
      <c r="B10" s="10" t="s">
        <v>0</v>
      </c>
      <c r="C10" s="10" t="s">
        <v>26</v>
      </c>
      <c r="D10" s="5" t="s">
        <v>1</v>
      </c>
      <c r="E10" s="43" t="s">
        <v>41</v>
      </c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</row>
    <row r="11" spans="1:30" x14ac:dyDescent="0.2">
      <c r="A11" s="38"/>
      <c r="B11" s="32">
        <f>C11+D11+E11</f>
        <v>317382</v>
      </c>
      <c r="C11" s="34">
        <v>0</v>
      </c>
      <c r="D11" s="34">
        <f>296281+AB13</f>
        <v>296283</v>
      </c>
      <c r="E11" s="42">
        <f>E13+F13+G13+H13+I13+J13+K13+L13+M13+N13+O13+P13+Q13+R13+S13+T13+U13+V13+W13+X13+Y13+Z13+AA13</f>
        <v>21099</v>
      </c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</row>
    <row r="12" spans="1:30" ht="120" customHeight="1" x14ac:dyDescent="0.2">
      <c r="A12" s="38"/>
      <c r="B12" s="4"/>
      <c r="C12" s="4"/>
      <c r="D12" s="4"/>
      <c r="E12" s="5" t="s">
        <v>2</v>
      </c>
      <c r="F12" s="5" t="s">
        <v>3</v>
      </c>
      <c r="G12" s="5" t="s">
        <v>4</v>
      </c>
      <c r="H12" s="5" t="s">
        <v>5</v>
      </c>
      <c r="I12" s="5" t="s">
        <v>6</v>
      </c>
      <c r="J12" s="5" t="s">
        <v>21</v>
      </c>
      <c r="K12" s="5" t="s">
        <v>7</v>
      </c>
      <c r="L12" s="5" t="s">
        <v>8</v>
      </c>
      <c r="M12" s="5" t="s">
        <v>9</v>
      </c>
      <c r="N12" s="5" t="s">
        <v>10</v>
      </c>
      <c r="O12" s="5" t="s">
        <v>11</v>
      </c>
      <c r="P12" s="5" t="s">
        <v>12</v>
      </c>
      <c r="Q12" s="5" t="s">
        <v>13</v>
      </c>
      <c r="R12" s="5" t="s">
        <v>14</v>
      </c>
      <c r="S12" s="5" t="s">
        <v>15</v>
      </c>
      <c r="T12" s="5" t="s">
        <v>16</v>
      </c>
      <c r="U12" s="5" t="s">
        <v>17</v>
      </c>
      <c r="V12" s="5" t="s">
        <v>18</v>
      </c>
      <c r="W12" s="5" t="s">
        <v>19</v>
      </c>
      <c r="X12" s="5" t="s">
        <v>20</v>
      </c>
      <c r="Y12" s="5" t="s">
        <v>27</v>
      </c>
      <c r="Z12" s="5" t="s">
        <v>28</v>
      </c>
      <c r="AA12" s="5" t="s">
        <v>29</v>
      </c>
      <c r="AB12" s="5" t="s">
        <v>30</v>
      </c>
    </row>
    <row r="13" spans="1:30" x14ac:dyDescent="0.2">
      <c r="A13" s="38"/>
      <c r="E13" s="29">
        <v>0</v>
      </c>
      <c r="F13" s="29">
        <v>51</v>
      </c>
      <c r="G13" s="29">
        <v>0</v>
      </c>
      <c r="H13" s="29">
        <v>1576</v>
      </c>
      <c r="I13" s="29">
        <v>27</v>
      </c>
      <c r="J13" s="29">
        <v>1408</v>
      </c>
      <c r="K13" s="29">
        <v>33</v>
      </c>
      <c r="L13" s="29">
        <v>25</v>
      </c>
      <c r="M13" s="29">
        <v>0</v>
      </c>
      <c r="N13" s="29">
        <v>0</v>
      </c>
      <c r="O13" s="29">
        <v>0</v>
      </c>
      <c r="P13" s="29">
        <v>0</v>
      </c>
      <c r="Q13" s="29">
        <v>1</v>
      </c>
      <c r="R13" s="29">
        <v>1</v>
      </c>
      <c r="S13" s="29">
        <v>1184</v>
      </c>
      <c r="T13" s="16">
        <v>0</v>
      </c>
      <c r="U13" s="9">
        <v>0</v>
      </c>
      <c r="V13" s="9">
        <v>8070</v>
      </c>
      <c r="W13" s="16">
        <v>0</v>
      </c>
      <c r="X13" s="29">
        <v>0</v>
      </c>
      <c r="Y13" s="9">
        <v>0</v>
      </c>
      <c r="Z13" s="9">
        <v>580</v>
      </c>
      <c r="AA13" s="9">
        <v>8143</v>
      </c>
      <c r="AB13" s="54">
        <v>2</v>
      </c>
    </row>
    <row r="14" spans="1:30" x14ac:dyDescent="0.2">
      <c r="A14" s="15"/>
      <c r="E14" s="11"/>
      <c r="F14" s="11"/>
      <c r="G14" s="11"/>
      <c r="H14" s="11"/>
      <c r="I14" s="12"/>
      <c r="J14" s="13"/>
      <c r="K14" s="14"/>
      <c r="L14" s="14"/>
      <c r="M14" s="11"/>
      <c r="N14" s="11"/>
      <c r="O14" s="4"/>
      <c r="P14" s="4"/>
    </row>
    <row r="15" spans="1:30" ht="24" customHeight="1" x14ac:dyDescent="0.2">
      <c r="A15" s="38" t="s">
        <v>39</v>
      </c>
      <c r="B15" s="10" t="s">
        <v>0</v>
      </c>
      <c r="C15" s="10" t="s">
        <v>26</v>
      </c>
      <c r="D15" s="5" t="s">
        <v>1</v>
      </c>
      <c r="E15" s="43" t="s">
        <v>41</v>
      </c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</row>
    <row r="16" spans="1:30" x14ac:dyDescent="0.2">
      <c r="A16" s="38"/>
      <c r="B16" s="32">
        <f>C16+D16+E16</f>
        <v>592840</v>
      </c>
      <c r="C16" s="34">
        <v>219099</v>
      </c>
      <c r="D16" s="34">
        <f>296274+AB18</f>
        <v>296276</v>
      </c>
      <c r="E16" s="42">
        <f>E18+F18+G18+H18+I18+J18+K18+L18+M18+N18+O18+P18+Q18+R18+S18+T18+U18+V18+W18+X18+Y18+Z18+AA18</f>
        <v>77465</v>
      </c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</row>
    <row r="17" spans="1:29" ht="123" customHeight="1" x14ac:dyDescent="0.2">
      <c r="A17" s="38"/>
      <c r="B17" s="4"/>
      <c r="C17" s="4"/>
      <c r="D17" s="20"/>
      <c r="E17" s="5" t="s">
        <v>2</v>
      </c>
      <c r="F17" s="5" t="s">
        <v>3</v>
      </c>
      <c r="G17" s="5" t="s">
        <v>4</v>
      </c>
      <c r="H17" s="5" t="s">
        <v>5</v>
      </c>
      <c r="I17" s="5" t="s">
        <v>6</v>
      </c>
      <c r="J17" s="5" t="s">
        <v>21</v>
      </c>
      <c r="K17" s="5" t="s">
        <v>7</v>
      </c>
      <c r="L17" s="5" t="s">
        <v>8</v>
      </c>
      <c r="M17" s="5" t="s">
        <v>9</v>
      </c>
      <c r="N17" s="5" t="s">
        <v>10</v>
      </c>
      <c r="O17" s="5" t="s">
        <v>11</v>
      </c>
      <c r="P17" s="5" t="s">
        <v>12</v>
      </c>
      <c r="Q17" s="5" t="s">
        <v>13</v>
      </c>
      <c r="R17" s="5" t="s">
        <v>14</v>
      </c>
      <c r="S17" s="5" t="s">
        <v>15</v>
      </c>
      <c r="T17" s="5" t="s">
        <v>16</v>
      </c>
      <c r="U17" s="5" t="s">
        <v>17</v>
      </c>
      <c r="V17" s="5" t="s">
        <v>18</v>
      </c>
      <c r="W17" s="5" t="s">
        <v>19</v>
      </c>
      <c r="X17" s="5" t="s">
        <v>20</v>
      </c>
      <c r="Y17" s="5" t="s">
        <v>27</v>
      </c>
      <c r="Z17" s="5" t="s">
        <v>28</v>
      </c>
      <c r="AA17" s="5" t="s">
        <v>29</v>
      </c>
      <c r="AB17" s="5" t="s">
        <v>30</v>
      </c>
      <c r="AC17" s="8"/>
    </row>
    <row r="18" spans="1:29" x14ac:dyDescent="0.2">
      <c r="A18" s="38"/>
      <c r="E18" s="33">
        <v>28064</v>
      </c>
      <c r="F18" s="33">
        <v>28353</v>
      </c>
      <c r="G18" s="33">
        <v>0</v>
      </c>
      <c r="H18" s="29">
        <v>1576</v>
      </c>
      <c r="I18" s="29">
        <v>27</v>
      </c>
      <c r="J18" s="29">
        <v>1408</v>
      </c>
      <c r="K18" s="29">
        <v>33</v>
      </c>
      <c r="L18" s="29">
        <v>25</v>
      </c>
      <c r="M18" s="29">
        <v>0</v>
      </c>
      <c r="N18" s="29">
        <v>0</v>
      </c>
      <c r="O18" s="29">
        <v>0</v>
      </c>
      <c r="P18" s="29">
        <v>0</v>
      </c>
      <c r="Q18" s="29">
        <v>1</v>
      </c>
      <c r="R18" s="29">
        <v>1</v>
      </c>
      <c r="S18" s="29">
        <v>1184</v>
      </c>
      <c r="T18" s="16">
        <v>0</v>
      </c>
      <c r="U18" s="9">
        <v>0</v>
      </c>
      <c r="V18" s="9">
        <v>6320</v>
      </c>
      <c r="W18" s="16">
        <v>1750</v>
      </c>
      <c r="X18" s="29">
        <v>0</v>
      </c>
      <c r="Y18" s="9">
        <v>0</v>
      </c>
      <c r="Z18" s="9">
        <v>580</v>
      </c>
      <c r="AA18" s="9">
        <v>8143</v>
      </c>
      <c r="AB18" s="54">
        <v>2</v>
      </c>
    </row>
    <row r="19" spans="1:29" x14ac:dyDescent="0.2">
      <c r="A19" s="6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19"/>
      <c r="P19" s="19"/>
    </row>
    <row r="20" spans="1:29" ht="24" customHeight="1" x14ac:dyDescent="0.2">
      <c r="A20" s="38" t="s">
        <v>40</v>
      </c>
      <c r="B20" s="10" t="s">
        <v>0</v>
      </c>
      <c r="C20" s="10" t="s">
        <v>26</v>
      </c>
      <c r="D20" s="5" t="s">
        <v>1</v>
      </c>
      <c r="E20" s="43" t="s">
        <v>41</v>
      </c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</row>
    <row r="21" spans="1:29" x14ac:dyDescent="0.2">
      <c r="A21" s="38"/>
      <c r="B21" s="32">
        <f>C21+D21+E21</f>
        <v>551507</v>
      </c>
      <c r="C21" s="34">
        <v>513160</v>
      </c>
      <c r="D21" s="34">
        <v>0</v>
      </c>
      <c r="E21" s="42">
        <f>E23+F23+G23+H23+I23+J23+K23+L23+M23+N23+O23+P23+Q23+R23+S23+T23+U23+V23+W23+X23+Y23+Z23+AA23+AB23</f>
        <v>38347</v>
      </c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</row>
    <row r="22" spans="1:29" ht="122.25" customHeight="1" x14ac:dyDescent="0.2">
      <c r="A22" s="38"/>
      <c r="B22" s="4"/>
      <c r="C22" s="4"/>
      <c r="D22" s="20"/>
      <c r="E22" s="5" t="s">
        <v>2</v>
      </c>
      <c r="F22" s="5" t="s">
        <v>3</v>
      </c>
      <c r="G22" s="5" t="s">
        <v>4</v>
      </c>
      <c r="H22" s="5" t="s">
        <v>5</v>
      </c>
      <c r="I22" s="5" t="s">
        <v>6</v>
      </c>
      <c r="J22" s="5" t="s">
        <v>21</v>
      </c>
      <c r="K22" s="5" t="s">
        <v>7</v>
      </c>
      <c r="L22" s="5" t="s">
        <v>8</v>
      </c>
      <c r="M22" s="5" t="s">
        <v>9</v>
      </c>
      <c r="N22" s="5" t="s">
        <v>10</v>
      </c>
      <c r="O22" s="5" t="s">
        <v>11</v>
      </c>
      <c r="P22" s="5" t="s">
        <v>12</v>
      </c>
      <c r="Q22" s="5" t="s">
        <v>13</v>
      </c>
      <c r="R22" s="5" t="s">
        <v>14</v>
      </c>
      <c r="S22" s="5" t="s">
        <v>15</v>
      </c>
      <c r="T22" s="5" t="s">
        <v>16</v>
      </c>
      <c r="U22" s="5" t="s">
        <v>17</v>
      </c>
      <c r="V22" s="5" t="s">
        <v>18</v>
      </c>
      <c r="W22" s="5" t="s">
        <v>19</v>
      </c>
      <c r="X22" s="5" t="s">
        <v>20</v>
      </c>
      <c r="Y22" s="5" t="s">
        <v>27</v>
      </c>
      <c r="Z22" s="5" t="s">
        <v>28</v>
      </c>
      <c r="AA22" s="5" t="s">
        <v>29</v>
      </c>
      <c r="AB22" s="5" t="s">
        <v>30</v>
      </c>
    </row>
    <row r="23" spans="1:29" x14ac:dyDescent="0.2">
      <c r="A23" s="38"/>
      <c r="E23" s="33">
        <v>36471</v>
      </c>
      <c r="F23" s="33">
        <v>0</v>
      </c>
      <c r="G23" s="33">
        <v>1876</v>
      </c>
      <c r="H23" s="33">
        <v>0</v>
      </c>
      <c r="I23" s="33">
        <v>0</v>
      </c>
      <c r="J23" s="33">
        <v>0</v>
      </c>
      <c r="K23" s="33">
        <v>0</v>
      </c>
      <c r="L23" s="33">
        <v>0</v>
      </c>
      <c r="M23" s="33">
        <v>0</v>
      </c>
      <c r="N23" s="33">
        <v>0</v>
      </c>
      <c r="O23" s="33">
        <v>0</v>
      </c>
      <c r="P23" s="33">
        <v>0</v>
      </c>
      <c r="Q23" s="33">
        <v>0</v>
      </c>
      <c r="R23" s="33">
        <v>0</v>
      </c>
      <c r="S23" s="33">
        <v>0</v>
      </c>
      <c r="T23" s="9">
        <v>0</v>
      </c>
      <c r="U23" s="9">
        <v>0</v>
      </c>
      <c r="V23" s="9">
        <v>0</v>
      </c>
      <c r="W23" s="33">
        <v>0</v>
      </c>
      <c r="X23" s="33">
        <v>0</v>
      </c>
      <c r="Y23" s="9">
        <v>0</v>
      </c>
      <c r="Z23" s="9">
        <v>0</v>
      </c>
      <c r="AA23" s="9">
        <v>0</v>
      </c>
      <c r="AB23" s="9">
        <v>0</v>
      </c>
    </row>
    <row r="24" spans="1:29" x14ac:dyDescent="0.2">
      <c r="A24" s="6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4"/>
      <c r="P24" s="4"/>
    </row>
    <row r="25" spans="1:29" ht="24" customHeight="1" x14ac:dyDescent="0.2">
      <c r="A25" s="38" t="s">
        <v>42</v>
      </c>
      <c r="B25" s="10" t="s">
        <v>0</v>
      </c>
      <c r="C25" s="10" t="s">
        <v>26</v>
      </c>
      <c r="D25" s="5" t="s">
        <v>1</v>
      </c>
      <c r="E25" s="43" t="s">
        <v>41</v>
      </c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</row>
    <row r="26" spans="1:29" x14ac:dyDescent="0.2">
      <c r="A26" s="38"/>
      <c r="B26" s="32">
        <f>D26+E26</f>
        <v>551507</v>
      </c>
      <c r="C26" s="34"/>
      <c r="D26" s="34">
        <v>466931</v>
      </c>
      <c r="E26" s="42">
        <f>E28+F28+G28+H28+I28+J28+K28+L28+M28+N28+O28+P28+Q28+R28+S28+T28+U28+V28+W28+X28+Y28+Z28+AA28+AB28</f>
        <v>84576</v>
      </c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</row>
    <row r="27" spans="1:29" ht="123" customHeight="1" x14ac:dyDescent="0.2">
      <c r="A27" s="38"/>
      <c r="B27" s="4"/>
      <c r="C27" s="20"/>
      <c r="D27" s="4"/>
      <c r="E27" s="5" t="s">
        <v>2</v>
      </c>
      <c r="F27" s="5" t="s">
        <v>3</v>
      </c>
      <c r="G27" s="5" t="s">
        <v>4</v>
      </c>
      <c r="H27" s="5" t="s">
        <v>5</v>
      </c>
      <c r="I27" s="5" t="s">
        <v>6</v>
      </c>
      <c r="J27" s="5" t="s">
        <v>21</v>
      </c>
      <c r="K27" s="5" t="s">
        <v>7</v>
      </c>
      <c r="L27" s="5" t="s">
        <v>8</v>
      </c>
      <c r="M27" s="5" t="s">
        <v>9</v>
      </c>
      <c r="N27" s="5" t="s">
        <v>10</v>
      </c>
      <c r="O27" s="5" t="s">
        <v>11</v>
      </c>
      <c r="P27" s="5" t="s">
        <v>12</v>
      </c>
      <c r="Q27" s="5" t="s">
        <v>13</v>
      </c>
      <c r="R27" s="5" t="s">
        <v>14</v>
      </c>
      <c r="S27" s="5" t="s">
        <v>15</v>
      </c>
      <c r="T27" s="5" t="s">
        <v>16</v>
      </c>
      <c r="U27" s="5" t="s">
        <v>17</v>
      </c>
      <c r="V27" s="5" t="s">
        <v>18</v>
      </c>
      <c r="W27" s="5" t="s">
        <v>19</v>
      </c>
      <c r="X27" s="5" t="s">
        <v>20</v>
      </c>
      <c r="Y27" s="5" t="s">
        <v>27</v>
      </c>
      <c r="Z27" s="5" t="s">
        <v>28</v>
      </c>
      <c r="AA27" s="5" t="s">
        <v>29</v>
      </c>
      <c r="AB27" s="5" t="s">
        <v>30</v>
      </c>
    </row>
    <row r="28" spans="1:29" x14ac:dyDescent="0.2">
      <c r="A28" s="38"/>
      <c r="E28" s="33">
        <v>0</v>
      </c>
      <c r="F28" s="33">
        <v>223</v>
      </c>
      <c r="G28" s="33">
        <v>0</v>
      </c>
      <c r="H28" s="33">
        <v>48133</v>
      </c>
      <c r="I28" s="33">
        <v>0</v>
      </c>
      <c r="J28" s="33">
        <v>0</v>
      </c>
      <c r="K28" s="33">
        <v>0</v>
      </c>
      <c r="L28" s="33">
        <v>0</v>
      </c>
      <c r="M28" s="33">
        <v>0</v>
      </c>
      <c r="N28" s="33">
        <v>0</v>
      </c>
      <c r="O28" s="33">
        <v>0</v>
      </c>
      <c r="P28" s="33">
        <v>0</v>
      </c>
      <c r="Q28" s="33">
        <v>0</v>
      </c>
      <c r="R28" s="33">
        <v>0</v>
      </c>
      <c r="S28" s="33">
        <v>0</v>
      </c>
      <c r="T28" s="9">
        <v>0</v>
      </c>
      <c r="U28" s="9">
        <v>0</v>
      </c>
      <c r="V28" s="9">
        <v>36220</v>
      </c>
      <c r="W28" s="33">
        <v>0</v>
      </c>
      <c r="X28" s="33">
        <v>0</v>
      </c>
      <c r="Y28" s="9">
        <v>0</v>
      </c>
      <c r="Z28" s="9">
        <v>0</v>
      </c>
      <c r="AA28" s="9">
        <v>0</v>
      </c>
      <c r="AB28" s="9">
        <v>0</v>
      </c>
    </row>
    <row r="29" spans="1:29" x14ac:dyDescent="0.2">
      <c r="A29" s="6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4"/>
      <c r="P29" s="4"/>
    </row>
    <row r="30" spans="1:29" x14ac:dyDescent="0.2">
      <c r="V30" s="8"/>
      <c r="W30" s="8"/>
    </row>
    <row r="31" spans="1:29" ht="75" customHeight="1" x14ac:dyDescent="0.2">
      <c r="B31" s="37"/>
      <c r="H31" s="8"/>
    </row>
    <row r="36" spans="4:4" x14ac:dyDescent="0.2">
      <c r="D36" s="8"/>
    </row>
  </sheetData>
  <mergeCells count="23">
    <mergeCell ref="A1:Y1"/>
    <mergeCell ref="A2:Y2"/>
    <mergeCell ref="A3:Y3"/>
    <mergeCell ref="A4:Y4"/>
    <mergeCell ref="A5:A8"/>
    <mergeCell ref="E5:AB5"/>
    <mergeCell ref="E6:AB6"/>
    <mergeCell ref="B9:N9"/>
    <mergeCell ref="A10:A13"/>
    <mergeCell ref="E10:AB10"/>
    <mergeCell ref="E11:AB11"/>
    <mergeCell ref="A15:A18"/>
    <mergeCell ref="E15:AB15"/>
    <mergeCell ref="E16:AB16"/>
    <mergeCell ref="B29:N29"/>
    <mergeCell ref="E25:AB25"/>
    <mergeCell ref="E26:AB26"/>
    <mergeCell ref="B19:N19"/>
    <mergeCell ref="A20:A23"/>
    <mergeCell ref="E20:AB20"/>
    <mergeCell ref="E21:AB21"/>
    <mergeCell ref="B24:N24"/>
    <mergeCell ref="A25:A2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04490BE24F5142AC6FB2C7EBFFAE92" ma:contentTypeVersion="12" ma:contentTypeDescription="Crear nuevo documento." ma:contentTypeScope="" ma:versionID="2b171cadb1c76f3b305026b532e1a171">
  <xsd:schema xmlns:xsd="http://www.w3.org/2001/XMLSchema" xmlns:xs="http://www.w3.org/2001/XMLSchema" xmlns:p="http://schemas.microsoft.com/office/2006/metadata/properties" xmlns:ns2="9aae4f70-44b2-46ab-acc6-49e43969ccf0" xmlns:ns3="7463e6f2-4cf7-4f37-8a7b-859c1e512b3c" targetNamespace="http://schemas.microsoft.com/office/2006/metadata/properties" ma:root="true" ma:fieldsID="6e4a2d1dfcb0b40bc8d3f2114f9eaa9d" ns2:_="" ns3:_="">
    <xsd:import namespace="9aae4f70-44b2-46ab-acc6-49e43969ccf0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e4f70-44b2-46ab-acc6-49e43969cc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2000E12-76F6-4C39-9C0E-E2B03F688C97}"/>
</file>

<file path=customXml/itemProps2.xml><?xml version="1.0" encoding="utf-8"?>
<ds:datastoreItem xmlns:ds="http://schemas.openxmlformats.org/officeDocument/2006/customXml" ds:itemID="{D6B22F91-371E-4AE3-90F3-00B9D6C2AFC9}"/>
</file>

<file path=customXml/itemProps3.xml><?xml version="1.0" encoding="utf-8"?>
<ds:datastoreItem xmlns:ds="http://schemas.openxmlformats.org/officeDocument/2006/customXml" ds:itemID="{4776A645-4DC7-4416-93A9-3C6D00164CB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 </vt:lpstr>
      <vt:lpstr>PAN</vt:lpstr>
      <vt:lpstr>PRI</vt:lpstr>
      <vt:lpstr>PRD</vt:lpstr>
      <vt:lpstr>PT</vt:lpstr>
      <vt:lpstr>PVEM</vt:lpstr>
      <vt:lpstr>MC</vt:lpstr>
      <vt:lpstr>Morena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IFE</dc:creator>
  <cp:lastModifiedBy>GALAN GOMEZ ALEJANDRA GRISEL</cp:lastModifiedBy>
  <cp:lastPrinted>2017-08-03T17:56:51Z</cp:lastPrinted>
  <dcterms:created xsi:type="dcterms:W3CDTF">2014-09-20T02:59:52Z</dcterms:created>
  <dcterms:modified xsi:type="dcterms:W3CDTF">2020-08-27T20:42:34Z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0x0101009B04490BE24F5142AC6FB2C7EBFFAE92</vt:lpwstr>
  </property>
</Properties>
</file>