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orena.villarreal.SEC\Desktop\HO\CG 28-05-2020\"/>
    </mc:Choice>
  </mc:AlternateContent>
  <bookViews>
    <workbookView xWindow="0" yWindow="0" windowWidth="23040" windowHeight="9192"/>
  </bookViews>
  <sheets>
    <sheet name="Anexo 1-CI" sheetId="2" r:id="rId1"/>
  </sheets>
  <definedNames>
    <definedName name="_xlnm._FilterDatabase" localSheetId="0" hidden="1">'Anexo 1-CI'!$B$12:$AK$19</definedName>
    <definedName name="_xlnm.Print_Area" localSheetId="0">'Anexo 1-CI'!$B$1:$AH$14</definedName>
    <definedName name="_xlnm.Print_Titles" localSheetId="0">'Anexo 1-CI'!$1:$12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J19" i="2" l="1"/>
  <c r="AG14" i="2" l="1"/>
  <c r="AF14" i="2"/>
  <c r="AF19" i="2" s="1"/>
  <c r="AF21" i="2" s="1"/>
  <c r="AE14" i="2"/>
  <c r="AD14" i="2"/>
  <c r="AC14" i="2"/>
  <c r="AA14" i="2"/>
  <c r="AA19" i="2" s="1"/>
  <c r="AA21" i="2" s="1"/>
  <c r="Z14" i="2"/>
  <c r="Y14" i="2"/>
  <c r="X14" i="2"/>
  <c r="AJ21" i="2"/>
  <c r="AI19" i="2"/>
  <c r="AI21" i="2" s="1"/>
  <c r="AB19" i="2"/>
  <c r="AB21" i="2" s="1"/>
  <c r="W19" i="2"/>
  <c r="W21" i="2" s="1"/>
  <c r="V19" i="2"/>
  <c r="V21" i="2" s="1"/>
  <c r="U19" i="2"/>
  <c r="U21" i="2" s="1"/>
  <c r="T19" i="2"/>
  <c r="T21" i="2" s="1"/>
  <c r="S19" i="2"/>
  <c r="S21" i="2" s="1"/>
  <c r="R19" i="2"/>
  <c r="R21" i="2" s="1"/>
  <c r="Q19" i="2"/>
  <c r="Q21" i="2" s="1"/>
  <c r="P19" i="2"/>
  <c r="P21" i="2" s="1"/>
  <c r="O19" i="2"/>
  <c r="O21" i="2" s="1"/>
  <c r="N19" i="2"/>
  <c r="N21" i="2" s="1"/>
  <c r="M19" i="2"/>
  <c r="M21" i="2" s="1"/>
  <c r="L19" i="2"/>
  <c r="L21" i="2" s="1"/>
  <c r="K19" i="2"/>
  <c r="K21" i="2" s="1"/>
  <c r="J19" i="2"/>
  <c r="J21" i="2" s="1"/>
  <c r="I19" i="2"/>
  <c r="I21" i="2" s="1"/>
  <c r="H19" i="2"/>
  <c r="H21" i="2" s="1"/>
  <c r="G19" i="2"/>
  <c r="G21" i="2" s="1"/>
  <c r="AD19" i="2" l="1"/>
  <c r="AD21" i="2" s="1"/>
  <c r="AH14" i="2"/>
  <c r="Y19" i="2"/>
  <c r="Y21" i="2" s="1"/>
  <c r="AE19" i="2"/>
  <c r="AE21" i="2" s="1"/>
  <c r="Z19" i="2"/>
  <c r="Z21" i="2" s="1"/>
  <c r="AC19" i="2"/>
  <c r="AC21" i="2" s="1"/>
  <c r="AG19" i="2"/>
  <c r="AG21" i="2" s="1"/>
  <c r="X19" i="2"/>
  <c r="X21" i="2" s="1"/>
  <c r="AH19" i="2" l="1"/>
  <c r="AH21" i="2" s="1"/>
  <c r="F19" i="2"/>
  <c r="F21" i="2" s="1"/>
  <c r="M26" i="2" l="1"/>
  <c r="AH26" i="2" l="1"/>
</calcChain>
</file>

<file path=xl/sharedStrings.xml><?xml version="1.0" encoding="utf-8"?>
<sst xmlns="http://schemas.openxmlformats.org/spreadsheetml/2006/main" count="97" uniqueCount="80">
  <si>
    <t>UNIDAD TÉCNICA DE FISCALIZACIÓN</t>
  </si>
  <si>
    <t>DIRECCIÓN DE AUDITORÍA DE PARTIDOS POLÍTICOS,  AGRUPACIONES POLÍTICAS Y OTROS</t>
  </si>
  <si>
    <t>CONS.</t>
  </si>
  <si>
    <t xml:space="preserve">COMITÉ  </t>
  </si>
  <si>
    <t>(A)</t>
  </si>
  <si>
    <t>(B)</t>
  </si>
  <si>
    <t>(C)</t>
  </si>
  <si>
    <t>(D)</t>
  </si>
  <si>
    <t>(E)</t>
  </si>
  <si>
    <t>(F)</t>
  </si>
  <si>
    <t>2-1-01-00-0000</t>
  </si>
  <si>
    <t>CARGO</t>
  </si>
  <si>
    <t>ABONO</t>
  </si>
  <si>
    <t>(L)</t>
  </si>
  <si>
    <t>(M)</t>
  </si>
  <si>
    <t>NÚM. DE CUENTA</t>
  </si>
  <si>
    <t>NOMBRE DE LA CUENTA O SUBCUENTA</t>
  </si>
  <si>
    <t>INFORME ANUAL 2018</t>
  </si>
  <si>
    <t>INTEGRACIÓN DE PASIVOS Y CUENTAS POR PAGAR AL 31 DE DICIEMBRE DE 2018</t>
  </si>
  <si>
    <t>SALDO INICIAL AL 1-1-18</t>
  </si>
  <si>
    <t xml:space="preserve">DE  SALDOS NO SANCIONADO EN EJERCICIOS ANTERIORES DEL:                         </t>
  </si>
  <si>
    <t>2014</t>
  </si>
  <si>
    <t>2015</t>
  </si>
  <si>
    <t>2016</t>
  </si>
  <si>
    <t>2017</t>
  </si>
  <si>
    <t xml:space="preserve">DE SALDOS SANCIONADOS EN EJERCICIOS ANTERIORES DEL:            </t>
  </si>
  <si>
    <t>(G)</t>
  </si>
  <si>
    <t>(H)</t>
  </si>
  <si>
    <t>OBLIGACIONES GENERADOS EN EL EJERCICIO 2018</t>
  </si>
  <si>
    <t>( I)</t>
  </si>
  <si>
    <t>PAGOS REALIZADOS EN EL EJERCICIO 2018</t>
  </si>
  <si>
    <t xml:space="preserve">DE  SALDOS NO SANCIONADO EN EJERCICIOS ANTERIORES DEL: </t>
  </si>
  <si>
    <t>(J)</t>
  </si>
  <si>
    <t>(K)</t>
  </si>
  <si>
    <t xml:space="preserve">DE SALDOS SANCIONADOS EN EJERCICIOS ANTERIORES DEL:     </t>
  </si>
  <si>
    <t>( N )</t>
  </si>
  <si>
    <t>( Ñ )</t>
  </si>
  <si>
    <t>( O )</t>
  </si>
  <si>
    <t>( P )</t>
  </si>
  <si>
    <t>DE OBLIGACIONES  DEL 2018</t>
  </si>
  <si>
    <t>( Q)</t>
  </si>
  <si>
    <t>SALDOS PENDIENTES DE PAGO O DE LIQUIDAR EN EL EJERCICIO 2018</t>
  </si>
  <si>
    <t>Con soporte documental o excepción legal</t>
  </si>
  <si>
    <t>R= (A-J)</t>
  </si>
  <si>
    <t>S= (B-K)</t>
  </si>
  <si>
    <t>T= (C-L)</t>
  </si>
  <si>
    <t>U= (D-M)</t>
  </si>
  <si>
    <t>(V)</t>
  </si>
  <si>
    <t>SALDOS CON ANTIGÜEDAD MAYOR A UN AÑO PENDIENTES DE PAGO QUE NO HAN SIDO SANCIONADOS</t>
  </si>
  <si>
    <t>SALDOS CON ANTIGÜEDAD MAYOR A UN AÑO Y QUE YA FUERON SANCIONADOS EN EJERCICIOS ANTERIORES DEL:</t>
  </si>
  <si>
    <t>W= (E-N)</t>
  </si>
  <si>
    <t>X= (F-Ñ)</t>
  </si>
  <si>
    <t>Y= (G-O)</t>
  </si>
  <si>
    <t>Z= (H-P)</t>
  </si>
  <si>
    <t>SALDOS CON ANTIGÜEDAD MENOR A UN AÑO</t>
  </si>
  <si>
    <t>AA= (I-Q)</t>
  </si>
  <si>
    <t>SALDO FINAL AL
 31-12-18</t>
  </si>
  <si>
    <t>AB=(R+S+T+U+V+W+X+Y+Z+AA)</t>
  </si>
  <si>
    <t>(AC)</t>
  </si>
  <si>
    <t>(AD)</t>
  </si>
  <si>
    <t>Comprobación:</t>
  </si>
  <si>
    <t>Saldos de la balanza de comprobación del sujeto obligado al 31-12-18</t>
  </si>
  <si>
    <t>Diferencia</t>
  </si>
  <si>
    <t>Subtotal</t>
  </si>
  <si>
    <t>Suma total del pasivo</t>
  </si>
  <si>
    <t>Saldos de la balanza de comprobación del sujeto obligado al 31-12-17</t>
  </si>
  <si>
    <t>Comité Ejecutivo Estatal</t>
  </si>
  <si>
    <t>2-1-02-00-0000</t>
  </si>
  <si>
    <t>CUENTAS POR PAGAR</t>
  </si>
  <si>
    <t>SUELDOS POR PAGAR</t>
  </si>
  <si>
    <t>PARTIDO CHIAPAS UNIDO</t>
  </si>
  <si>
    <t>HECHOS POSTERIORES 2019</t>
  </si>
  <si>
    <t>ANEXO 1-CI</t>
  </si>
  <si>
    <t>19 excepciones legales presentadas</t>
  </si>
  <si>
    <t>CONCEPTO</t>
  </si>
  <si>
    <t>Saldo generado en 2018</t>
  </si>
  <si>
    <t>Desistimiento de David Jiménez Villaseñor</t>
  </si>
  <si>
    <t xml:space="preserve">Reclasificación del saldo </t>
  </si>
  <si>
    <t xml:space="preserve">Diferencia en desistimiento Esli Emmanuel Izamani Alamilla López </t>
  </si>
  <si>
    <t>(AE)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</si>
</sst>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&quot;$&quot;#,##0.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b/>
      <sz val="28"/>
      <color theme="1"/>
      <name val="Arial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4"/>
      <color theme="1"/>
      <name val="Arial"/>
      <family val="2"/>
    </font>
    <font>
      <b/>
      <sz val="11"/>
      <name val="Calibri"/>
      <family val="2"/>
    </font>
    <font>
      <sz val="11"/>
      <color indexed="8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14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8">
    <xf numFmtId="0" fontId="0" fillId="0" borderId="0" xfId="0"/>
    <xf numFmtId="49" fontId="3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4" fontId="9" fillId="0" borderId="0" xfId="0" applyNumberFormat="1" applyFont="1" applyFill="1" applyAlignment="1">
      <alignment horizontal="right" vertical="center" wrapText="1"/>
    </xf>
    <xf numFmtId="43" fontId="11" fillId="0" borderId="6" xfId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43" fontId="3" fillId="0" borderId="0" xfId="1" applyFont="1" applyFill="1" applyAlignment="1">
      <alignment vertical="center"/>
    </xf>
    <xf numFmtId="4" fontId="3" fillId="0" borderId="0" xfId="0" applyNumberFormat="1" applyFont="1" applyFill="1" applyAlignment="1">
      <alignment horizontal="right" vertical="center"/>
    </xf>
    <xf numFmtId="8" fontId="3" fillId="0" borderId="0" xfId="0" applyNumberFormat="1" applyFont="1" applyFill="1" applyAlignment="1">
      <alignment vertical="center"/>
    </xf>
    <xf numFmtId="4" fontId="3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43" fontId="3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17" fillId="0" borderId="6" xfId="0" applyFont="1" applyFill="1" applyBorder="1" applyAlignment="1">
      <alignment horizontal="left" vertical="center"/>
    </xf>
    <xf numFmtId="43" fontId="17" fillId="0" borderId="6" xfId="1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44" fontId="16" fillId="0" borderId="0" xfId="5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165" fontId="17" fillId="0" borderId="6" xfId="1" applyNumberFormat="1" applyFont="1" applyFill="1" applyBorder="1" applyAlignment="1">
      <alignment vertical="center"/>
    </xf>
    <xf numFmtId="165" fontId="16" fillId="0" borderId="0" xfId="1" applyNumberFormat="1" applyFont="1" applyFill="1" applyAlignment="1">
      <alignment vertical="center"/>
    </xf>
    <xf numFmtId="165" fontId="16" fillId="0" borderId="0" xfId="0" applyNumberFormat="1" applyFont="1" applyFill="1" applyAlignment="1">
      <alignment vertical="center"/>
    </xf>
    <xf numFmtId="165" fontId="13" fillId="0" borderId="0" xfId="0" applyNumberFormat="1" applyFont="1" applyFill="1" applyAlignment="1">
      <alignment vertical="center"/>
    </xf>
    <xf numFmtId="165" fontId="3" fillId="0" borderId="0" xfId="0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164" fontId="11" fillId="0" borderId="7" xfId="1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165" fontId="3" fillId="0" borderId="0" xfId="0" applyNumberFormat="1" applyFont="1" applyFill="1" applyBorder="1" applyAlignment="1">
      <alignment vertical="center"/>
    </xf>
    <xf numFmtId="165" fontId="0" fillId="0" borderId="0" xfId="0" applyNumberFormat="1" applyFont="1" applyFill="1" applyBorder="1" applyAlignment="1">
      <alignment horizontal="center" vertical="center"/>
    </xf>
    <xf numFmtId="165" fontId="3" fillId="0" borderId="0" xfId="0" applyNumberFormat="1" applyFont="1" applyFill="1" applyBorder="1" applyAlignment="1">
      <alignment horizontal="center" vertical="center"/>
    </xf>
    <xf numFmtId="165" fontId="3" fillId="0" borderId="0" xfId="1" applyNumberFormat="1" applyFont="1" applyFill="1" applyBorder="1" applyAlignment="1">
      <alignment horizontal="center" vertical="center"/>
    </xf>
    <xf numFmtId="43" fontId="3" fillId="0" borderId="0" xfId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3" fontId="0" fillId="0" borderId="0" xfId="1" applyFont="1" applyFill="1" applyBorder="1" applyAlignment="1">
      <alignment vertical="center"/>
    </xf>
    <xf numFmtId="165" fontId="18" fillId="0" borderId="6" xfId="5" applyNumberFormat="1" applyFont="1" applyFill="1" applyBorder="1" applyAlignment="1">
      <alignment horizontal="right" vertical="center"/>
    </xf>
    <xf numFmtId="164" fontId="11" fillId="0" borderId="1" xfId="2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/>
    </xf>
    <xf numFmtId="49" fontId="11" fillId="0" borderId="6" xfId="1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164" fontId="11" fillId="0" borderId="6" xfId="1" applyNumberFormat="1" applyFont="1" applyFill="1" applyBorder="1" applyAlignment="1">
      <alignment horizontal="center" vertical="center" wrapText="1"/>
    </xf>
    <xf numFmtId="43" fontId="17" fillId="0" borderId="2" xfId="1" applyFont="1" applyFill="1" applyBorder="1" applyAlignment="1">
      <alignment vertical="center"/>
    </xf>
    <xf numFmtId="43" fontId="17" fillId="0" borderId="4" xfId="1" applyFont="1" applyFill="1" applyBorder="1" applyAlignment="1">
      <alignment vertical="center"/>
    </xf>
    <xf numFmtId="43" fontId="17" fillId="0" borderId="3" xfId="1" applyFont="1" applyFill="1" applyBorder="1" applyAlignment="1">
      <alignment vertical="center"/>
    </xf>
    <xf numFmtId="164" fontId="20" fillId="0" borderId="0" xfId="1" applyNumberFormat="1" applyFont="1" applyFill="1"/>
    <xf numFmtId="164" fontId="21" fillId="0" borderId="0" xfId="1" applyNumberFormat="1" applyFont="1" applyFill="1" applyAlignment="1">
      <alignment horizontal="center" vertical="center"/>
    </xf>
    <xf numFmtId="164" fontId="20" fillId="0" borderId="0" xfId="1" applyNumberFormat="1" applyFont="1" applyFill="1" applyAlignment="1">
      <alignment horizontal="right"/>
    </xf>
    <xf numFmtId="164" fontId="20" fillId="0" borderId="11" xfId="1" applyNumberFormat="1" applyFont="1" applyFill="1" applyBorder="1"/>
    <xf numFmtId="165" fontId="16" fillId="0" borderId="6" xfId="1" applyNumberFormat="1" applyFont="1" applyFill="1" applyBorder="1"/>
    <xf numFmtId="165" fontId="17" fillId="0" borderId="12" xfId="1" applyNumberFormat="1" applyFont="1" applyFill="1" applyBorder="1" applyAlignment="1">
      <alignment vertical="center"/>
    </xf>
    <xf numFmtId="164" fontId="12" fillId="0" borderId="0" xfId="1" applyNumberFormat="1" applyFont="1" applyFill="1" applyAlignment="1">
      <alignment horizontal="center" vertical="center"/>
    </xf>
    <xf numFmtId="4" fontId="16" fillId="0" borderId="0" xfId="0" applyNumberFormat="1" applyFont="1"/>
    <xf numFmtId="0" fontId="16" fillId="0" borderId="0" xfId="0" applyFont="1" applyFill="1" applyAlignment="1">
      <alignment vertical="center"/>
    </xf>
    <xf numFmtId="4" fontId="16" fillId="0" borderId="0" xfId="0" applyNumberFormat="1" applyFont="1"/>
    <xf numFmtId="4" fontId="16" fillId="0" borderId="0" xfId="0" applyNumberFormat="1" applyFont="1" applyFill="1" applyAlignment="1">
      <alignment vertical="center"/>
    </xf>
    <xf numFmtId="165" fontId="16" fillId="0" borderId="6" xfId="1" applyNumberFormat="1" applyFont="1" applyFill="1" applyBorder="1" applyAlignment="1">
      <alignment horizontal="center"/>
    </xf>
    <xf numFmtId="4" fontId="16" fillId="0" borderId="0" xfId="0" applyNumberFormat="1" applyFont="1" applyAlignment="1">
      <alignment vertical="center"/>
    </xf>
    <xf numFmtId="165" fontId="16" fillId="0" borderId="1" xfId="6" applyNumberFormat="1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/>
    </xf>
    <xf numFmtId="0" fontId="17" fillId="0" borderId="6" xfId="0" applyFont="1" applyFill="1" applyBorder="1" applyAlignment="1">
      <alignment horizontal="left" vertical="center"/>
    </xf>
    <xf numFmtId="0" fontId="18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7" fillId="0" borderId="6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165" fontId="18" fillId="0" borderId="1" xfId="5" applyNumberFormat="1" applyFont="1" applyFill="1" applyBorder="1" applyAlignment="1">
      <alignment vertical="center"/>
    </xf>
    <xf numFmtId="165" fontId="16" fillId="0" borderId="1" xfId="1" applyNumberFormat="1" applyFont="1" applyFill="1" applyBorder="1" applyAlignment="1">
      <alignment vertical="center"/>
    </xf>
    <xf numFmtId="0" fontId="16" fillId="0" borderId="6" xfId="0" applyFont="1" applyFill="1" applyBorder="1" applyAlignment="1">
      <alignment vertical="center" wrapText="1"/>
    </xf>
    <xf numFmtId="165" fontId="16" fillId="0" borderId="1" xfId="1" applyNumberFormat="1" applyFont="1" applyFill="1" applyBorder="1" applyAlignment="1">
      <alignment horizontal="center" vertical="center" wrapText="1"/>
    </xf>
    <xf numFmtId="165" fontId="16" fillId="0" borderId="6" xfId="1" applyNumberFormat="1" applyFont="1" applyFill="1" applyBorder="1" applyAlignment="1">
      <alignment horizontal="center" wrapText="1"/>
    </xf>
    <xf numFmtId="165" fontId="16" fillId="0" borderId="6" xfId="6" applyNumberFormat="1" applyFont="1" applyFill="1" applyBorder="1" applyAlignment="1">
      <alignment horizontal="right" vertical="center" wrapText="1"/>
    </xf>
    <xf numFmtId="0" fontId="16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164" fontId="11" fillId="0" borderId="1" xfId="2" applyNumberFormat="1" applyFont="1" applyFill="1" applyBorder="1" applyAlignment="1">
      <alignment horizontal="center" vertical="center" wrapText="1"/>
    </xf>
    <xf numFmtId="164" fontId="11" fillId="0" borderId="5" xfId="2" applyNumberFormat="1" applyFont="1" applyFill="1" applyBorder="1" applyAlignment="1">
      <alignment horizontal="center" vertical="center" wrapText="1"/>
    </xf>
    <xf numFmtId="164" fontId="11" fillId="0" borderId="7" xfId="2" applyNumberFormat="1" applyFont="1" applyFill="1" applyBorder="1" applyAlignment="1">
      <alignment horizontal="center" vertical="center" wrapText="1"/>
    </xf>
    <xf numFmtId="164" fontId="11" fillId="0" borderId="2" xfId="2" applyNumberFormat="1" applyFont="1" applyFill="1" applyBorder="1" applyAlignment="1">
      <alignment horizontal="center" vertical="center" wrapText="1"/>
    </xf>
    <xf numFmtId="164" fontId="11" fillId="0" borderId="4" xfId="2" applyNumberFormat="1" applyFont="1" applyFill="1" applyBorder="1" applyAlignment="1">
      <alignment horizontal="center" vertical="center" wrapText="1"/>
    </xf>
    <xf numFmtId="164" fontId="11" fillId="0" borderId="3" xfId="2" applyNumberFormat="1" applyFont="1" applyFill="1" applyBorder="1" applyAlignment="1">
      <alignment horizontal="center" vertical="center" wrapText="1"/>
    </xf>
    <xf numFmtId="164" fontId="11" fillId="0" borderId="9" xfId="2" applyNumberFormat="1" applyFont="1" applyFill="1" applyBorder="1" applyAlignment="1">
      <alignment horizontal="center" vertical="center" wrapText="1"/>
    </xf>
    <xf numFmtId="164" fontId="11" fillId="0" borderId="10" xfId="2" applyNumberFormat="1" applyFont="1" applyFill="1" applyBorder="1" applyAlignment="1">
      <alignment horizontal="center" vertical="center" wrapText="1"/>
    </xf>
    <xf numFmtId="164" fontId="11" fillId="0" borderId="8" xfId="2" applyNumberFormat="1" applyFont="1" applyFill="1" applyBorder="1" applyAlignment="1">
      <alignment horizontal="center" vertical="center" wrapText="1"/>
    </xf>
    <xf numFmtId="164" fontId="11" fillId="0" borderId="6" xfId="2" applyNumberFormat="1" applyFont="1" applyFill="1" applyBorder="1" applyAlignment="1">
      <alignment horizontal="center" vertical="center"/>
    </xf>
    <xf numFmtId="164" fontId="11" fillId="0" borderId="2" xfId="2" applyNumberFormat="1" applyFont="1" applyFill="1" applyBorder="1" applyAlignment="1">
      <alignment horizontal="center" vertical="center"/>
    </xf>
    <xf numFmtId="164" fontId="11" fillId="0" borderId="4" xfId="2" applyNumberFormat="1" applyFont="1" applyFill="1" applyBorder="1" applyAlignment="1">
      <alignment horizontal="center" vertical="center"/>
    </xf>
    <xf numFmtId="164" fontId="11" fillId="0" borderId="3" xfId="2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64" fontId="11" fillId="0" borderId="1" xfId="7" applyNumberFormat="1" applyFont="1" applyFill="1" applyBorder="1" applyAlignment="1">
      <alignment horizontal="center" vertical="center" wrapText="1"/>
    </xf>
    <xf numFmtId="164" fontId="11" fillId="0" borderId="7" xfId="7" applyNumberFormat="1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43" fontId="11" fillId="0" borderId="6" xfId="1" applyFont="1" applyFill="1" applyBorder="1" applyAlignment="1">
      <alignment horizontal="center" vertical="center" wrapText="1"/>
    </xf>
    <xf numFmtId="164" fontId="11" fillId="0" borderId="6" xfId="2" applyNumberFormat="1" applyFont="1" applyFill="1" applyBorder="1" applyAlignment="1">
      <alignment horizontal="center" vertical="center" wrapText="1"/>
    </xf>
    <xf numFmtId="43" fontId="11" fillId="0" borderId="6" xfId="1" applyFont="1" applyFill="1" applyBorder="1" applyAlignment="1">
      <alignment horizontal="center" vertical="center"/>
    </xf>
    <xf numFmtId="43" fontId="11" fillId="0" borderId="2" xfId="1" applyFont="1" applyFill="1" applyBorder="1" applyAlignment="1">
      <alignment horizontal="center" vertical="center" wrapText="1"/>
    </xf>
    <xf numFmtId="43" fontId="11" fillId="0" borderId="4" xfId="1" applyFont="1" applyFill="1" applyBorder="1" applyAlignment="1">
      <alignment horizontal="center" vertical="center" wrapText="1"/>
    </xf>
    <xf numFmtId="43" fontId="11" fillId="0" borderId="3" xfId="1" applyFont="1" applyFill="1" applyBorder="1" applyAlignment="1">
      <alignment horizontal="center" vertical="center" wrapText="1"/>
    </xf>
  </cellXfs>
  <cellStyles count="9">
    <cellStyle name="Millares" xfId="1" builtinId="3"/>
    <cellStyle name="Millares 2" xfId="2"/>
    <cellStyle name="Millares 2 2" xfId="7"/>
    <cellStyle name="Millares 3" xfId="6"/>
    <cellStyle name="Moneda" xfId="5" builtinId="4"/>
    <cellStyle name="Moneda 2" xfId="8"/>
    <cellStyle name="Normal" xfId="0" builtinId="0"/>
    <cellStyle name="Normal 2" xfId="4"/>
    <cellStyle name="Normal 3" xfId="3"/>
  </cellStyles>
  <dxfs count="0"/>
  <tableStyles count="0" defaultTableStyle="TableStyleMedium2" defaultPivotStyle="PivotStyleLight16"/>
  <colors>
    <mruColors>
      <color rgb="FF00FF00"/>
      <color rgb="FFFF66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28495</xdr:colOff>
      <xdr:row>0</xdr:row>
      <xdr:rowOff>142475</xdr:rowOff>
    </xdr:from>
    <xdr:to>
      <xdr:col>4</xdr:col>
      <xdr:colOff>172861</xdr:colOff>
      <xdr:row>4</xdr:row>
      <xdr:rowOff>198258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0FDEFD-3C55-48C5-A3AA-2DD4EC51A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620" y="142475"/>
          <a:ext cx="1832643" cy="9262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46"/>
  <sheetViews>
    <sheetView showGridLines="0" tabSelected="1" topLeftCell="AD10" zoomScale="77" zoomScaleNormal="77" workbookViewId="0">
      <selection activeCell="AK24" sqref="AK24"/>
    </sheetView>
  </sheetViews>
  <sheetFormatPr baseColWidth="10" defaultColWidth="11.44140625" defaultRowHeight="13.5" customHeight="1" x14ac:dyDescent="0.3"/>
  <cols>
    <col min="1" max="1" width="2" style="8" customWidth="1"/>
    <col min="2" max="2" width="6.33203125" style="9" customWidth="1"/>
    <col min="3" max="3" width="9.109375" style="31" customWidth="1"/>
    <col min="4" max="4" width="16.109375" style="8" customWidth="1"/>
    <col min="5" max="5" width="60.44140625" style="8" customWidth="1"/>
    <col min="6" max="6" width="18.109375" style="10" customWidth="1"/>
    <col min="7" max="8" width="14.109375" style="10" customWidth="1"/>
    <col min="9" max="9" width="16" style="10" customWidth="1"/>
    <col min="10" max="13" width="15.5546875" style="8" customWidth="1"/>
    <col min="14" max="14" width="15" style="8" customWidth="1"/>
    <col min="15" max="15" width="14.33203125" style="8" bestFit="1" customWidth="1"/>
    <col min="16" max="18" width="14.33203125" style="8" customWidth="1"/>
    <col min="19" max="22" width="14.109375" style="8" customWidth="1"/>
    <col min="23" max="23" width="16.5546875" style="8" customWidth="1"/>
    <col min="24" max="25" width="10.88671875" style="8" customWidth="1"/>
    <col min="26" max="26" width="12.44140625" style="8" customWidth="1"/>
    <col min="27" max="27" width="18.44140625" style="8" customWidth="1"/>
    <col min="28" max="28" width="14.6640625" style="8" customWidth="1"/>
    <col min="29" max="29" width="18.88671875" style="8" customWidth="1"/>
    <col min="30" max="32" width="20.109375" style="8" customWidth="1"/>
    <col min="33" max="33" width="16.109375" style="8" customWidth="1"/>
    <col min="34" max="34" width="18.5546875" style="8" customWidth="1"/>
    <col min="35" max="35" width="17.44140625" style="8" customWidth="1"/>
    <col min="36" max="36" width="18.109375" style="8" customWidth="1"/>
    <col min="37" max="37" width="38.33203125" style="8" customWidth="1"/>
    <col min="38" max="16384" width="11.44140625" style="8"/>
  </cols>
  <sheetData>
    <row r="1" spans="1:39" ht="17.399999999999999" x14ac:dyDescent="0.3">
      <c r="C1" s="96" t="s">
        <v>0</v>
      </c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17"/>
      <c r="AJ1" s="17"/>
      <c r="AK1" s="97"/>
    </row>
    <row r="2" spans="1:39" ht="17.399999999999999" x14ac:dyDescent="0.3">
      <c r="C2" s="96" t="s">
        <v>1</v>
      </c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2"/>
      <c r="AK2" s="97"/>
    </row>
    <row r="3" spans="1:39" ht="17.399999999999999" x14ac:dyDescent="0.3">
      <c r="C3" s="96" t="s">
        <v>17</v>
      </c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3"/>
      <c r="AJ3" s="3"/>
      <c r="AK3" s="97"/>
    </row>
    <row r="4" spans="1:39" ht="14.4" x14ac:dyDescent="0.3">
      <c r="AI4" s="3"/>
      <c r="AJ4" s="3"/>
      <c r="AK4" s="97"/>
    </row>
    <row r="5" spans="1:39" ht="17.399999999999999" x14ac:dyDescent="0.3">
      <c r="C5" s="96" t="s">
        <v>70</v>
      </c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J5" s="11"/>
    </row>
    <row r="6" spans="1:39" ht="17.399999999999999" x14ac:dyDescent="0.3">
      <c r="C6" s="101" t="s">
        <v>18</v>
      </c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4"/>
      <c r="AJ6" s="5"/>
      <c r="AK6" s="4"/>
    </row>
    <row r="7" spans="1:39" ht="17.399999999999999" x14ac:dyDescent="0.3">
      <c r="S7" s="12"/>
      <c r="T7" s="12"/>
      <c r="U7" s="12"/>
      <c r="V7" s="12"/>
      <c r="AJ7" s="13"/>
      <c r="AK7" s="57" t="s">
        <v>72</v>
      </c>
    </row>
    <row r="8" spans="1:39" ht="14.4" x14ac:dyDescent="0.3">
      <c r="N8" s="14"/>
      <c r="O8" s="10"/>
      <c r="P8" s="10"/>
      <c r="Q8" s="10"/>
      <c r="R8" s="10"/>
      <c r="S8" s="15"/>
      <c r="T8" s="15"/>
      <c r="U8" s="15"/>
      <c r="V8" s="15"/>
      <c r="X8" s="10"/>
      <c r="Y8" s="10"/>
      <c r="Z8" s="10"/>
      <c r="AA8" s="10"/>
      <c r="AB8" s="10"/>
      <c r="AH8" s="16"/>
      <c r="AI8" s="16"/>
      <c r="AJ8" s="16"/>
    </row>
    <row r="9" spans="1:39" s="9" customFormat="1" ht="27" customHeight="1" x14ac:dyDescent="0.3">
      <c r="B9" s="79" t="s">
        <v>2</v>
      </c>
      <c r="C9" s="79" t="s">
        <v>3</v>
      </c>
      <c r="D9" s="81" t="s">
        <v>15</v>
      </c>
      <c r="E9" s="79" t="s">
        <v>16</v>
      </c>
      <c r="F9" s="104" t="s">
        <v>19</v>
      </c>
      <c r="G9" s="104"/>
      <c r="H9" s="104"/>
      <c r="I9" s="104"/>
      <c r="J9" s="104"/>
      <c r="K9" s="104"/>
      <c r="L9" s="104"/>
      <c r="M9" s="104"/>
      <c r="N9" s="83" t="s">
        <v>28</v>
      </c>
      <c r="O9" s="93" t="s">
        <v>30</v>
      </c>
      <c r="P9" s="94"/>
      <c r="Q9" s="94"/>
      <c r="R9" s="94"/>
      <c r="S9" s="94"/>
      <c r="T9" s="94"/>
      <c r="U9" s="94"/>
      <c r="V9" s="94"/>
      <c r="W9" s="95"/>
      <c r="X9" s="92" t="s">
        <v>41</v>
      </c>
      <c r="Y9" s="92"/>
      <c r="Z9" s="92"/>
      <c r="AA9" s="92"/>
      <c r="AB9" s="92"/>
      <c r="AC9" s="92"/>
      <c r="AD9" s="92"/>
      <c r="AE9" s="92"/>
      <c r="AF9" s="92"/>
      <c r="AG9" s="92"/>
      <c r="AH9" s="83" t="s">
        <v>56</v>
      </c>
      <c r="AI9" s="89" t="s">
        <v>71</v>
      </c>
      <c r="AJ9" s="90"/>
      <c r="AK9" s="91"/>
    </row>
    <row r="10" spans="1:39" s="9" customFormat="1" ht="48" customHeight="1" x14ac:dyDescent="0.3">
      <c r="B10" s="80"/>
      <c r="C10" s="80"/>
      <c r="D10" s="82"/>
      <c r="E10" s="80"/>
      <c r="F10" s="102" t="s">
        <v>20</v>
      </c>
      <c r="G10" s="102"/>
      <c r="H10" s="102"/>
      <c r="I10" s="102"/>
      <c r="J10" s="103" t="s">
        <v>25</v>
      </c>
      <c r="K10" s="103"/>
      <c r="L10" s="103"/>
      <c r="M10" s="103"/>
      <c r="N10" s="84"/>
      <c r="O10" s="105" t="s">
        <v>31</v>
      </c>
      <c r="P10" s="106"/>
      <c r="Q10" s="106"/>
      <c r="R10" s="107"/>
      <c r="S10" s="86" t="s">
        <v>34</v>
      </c>
      <c r="T10" s="87"/>
      <c r="U10" s="87"/>
      <c r="V10" s="88"/>
      <c r="W10" s="83" t="s">
        <v>39</v>
      </c>
      <c r="X10" s="86" t="s">
        <v>48</v>
      </c>
      <c r="Y10" s="87"/>
      <c r="Z10" s="87"/>
      <c r="AA10" s="87"/>
      <c r="AB10" s="88"/>
      <c r="AC10" s="89" t="s">
        <v>49</v>
      </c>
      <c r="AD10" s="90"/>
      <c r="AE10" s="90"/>
      <c r="AF10" s="91"/>
      <c r="AG10" s="43" t="s">
        <v>54</v>
      </c>
      <c r="AH10" s="84"/>
      <c r="AI10" s="83" t="s">
        <v>11</v>
      </c>
      <c r="AJ10" s="83" t="s">
        <v>12</v>
      </c>
      <c r="AK10" s="98" t="s">
        <v>74</v>
      </c>
    </row>
    <row r="11" spans="1:39" s="9" customFormat="1" ht="34.200000000000003" customHeight="1" x14ac:dyDescent="0.3">
      <c r="B11" s="80"/>
      <c r="C11" s="80"/>
      <c r="D11" s="82"/>
      <c r="E11" s="80"/>
      <c r="F11" s="45" t="s">
        <v>21</v>
      </c>
      <c r="G11" s="45" t="s">
        <v>22</v>
      </c>
      <c r="H11" s="45" t="s">
        <v>23</v>
      </c>
      <c r="I11" s="45" t="s">
        <v>24</v>
      </c>
      <c r="J11" s="45">
        <v>2014</v>
      </c>
      <c r="K11" s="45" t="s">
        <v>22</v>
      </c>
      <c r="L11" s="45" t="s">
        <v>23</v>
      </c>
      <c r="M11" s="45" t="s">
        <v>24</v>
      </c>
      <c r="N11" s="85"/>
      <c r="O11" s="45">
        <v>2014</v>
      </c>
      <c r="P11" s="45" t="s">
        <v>22</v>
      </c>
      <c r="Q11" s="45" t="s">
        <v>23</v>
      </c>
      <c r="R11" s="45" t="s">
        <v>24</v>
      </c>
      <c r="S11" s="45">
        <v>2014</v>
      </c>
      <c r="T11" s="45" t="s">
        <v>22</v>
      </c>
      <c r="U11" s="45" t="s">
        <v>23</v>
      </c>
      <c r="V11" s="45" t="s">
        <v>24</v>
      </c>
      <c r="W11" s="85"/>
      <c r="X11" s="45">
        <v>2014</v>
      </c>
      <c r="Y11" s="45" t="s">
        <v>22</v>
      </c>
      <c r="Z11" s="45" t="s">
        <v>23</v>
      </c>
      <c r="AA11" s="45" t="s">
        <v>24</v>
      </c>
      <c r="AB11" s="47" t="s">
        <v>42</v>
      </c>
      <c r="AC11" s="45">
        <v>2014</v>
      </c>
      <c r="AD11" s="45" t="s">
        <v>22</v>
      </c>
      <c r="AE11" s="45" t="s">
        <v>23</v>
      </c>
      <c r="AF11" s="45" t="s">
        <v>24</v>
      </c>
      <c r="AG11" s="45">
        <v>2018</v>
      </c>
      <c r="AH11" s="85"/>
      <c r="AI11" s="85"/>
      <c r="AJ11" s="85"/>
      <c r="AK11" s="99"/>
    </row>
    <row r="12" spans="1:39" s="46" customFormat="1" ht="31.95" customHeight="1" x14ac:dyDescent="0.3">
      <c r="B12" s="44"/>
      <c r="C12" s="44"/>
      <c r="D12" s="19"/>
      <c r="E12" s="44"/>
      <c r="F12" s="47" t="s">
        <v>4</v>
      </c>
      <c r="G12" s="47" t="s">
        <v>5</v>
      </c>
      <c r="H12" s="47" t="s">
        <v>6</v>
      </c>
      <c r="I12" s="47" t="s">
        <v>7</v>
      </c>
      <c r="J12" s="47" t="s">
        <v>8</v>
      </c>
      <c r="K12" s="47" t="s">
        <v>9</v>
      </c>
      <c r="L12" s="47" t="s">
        <v>26</v>
      </c>
      <c r="M12" s="47" t="s">
        <v>27</v>
      </c>
      <c r="N12" s="30" t="s">
        <v>29</v>
      </c>
      <c r="O12" s="47" t="s">
        <v>32</v>
      </c>
      <c r="P12" s="47" t="s">
        <v>33</v>
      </c>
      <c r="Q12" s="47" t="s">
        <v>13</v>
      </c>
      <c r="R12" s="47" t="s">
        <v>14</v>
      </c>
      <c r="S12" s="47" t="s">
        <v>35</v>
      </c>
      <c r="T12" s="47" t="s">
        <v>36</v>
      </c>
      <c r="U12" s="47" t="s">
        <v>37</v>
      </c>
      <c r="V12" s="47" t="s">
        <v>38</v>
      </c>
      <c r="W12" s="47" t="s">
        <v>40</v>
      </c>
      <c r="X12" s="47" t="s">
        <v>43</v>
      </c>
      <c r="Y12" s="47" t="s">
        <v>44</v>
      </c>
      <c r="Z12" s="47" t="s">
        <v>45</v>
      </c>
      <c r="AA12" s="47" t="s">
        <v>46</v>
      </c>
      <c r="AB12" s="47" t="s">
        <v>47</v>
      </c>
      <c r="AC12" s="47" t="s">
        <v>50</v>
      </c>
      <c r="AD12" s="47" t="s">
        <v>51</v>
      </c>
      <c r="AE12" s="47" t="s">
        <v>52</v>
      </c>
      <c r="AF12" s="47" t="s">
        <v>53</v>
      </c>
      <c r="AG12" s="47" t="s">
        <v>55</v>
      </c>
      <c r="AH12" s="6" t="s">
        <v>57</v>
      </c>
      <c r="AI12" s="30" t="s">
        <v>58</v>
      </c>
      <c r="AJ12" s="30" t="s">
        <v>59</v>
      </c>
      <c r="AK12" s="30" t="s">
        <v>79</v>
      </c>
      <c r="AL12" s="71"/>
    </row>
    <row r="13" spans="1:39" s="18" customFormat="1" ht="13.5" customHeight="1" x14ac:dyDescent="0.3">
      <c r="B13" s="70"/>
      <c r="C13" s="66"/>
      <c r="D13" s="66" t="s">
        <v>67</v>
      </c>
      <c r="E13" s="66" t="s">
        <v>68</v>
      </c>
      <c r="F13" s="20"/>
      <c r="G13" s="20"/>
      <c r="H13" s="20"/>
      <c r="I13" s="20"/>
      <c r="J13" s="20"/>
      <c r="K13" s="20"/>
      <c r="L13" s="20"/>
      <c r="M13" s="20"/>
      <c r="N13" s="20"/>
      <c r="O13" s="48"/>
      <c r="P13" s="49"/>
      <c r="Q13" s="49"/>
      <c r="R13" s="49"/>
      <c r="S13" s="49"/>
      <c r="T13" s="49"/>
      <c r="U13" s="49"/>
      <c r="V13" s="49"/>
      <c r="W13" s="5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74"/>
      <c r="AM13" s="61"/>
    </row>
    <row r="14" spans="1:39" s="22" customFormat="1" ht="34.200000000000003" x14ac:dyDescent="0.3">
      <c r="A14" s="59"/>
      <c r="B14" s="67">
        <v>1</v>
      </c>
      <c r="C14" s="78" t="s">
        <v>66</v>
      </c>
      <c r="D14" s="65" t="s">
        <v>10</v>
      </c>
      <c r="E14" s="65" t="s">
        <v>69</v>
      </c>
      <c r="F14" s="72">
        <v>0</v>
      </c>
      <c r="G14" s="72">
        <v>0</v>
      </c>
      <c r="H14" s="72">
        <v>0</v>
      </c>
      <c r="I14" s="72">
        <v>7345644.9400000004</v>
      </c>
      <c r="J14" s="72">
        <v>0</v>
      </c>
      <c r="K14" s="72">
        <v>0</v>
      </c>
      <c r="L14" s="72">
        <v>0</v>
      </c>
      <c r="M14" s="72">
        <v>0</v>
      </c>
      <c r="N14" s="72">
        <v>472000</v>
      </c>
      <c r="O14" s="72">
        <v>0</v>
      </c>
      <c r="P14" s="72">
        <v>0</v>
      </c>
      <c r="Q14" s="72">
        <v>0</v>
      </c>
      <c r="R14" s="72">
        <v>0</v>
      </c>
      <c r="S14" s="72">
        <v>0</v>
      </c>
      <c r="T14" s="72">
        <v>0</v>
      </c>
      <c r="U14" s="72">
        <v>0</v>
      </c>
      <c r="V14" s="72">
        <v>0</v>
      </c>
      <c r="W14" s="72">
        <v>447000</v>
      </c>
      <c r="X14" s="73">
        <f>+F14-O14</f>
        <v>0</v>
      </c>
      <c r="Y14" s="73">
        <f>+G14-P14</f>
        <v>0</v>
      </c>
      <c r="Z14" s="73">
        <f>+H14-Q14</f>
        <v>0</v>
      </c>
      <c r="AA14" s="73">
        <f>+I14-R14</f>
        <v>7345644.9400000004</v>
      </c>
      <c r="AB14" s="73"/>
      <c r="AC14" s="73">
        <f>+J14-S14</f>
        <v>0</v>
      </c>
      <c r="AD14" s="73">
        <f>+K14-T14</f>
        <v>0</v>
      </c>
      <c r="AE14" s="73">
        <f>+L14-U14</f>
        <v>0</v>
      </c>
      <c r="AF14" s="73">
        <f>+M14-V14</f>
        <v>0</v>
      </c>
      <c r="AG14" s="73">
        <f>+N14-W14</f>
        <v>25000</v>
      </c>
      <c r="AH14" s="73">
        <f>+X14+Y14+Z14+AA14+AB14+AC14+AD14+AE14+AF14+AG14</f>
        <v>7370644.9400000004</v>
      </c>
      <c r="AI14" s="73">
        <v>0</v>
      </c>
      <c r="AJ14" s="64">
        <v>5334000</v>
      </c>
      <c r="AK14" s="75" t="s">
        <v>73</v>
      </c>
      <c r="AM14" s="63"/>
    </row>
    <row r="15" spans="1:39" s="22" customFormat="1" ht="19.5" customHeight="1" x14ac:dyDescent="0.2">
      <c r="A15" s="59"/>
      <c r="B15" s="67"/>
      <c r="C15" s="69"/>
      <c r="D15" s="69"/>
      <c r="E15" s="69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77">
        <v>25000</v>
      </c>
      <c r="AK15" s="76" t="s">
        <v>75</v>
      </c>
      <c r="AM15" s="60"/>
    </row>
    <row r="16" spans="1:39" s="22" customFormat="1" ht="19.5" customHeight="1" x14ac:dyDescent="0.2">
      <c r="A16" s="59"/>
      <c r="B16" s="67"/>
      <c r="C16" s="69"/>
      <c r="D16" s="69"/>
      <c r="E16" s="69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55"/>
      <c r="Y16" s="55"/>
      <c r="Z16" s="55"/>
      <c r="AA16" s="55"/>
      <c r="AB16" s="55"/>
      <c r="AC16" s="55"/>
      <c r="AD16" s="55"/>
      <c r="AF16" s="55"/>
      <c r="AG16" s="55"/>
      <c r="AH16" s="55"/>
      <c r="AI16" s="55"/>
      <c r="AJ16" s="77">
        <v>220000</v>
      </c>
      <c r="AK16" s="76" t="s">
        <v>76</v>
      </c>
      <c r="AM16" s="60"/>
    </row>
    <row r="17" spans="1:39" s="22" customFormat="1" ht="19.5" customHeight="1" x14ac:dyDescent="0.2">
      <c r="A17" s="59"/>
      <c r="B17" s="67"/>
      <c r="C17" s="69"/>
      <c r="D17" s="69"/>
      <c r="E17" s="69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77">
        <v>1571644.94</v>
      </c>
      <c r="AK17" s="76" t="s">
        <v>77</v>
      </c>
      <c r="AM17" s="60"/>
    </row>
    <row r="18" spans="1:39" s="22" customFormat="1" ht="22.8" x14ac:dyDescent="0.2">
      <c r="A18" s="59"/>
      <c r="B18" s="67"/>
      <c r="C18" s="69"/>
      <c r="D18" s="69"/>
      <c r="E18" s="69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77">
        <v>220000</v>
      </c>
      <c r="AK18" s="76" t="s">
        <v>78</v>
      </c>
      <c r="AM18" s="60"/>
    </row>
    <row r="19" spans="1:39" s="18" customFormat="1" ht="13.5" customHeight="1" x14ac:dyDescent="0.2">
      <c r="B19" s="68"/>
      <c r="C19" s="69"/>
      <c r="D19" s="100" t="s">
        <v>63</v>
      </c>
      <c r="E19" s="100"/>
      <c r="F19" s="24">
        <f t="shared" ref="F19:AI19" si="0">SUM(F14:F14)</f>
        <v>0</v>
      </c>
      <c r="G19" s="24">
        <f t="shared" si="0"/>
        <v>0</v>
      </c>
      <c r="H19" s="24">
        <f t="shared" si="0"/>
        <v>0</v>
      </c>
      <c r="I19" s="24">
        <f t="shared" si="0"/>
        <v>7345644.9400000004</v>
      </c>
      <c r="J19" s="24">
        <f t="shared" si="0"/>
        <v>0</v>
      </c>
      <c r="K19" s="24">
        <f t="shared" si="0"/>
        <v>0</v>
      </c>
      <c r="L19" s="24">
        <f t="shared" si="0"/>
        <v>0</v>
      </c>
      <c r="M19" s="24">
        <f t="shared" si="0"/>
        <v>0</v>
      </c>
      <c r="N19" s="24">
        <f t="shared" si="0"/>
        <v>472000</v>
      </c>
      <c r="O19" s="24">
        <f t="shared" si="0"/>
        <v>0</v>
      </c>
      <c r="P19" s="24">
        <f t="shared" si="0"/>
        <v>0</v>
      </c>
      <c r="Q19" s="24">
        <f t="shared" si="0"/>
        <v>0</v>
      </c>
      <c r="R19" s="24">
        <f t="shared" si="0"/>
        <v>0</v>
      </c>
      <c r="S19" s="24">
        <f t="shared" si="0"/>
        <v>0</v>
      </c>
      <c r="T19" s="24">
        <f t="shared" si="0"/>
        <v>0</v>
      </c>
      <c r="U19" s="24">
        <f t="shared" si="0"/>
        <v>0</v>
      </c>
      <c r="V19" s="24">
        <f t="shared" si="0"/>
        <v>0</v>
      </c>
      <c r="W19" s="24">
        <f t="shared" si="0"/>
        <v>447000</v>
      </c>
      <c r="X19" s="24">
        <f t="shared" si="0"/>
        <v>0</v>
      </c>
      <c r="Y19" s="24">
        <f t="shared" si="0"/>
        <v>0</v>
      </c>
      <c r="Z19" s="24">
        <f t="shared" si="0"/>
        <v>0</v>
      </c>
      <c r="AA19" s="24">
        <f t="shared" si="0"/>
        <v>7345644.9400000004</v>
      </c>
      <c r="AB19" s="24">
        <f t="shared" si="0"/>
        <v>0</v>
      </c>
      <c r="AC19" s="24">
        <f t="shared" si="0"/>
        <v>0</v>
      </c>
      <c r="AD19" s="24">
        <f t="shared" si="0"/>
        <v>0</v>
      </c>
      <c r="AE19" s="24">
        <f t="shared" si="0"/>
        <v>0</v>
      </c>
      <c r="AF19" s="24">
        <f t="shared" si="0"/>
        <v>0</v>
      </c>
      <c r="AG19" s="24">
        <f t="shared" si="0"/>
        <v>25000</v>
      </c>
      <c r="AH19" s="24">
        <f t="shared" si="0"/>
        <v>7370644.9400000004</v>
      </c>
      <c r="AI19" s="24">
        <f t="shared" si="0"/>
        <v>0</v>
      </c>
      <c r="AJ19" s="24">
        <f>5334000+25000+220000+1571644.94+220000</f>
        <v>7370644.9399999995</v>
      </c>
      <c r="AK19" s="62"/>
      <c r="AM19" s="60"/>
    </row>
    <row r="20" spans="1:39" s="18" customFormat="1" ht="13.5" customHeight="1" x14ac:dyDescent="0.3">
      <c r="B20" s="23"/>
      <c r="C20" s="32"/>
      <c r="F20" s="25"/>
      <c r="G20" s="25"/>
      <c r="H20" s="25"/>
      <c r="I20" s="25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8"/>
    </row>
    <row r="21" spans="1:39" s="18" customFormat="1" ht="13.5" customHeight="1" thickBot="1" x14ac:dyDescent="0.35">
      <c r="B21" s="21"/>
      <c r="C21" s="100" t="s">
        <v>64</v>
      </c>
      <c r="D21" s="100"/>
      <c r="E21" s="100"/>
      <c r="F21" s="56">
        <f>F19</f>
        <v>0</v>
      </c>
      <c r="G21" s="56">
        <f t="shared" ref="G21:AJ21" si="1">G19</f>
        <v>0</v>
      </c>
      <c r="H21" s="56">
        <f t="shared" si="1"/>
        <v>0</v>
      </c>
      <c r="I21" s="56">
        <f t="shared" si="1"/>
        <v>7345644.9400000004</v>
      </c>
      <c r="J21" s="56">
        <f t="shared" si="1"/>
        <v>0</v>
      </c>
      <c r="K21" s="56">
        <f t="shared" si="1"/>
        <v>0</v>
      </c>
      <c r="L21" s="56">
        <f t="shared" si="1"/>
        <v>0</v>
      </c>
      <c r="M21" s="56">
        <f t="shared" si="1"/>
        <v>0</v>
      </c>
      <c r="N21" s="56">
        <f t="shared" si="1"/>
        <v>472000</v>
      </c>
      <c r="O21" s="56">
        <f t="shared" si="1"/>
        <v>0</v>
      </c>
      <c r="P21" s="56">
        <f t="shared" si="1"/>
        <v>0</v>
      </c>
      <c r="Q21" s="56">
        <f t="shared" si="1"/>
        <v>0</v>
      </c>
      <c r="R21" s="56">
        <f t="shared" si="1"/>
        <v>0</v>
      </c>
      <c r="S21" s="56">
        <f t="shared" si="1"/>
        <v>0</v>
      </c>
      <c r="T21" s="56">
        <f t="shared" si="1"/>
        <v>0</v>
      </c>
      <c r="U21" s="56">
        <f t="shared" si="1"/>
        <v>0</v>
      </c>
      <c r="V21" s="56">
        <f t="shared" si="1"/>
        <v>0</v>
      </c>
      <c r="W21" s="56">
        <f t="shared" si="1"/>
        <v>447000</v>
      </c>
      <c r="X21" s="56">
        <f t="shared" si="1"/>
        <v>0</v>
      </c>
      <c r="Y21" s="56">
        <f t="shared" si="1"/>
        <v>0</v>
      </c>
      <c r="Z21" s="56">
        <f t="shared" si="1"/>
        <v>0</v>
      </c>
      <c r="AA21" s="56">
        <f t="shared" si="1"/>
        <v>7345644.9400000004</v>
      </c>
      <c r="AB21" s="56">
        <f t="shared" si="1"/>
        <v>0</v>
      </c>
      <c r="AC21" s="56">
        <f t="shared" si="1"/>
        <v>0</v>
      </c>
      <c r="AD21" s="56">
        <f t="shared" si="1"/>
        <v>0</v>
      </c>
      <c r="AE21" s="56">
        <f t="shared" si="1"/>
        <v>0</v>
      </c>
      <c r="AF21" s="56">
        <f t="shared" si="1"/>
        <v>0</v>
      </c>
      <c r="AG21" s="56">
        <f t="shared" si="1"/>
        <v>25000</v>
      </c>
      <c r="AH21" s="56">
        <f t="shared" si="1"/>
        <v>7370644.9400000004</v>
      </c>
      <c r="AI21" s="56">
        <f t="shared" si="1"/>
        <v>0</v>
      </c>
      <c r="AJ21" s="56">
        <f t="shared" si="1"/>
        <v>7370644.9399999995</v>
      </c>
      <c r="AK21" s="28"/>
    </row>
    <row r="22" spans="1:39" s="1" customFormat="1" ht="13.5" customHeight="1" thickTop="1" x14ac:dyDescent="0.3">
      <c r="A22" s="8"/>
      <c r="B22" s="9"/>
      <c r="C22" s="31"/>
      <c r="D22" s="8"/>
      <c r="E22" s="7"/>
      <c r="F22" s="27"/>
      <c r="G22" s="27"/>
      <c r="H22" s="27"/>
      <c r="I22" s="27"/>
      <c r="J22" s="28"/>
      <c r="K22" s="28"/>
      <c r="L22" s="28"/>
      <c r="M22" s="28"/>
      <c r="N22" s="29"/>
      <c r="O22" s="29"/>
      <c r="P22" s="29"/>
      <c r="Q22" s="29"/>
      <c r="R22" s="29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</row>
    <row r="23" spans="1:39" ht="13.5" customHeight="1" x14ac:dyDescent="0.3">
      <c r="F23" s="29"/>
      <c r="G23" s="29"/>
      <c r="H23" s="29"/>
      <c r="I23" s="29"/>
      <c r="J23" s="28"/>
      <c r="K23" s="28"/>
      <c r="L23" s="28"/>
      <c r="M23" s="28"/>
      <c r="N23" s="29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</row>
    <row r="24" spans="1:39" ht="13.5" customHeight="1" x14ac:dyDescent="0.25">
      <c r="F24" s="29"/>
      <c r="G24" s="29"/>
      <c r="H24" s="29"/>
      <c r="I24" s="29"/>
      <c r="J24" s="28"/>
      <c r="K24" s="28"/>
      <c r="L24" s="51"/>
      <c r="M24" s="52" t="s">
        <v>60</v>
      </c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51"/>
      <c r="AH24" s="52" t="s">
        <v>60</v>
      </c>
      <c r="AI24" s="28"/>
      <c r="AJ24" s="28"/>
      <c r="AK24" s="28"/>
    </row>
    <row r="25" spans="1:39" ht="13.5" customHeight="1" x14ac:dyDescent="0.25">
      <c r="F25" s="33"/>
      <c r="G25" s="33"/>
      <c r="H25" s="33"/>
      <c r="I25" s="33"/>
      <c r="J25" s="34"/>
      <c r="K25" s="34"/>
      <c r="L25" s="53" t="s">
        <v>65</v>
      </c>
      <c r="M25" s="51">
        <v>7345644.9400000004</v>
      </c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28"/>
      <c r="AD25" s="28"/>
      <c r="AE25" s="28"/>
      <c r="AF25" s="28"/>
      <c r="AG25" s="53" t="s">
        <v>61</v>
      </c>
      <c r="AH25" s="51">
        <v>7370644.9400000004</v>
      </c>
      <c r="AI25" s="28"/>
      <c r="AJ25" s="28"/>
      <c r="AK25" s="34"/>
    </row>
    <row r="26" spans="1:39" ht="13.5" customHeight="1" thickBot="1" x14ac:dyDescent="0.3">
      <c r="F26" s="33"/>
      <c r="G26" s="33"/>
      <c r="H26" s="33"/>
      <c r="I26" s="33"/>
      <c r="J26" s="35"/>
      <c r="K26" s="35"/>
      <c r="L26" s="53" t="s">
        <v>62</v>
      </c>
      <c r="M26" s="54">
        <f>+F21+G21+H21+I21+J21+K21+L21+M21-M25</f>
        <v>0</v>
      </c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28"/>
      <c r="AD26" s="28"/>
      <c r="AE26" s="28"/>
      <c r="AF26" s="28"/>
      <c r="AG26" s="53" t="s">
        <v>62</v>
      </c>
      <c r="AH26" s="54">
        <f>+AH21-AH25</f>
        <v>0</v>
      </c>
      <c r="AI26" s="28"/>
      <c r="AJ26" s="28"/>
      <c r="AK26" s="36"/>
    </row>
    <row r="27" spans="1:39" ht="13.5" customHeight="1" thickTop="1" x14ac:dyDescent="0.3">
      <c r="F27" s="33"/>
      <c r="G27" s="33"/>
      <c r="H27" s="33"/>
      <c r="I27" s="33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28"/>
      <c r="AD27" s="28"/>
      <c r="AE27" s="28"/>
      <c r="AF27" s="28"/>
      <c r="AG27" s="36"/>
      <c r="AH27" s="36"/>
      <c r="AI27" s="28"/>
      <c r="AJ27" s="28"/>
      <c r="AK27" s="36"/>
    </row>
    <row r="28" spans="1:39" ht="13.5" customHeight="1" x14ac:dyDescent="0.2">
      <c r="F28" s="33"/>
      <c r="G28" s="33"/>
      <c r="H28" s="33"/>
      <c r="I28" s="33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28"/>
      <c r="AD28" s="28"/>
      <c r="AE28" s="28"/>
      <c r="AF28" s="28"/>
      <c r="AG28" s="37"/>
      <c r="AH28" s="37"/>
      <c r="AI28" s="58"/>
      <c r="AJ28" s="28"/>
      <c r="AK28" s="37"/>
    </row>
    <row r="29" spans="1:39" ht="13.5" customHeight="1" x14ac:dyDescent="0.3">
      <c r="F29" s="33"/>
      <c r="G29" s="33"/>
      <c r="H29" s="33"/>
      <c r="I29" s="33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28"/>
      <c r="AD29" s="28"/>
      <c r="AE29" s="28"/>
      <c r="AF29" s="28"/>
      <c r="AG29" s="36"/>
      <c r="AH29" s="36"/>
      <c r="AI29" s="28"/>
      <c r="AJ29" s="28"/>
      <c r="AK29" s="36"/>
    </row>
    <row r="30" spans="1:39" ht="13.5" customHeight="1" x14ac:dyDescent="0.3">
      <c r="F30" s="41"/>
      <c r="G30" s="41"/>
      <c r="H30" s="41"/>
      <c r="I30" s="41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G30" s="39"/>
      <c r="AH30" s="39"/>
      <c r="AI30" s="28"/>
      <c r="AK30" s="39"/>
    </row>
    <row r="31" spans="1:39" ht="13.5" customHeight="1" x14ac:dyDescent="0.3">
      <c r="F31" s="41"/>
      <c r="G31" s="41"/>
      <c r="H31" s="41"/>
      <c r="I31" s="41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G31" s="39"/>
      <c r="AH31" s="39"/>
      <c r="AK31" s="39"/>
    </row>
    <row r="32" spans="1:39" ht="13.5" customHeight="1" x14ac:dyDescent="0.3">
      <c r="F32" s="38"/>
      <c r="G32" s="38"/>
      <c r="H32" s="38"/>
      <c r="I32" s="38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G32" s="39"/>
      <c r="AH32" s="39"/>
      <c r="AK32" s="39"/>
    </row>
    <row r="33" spans="6:37" ht="13.5" customHeight="1" x14ac:dyDescent="0.3">
      <c r="F33" s="38"/>
      <c r="G33" s="38"/>
      <c r="H33" s="38"/>
      <c r="I33" s="38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G33" s="39"/>
      <c r="AH33" s="39"/>
      <c r="AK33" s="39"/>
    </row>
    <row r="34" spans="6:37" ht="13.5" customHeight="1" x14ac:dyDescent="0.3">
      <c r="F34" s="38"/>
      <c r="G34" s="38"/>
      <c r="H34" s="38"/>
      <c r="I34" s="38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G34" s="39"/>
      <c r="AH34" s="39"/>
      <c r="AK34" s="39"/>
    </row>
    <row r="35" spans="6:37" ht="13.5" customHeight="1" x14ac:dyDescent="0.3">
      <c r="F35" s="38"/>
      <c r="G35" s="38"/>
      <c r="H35" s="38"/>
      <c r="I35" s="38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G35" s="39"/>
      <c r="AH35" s="39"/>
      <c r="AK35" s="39"/>
    </row>
    <row r="36" spans="6:37" ht="13.5" customHeight="1" x14ac:dyDescent="0.3">
      <c r="F36" s="38"/>
      <c r="G36" s="38"/>
      <c r="H36" s="38"/>
      <c r="I36" s="38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G36" s="39"/>
      <c r="AH36" s="39"/>
      <c r="AK36" s="39"/>
    </row>
    <row r="37" spans="6:37" ht="13.5" customHeight="1" x14ac:dyDescent="0.3">
      <c r="F37" s="38"/>
      <c r="G37" s="38"/>
      <c r="H37" s="38"/>
      <c r="I37" s="38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G37" s="39"/>
      <c r="AH37" s="39"/>
      <c r="AK37" s="39"/>
    </row>
    <row r="38" spans="6:37" ht="13.5" customHeight="1" x14ac:dyDescent="0.3">
      <c r="F38" s="38"/>
      <c r="G38" s="38"/>
      <c r="H38" s="38"/>
      <c r="I38" s="38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G38" s="39"/>
      <c r="AH38" s="39"/>
      <c r="AK38" s="39"/>
    </row>
    <row r="39" spans="6:37" ht="13.5" customHeight="1" x14ac:dyDescent="0.3">
      <c r="F39" s="38"/>
      <c r="G39" s="38"/>
      <c r="H39" s="38"/>
      <c r="I39" s="38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G39" s="39"/>
      <c r="AH39" s="39"/>
      <c r="AK39" s="39"/>
    </row>
    <row r="40" spans="6:37" ht="13.5" customHeight="1" x14ac:dyDescent="0.3">
      <c r="F40" s="38"/>
      <c r="G40" s="38"/>
      <c r="H40" s="38"/>
      <c r="I40" s="38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G40" s="39"/>
      <c r="AH40" s="39"/>
      <c r="AK40" s="39"/>
    </row>
    <row r="41" spans="6:37" ht="13.5" customHeight="1" x14ac:dyDescent="0.3">
      <c r="F41" s="38"/>
      <c r="G41" s="38"/>
      <c r="H41" s="38"/>
      <c r="I41" s="38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G41" s="39"/>
      <c r="AH41" s="39"/>
      <c r="AK41" s="39"/>
    </row>
    <row r="42" spans="6:37" ht="13.5" customHeight="1" x14ac:dyDescent="0.3">
      <c r="F42" s="38"/>
      <c r="G42" s="38"/>
      <c r="H42" s="38"/>
      <c r="I42" s="38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G42" s="40"/>
      <c r="AH42" s="40"/>
      <c r="AK42" s="40"/>
    </row>
    <row r="43" spans="6:37" ht="13.5" customHeight="1" x14ac:dyDescent="0.3">
      <c r="F43" s="38"/>
      <c r="G43" s="38"/>
      <c r="H43" s="38"/>
      <c r="I43" s="38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G43" s="40"/>
      <c r="AH43" s="40"/>
      <c r="AK43" s="40"/>
    </row>
    <row r="44" spans="6:37" ht="13.5" customHeight="1" x14ac:dyDescent="0.3">
      <c r="F44" s="38"/>
      <c r="G44" s="38"/>
      <c r="H44" s="38"/>
      <c r="I44" s="38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G44" s="40"/>
      <c r="AH44" s="40"/>
      <c r="AK44" s="40"/>
    </row>
    <row r="45" spans="6:37" ht="13.5" customHeight="1" x14ac:dyDescent="0.3">
      <c r="F45" s="38"/>
      <c r="G45" s="38"/>
      <c r="H45" s="38"/>
      <c r="I45" s="38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G45" s="40"/>
      <c r="AH45" s="40"/>
      <c r="AK45" s="40"/>
    </row>
    <row r="46" spans="6:37" ht="13.5" customHeight="1" x14ac:dyDescent="0.3">
      <c r="F46" s="38"/>
      <c r="G46" s="38"/>
      <c r="H46" s="38"/>
      <c r="I46" s="38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G46" s="40"/>
      <c r="AH46" s="40"/>
      <c r="AK46" s="40"/>
    </row>
  </sheetData>
  <mergeCells count="28">
    <mergeCell ref="AI9:AK9"/>
    <mergeCell ref="AK10:AK11"/>
    <mergeCell ref="C21:E21"/>
    <mergeCell ref="D19:E19"/>
    <mergeCell ref="C6:AH6"/>
    <mergeCell ref="F10:I10"/>
    <mergeCell ref="J10:M10"/>
    <mergeCell ref="F9:M9"/>
    <mergeCell ref="N9:N11"/>
    <mergeCell ref="O10:R10"/>
    <mergeCell ref="AI10:AI11"/>
    <mergeCell ref="AJ10:AJ11"/>
    <mergeCell ref="C1:AH1"/>
    <mergeCell ref="AK1:AK4"/>
    <mergeCell ref="C2:AH2"/>
    <mergeCell ref="C3:AH3"/>
    <mergeCell ref="C5:AH5"/>
    <mergeCell ref="B9:B11"/>
    <mergeCell ref="C9:C11"/>
    <mergeCell ref="D9:D11"/>
    <mergeCell ref="E9:E11"/>
    <mergeCell ref="AH9:AH11"/>
    <mergeCell ref="S10:V10"/>
    <mergeCell ref="W10:W11"/>
    <mergeCell ref="X10:AB10"/>
    <mergeCell ref="AC10:AF10"/>
    <mergeCell ref="X9:AG9"/>
    <mergeCell ref="O9:W9"/>
  </mergeCells>
  <pageMargins left="0.70866141732283472" right="0.70866141732283472" top="0.74803149606299213" bottom="0.74803149606299213" header="0.31496062992125984" footer="0.31496062992125984"/>
  <pageSetup scale="37" fitToHeight="100" orientation="landscape" r:id="rId1"/>
  <headerFooter>
    <oddFooter>&amp;C&amp;"Arial,Normal"&amp;8&amp;P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69D9C72-2572-443A-A99B-69A3FC81F3D5}"/>
</file>

<file path=customXml/itemProps2.xml><?xml version="1.0" encoding="utf-8"?>
<ds:datastoreItem xmlns:ds="http://schemas.openxmlformats.org/officeDocument/2006/customXml" ds:itemID="{AA5B911B-7FE7-4E19-B9A3-1C498C5434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97D902-E0E1-4686-96EA-4A1FEA181519}">
  <ds:schemaRefs>
    <ds:schemaRef ds:uri="http://schemas.microsoft.com/office/infopath/2007/PartnerControls"/>
    <ds:schemaRef ds:uri="http://schemas.openxmlformats.org/package/2006/metadata/core-properties"/>
    <ds:schemaRef ds:uri="9aae4f70-44b2-46ab-acc6-49e43969ccf0"/>
    <ds:schemaRef ds:uri="http://purl.org/dc/dcmitype/"/>
    <ds:schemaRef ds:uri="7463e6f2-4cf7-4f37-8a7b-859c1e512b3c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 1-CI</vt:lpstr>
      <vt:lpstr>'Anexo 1-CI'!Área_de_impresión</vt:lpstr>
      <vt:lpstr>'Anexo 1-CI'!Títulos_a_imprimir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INE133NLF</dc:creator>
  <cp:lastModifiedBy>VILLARREAL VILLARREAL LORENA</cp:lastModifiedBy>
  <dcterms:created xsi:type="dcterms:W3CDTF">2017-08-25T18:49:45Z</dcterms:created>
  <dcterms:modified xsi:type="dcterms:W3CDTF">2020-05-28T21:16:26Z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