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0.57.39\d\Acu y Res CG 2019\2do Trimestre\(10) 25 Junio 2019 Ext\Formateados\Punto 11.6\Anexos\"/>
    </mc:Choice>
  </mc:AlternateContent>
  <bookViews>
    <workbookView xWindow="0" yWindow="0" windowWidth="28800" windowHeight="11805" tabRatio="727" activeTab="1"/>
  </bookViews>
  <sheets>
    <sheet name="Resumen" sheetId="2" r:id="rId1"/>
    <sheet name="Cuentas por cobrar" sheetId="1" r:id="rId2"/>
  </sheets>
  <definedNames>
    <definedName name="_xlnm._FilterDatabase" localSheetId="1" hidden="1">'Cuentas por cobrar'!$A$11:$Z$33</definedName>
    <definedName name="_xlnm._FilterDatabase" localSheetId="0" hidden="1">Resumen!$A$11:$Y$12</definedName>
    <definedName name="_xlnm.Print_Titles" localSheetId="1">'Cuentas por cobrar'!$1:$11</definedName>
  </definedNames>
  <calcPr calcId="162913"/>
</workbook>
</file>

<file path=xl/calcChain.xml><?xml version="1.0" encoding="utf-8"?>
<calcChain xmlns="http://schemas.openxmlformats.org/spreadsheetml/2006/main">
  <c r="I33" i="1" l="1"/>
  <c r="H32" i="1"/>
  <c r="K32" i="1"/>
  <c r="L32" i="1"/>
  <c r="M32" i="1"/>
  <c r="L38" i="1"/>
  <c r="G33" i="1"/>
  <c r="J33" i="1"/>
  <c r="O33" i="1"/>
  <c r="P33" i="1"/>
  <c r="R33" i="1"/>
  <c r="S33" i="1"/>
  <c r="L13" i="1"/>
  <c r="M13" i="1"/>
  <c r="L14" i="1"/>
  <c r="M14" i="1"/>
  <c r="L15" i="1"/>
  <c r="N15" i="1" s="1"/>
  <c r="Q15" i="1" s="1"/>
  <c r="T15" i="1" s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N22" i="1" s="1"/>
  <c r="Q22" i="1" s="1"/>
  <c r="T22" i="1" s="1"/>
  <c r="L23" i="1"/>
  <c r="N23" i="1" s="1"/>
  <c r="Q23" i="1" s="1"/>
  <c r="T23" i="1" s="1"/>
  <c r="M23" i="1"/>
  <c r="L24" i="1"/>
  <c r="M24" i="1"/>
  <c r="N24" i="1" s="1"/>
  <c r="Q24" i="1" s="1"/>
  <c r="T24" i="1" s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M12" i="1"/>
  <c r="L12" i="1"/>
  <c r="N12" i="1" s="1"/>
  <c r="Q12" i="1" s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12" i="1"/>
  <c r="F33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12" i="1"/>
  <c r="N19" i="1"/>
  <c r="Q19" i="1" s="1"/>
  <c r="T19" i="1" s="1"/>
  <c r="N13" i="1"/>
  <c r="Q13" i="1" s="1"/>
  <c r="T13" i="1" s="1"/>
  <c r="N29" i="1" l="1"/>
  <c r="Q29" i="1" s="1"/>
  <c r="T29" i="1" s="1"/>
  <c r="N27" i="1"/>
  <c r="Q27" i="1" s="1"/>
  <c r="T27" i="1" s="1"/>
  <c r="N25" i="1"/>
  <c r="Q25" i="1" s="1"/>
  <c r="T25" i="1" s="1"/>
  <c r="N21" i="1"/>
  <c r="Q21" i="1" s="1"/>
  <c r="T21" i="1" s="1"/>
  <c r="N17" i="1"/>
  <c r="Q17" i="1" s="1"/>
  <c r="T17" i="1" s="1"/>
  <c r="K33" i="1"/>
  <c r="N32" i="1"/>
  <c r="Q32" i="1" s="1"/>
  <c r="T32" i="1" s="1"/>
  <c r="N18" i="1"/>
  <c r="Q18" i="1" s="1"/>
  <c r="T18" i="1" s="1"/>
  <c r="N16" i="1"/>
  <c r="Q16" i="1" s="1"/>
  <c r="T16" i="1" s="1"/>
  <c r="N14" i="1"/>
  <c r="Q14" i="1" s="1"/>
  <c r="T14" i="1" s="1"/>
  <c r="N28" i="1"/>
  <c r="Q28" i="1" s="1"/>
  <c r="T28" i="1" s="1"/>
  <c r="M33" i="1"/>
  <c r="N30" i="1"/>
  <c r="Q30" i="1" s="1"/>
  <c r="T30" i="1" s="1"/>
  <c r="N26" i="1"/>
  <c r="Q26" i="1" s="1"/>
  <c r="T26" i="1" s="1"/>
  <c r="H33" i="1"/>
  <c r="N31" i="1"/>
  <c r="Q31" i="1" s="1"/>
  <c r="T31" i="1" s="1"/>
  <c r="N20" i="1"/>
  <c r="Q20" i="1" s="1"/>
  <c r="T20" i="1" s="1"/>
  <c r="T12" i="1"/>
  <c r="L33" i="1"/>
  <c r="Q33" i="1" l="1"/>
  <c r="N33" i="1"/>
  <c r="T33" i="1"/>
</calcChain>
</file>

<file path=xl/sharedStrings.xml><?xml version="1.0" encoding="utf-8"?>
<sst xmlns="http://schemas.openxmlformats.org/spreadsheetml/2006/main" count="201" uniqueCount="94">
  <si>
    <t>DEUDORES DIVERSOS</t>
  </si>
  <si>
    <t>1-1-04-01-0000</t>
  </si>
  <si>
    <t xml:space="preserve">OLIVIA DEL CARMEN AZMITIA GUTIERREZ </t>
  </si>
  <si>
    <t xml:space="preserve">PATRICIA DEL CARMEN CASTILLO VALENZUELA </t>
  </si>
  <si>
    <t xml:space="preserve">DAVID LAZARO ZACARIAS HERRERA </t>
  </si>
  <si>
    <t xml:space="preserve">MARTHA ELBA CAMPOS HERNANDEZ </t>
  </si>
  <si>
    <t>0630</t>
  </si>
  <si>
    <t>0900</t>
  </si>
  <si>
    <t>1-1-04-03-0000</t>
  </si>
  <si>
    <t>PRESTAMOS AL PERSONAL</t>
  </si>
  <si>
    <t xml:space="preserve">JULIO CESAR GONZALEZ AGUIRRE </t>
  </si>
  <si>
    <t xml:space="preserve">ALBERT ENRIQUE ESPINOSA CRUZ </t>
  </si>
  <si>
    <t xml:space="preserve">MARIA JESUS XX MADRIGAL </t>
  </si>
  <si>
    <t xml:space="preserve">MARIA DE LOS ANGELES OLAN PEREZ </t>
  </si>
  <si>
    <t xml:space="preserve">RAMON SALCEDO GUZMAN </t>
  </si>
  <si>
    <t xml:space="preserve">IRIS GEORGINA RAMIREZ CASTRO </t>
  </si>
  <si>
    <t xml:space="preserve">ZAYNE ZUGASTI CRUZ </t>
  </si>
  <si>
    <t xml:space="preserve">INGRID DORLES DE LA CRUZ </t>
  </si>
  <si>
    <t xml:space="preserve">LUIS ENRIQUE GORDILLO BORGES </t>
  </si>
  <si>
    <t xml:space="preserve">ELISA HERNANDEZ SANCHEZ </t>
  </si>
  <si>
    <t xml:space="preserve">MANUEL ZURITA LUNA  </t>
  </si>
  <si>
    <t xml:space="preserve">MARCOS HERNANDEZ GARCIA </t>
  </si>
  <si>
    <t xml:space="preserve">TESERA DEL CARMEN GIL NARANJO </t>
  </si>
  <si>
    <t xml:space="preserve">RAFAEL ALONSO LUNA ALEJANDRO </t>
  </si>
  <si>
    <t>1-1-04-04-0000</t>
  </si>
  <si>
    <t>SUBSIDIO AL EMPLEO</t>
  </si>
  <si>
    <t>CDE TABASCO</t>
  </si>
  <si>
    <t>PARTIDO ACCION NACIONAL (CEN)</t>
  </si>
  <si>
    <t>Cons</t>
  </si>
  <si>
    <t>CUENTA</t>
  </si>
  <si>
    <t>NOMBRE</t>
  </si>
  <si>
    <t>ADEUDOS</t>
  </si>
  <si>
    <t>SALDO INICIAL DE SALDOS GENERADOS EN 2016 Y ANTERIORES</t>
  </si>
  <si>
    <t>SALDOS GENERADOS EN 2017</t>
  </si>
  <si>
    <t>TOTAL DE ADEUDOS</t>
  </si>
  <si>
    <t>A</t>
  </si>
  <si>
    <t>B</t>
  </si>
  <si>
    <t>C=A+B</t>
  </si>
  <si>
    <t>PAGOS Y DISMINUCIONES</t>
  </si>
  <si>
    <t>SALDOS GENERADOS EN 2016 Y ANTERIORES</t>
  </si>
  <si>
    <r>
      <t>TOTAL</t>
    </r>
    <r>
      <rPr>
        <sz val="10"/>
        <color theme="1"/>
        <rFont val="Arial"/>
        <family val="2"/>
      </rPr>
      <t> </t>
    </r>
    <r>
      <rPr>
        <b/>
        <sz val="10"/>
        <color theme="1"/>
        <rFont val="Arial"/>
        <family val="2"/>
      </rPr>
      <t xml:space="preserve"> DE DISMINUCIONES</t>
    </r>
  </si>
  <si>
    <t>D</t>
  </si>
  <si>
    <t>E</t>
  </si>
  <si>
    <t>F=D+E</t>
  </si>
  <si>
    <t>SALDOS PENDIENTES DE PAGO AL 31-12-17</t>
  </si>
  <si>
    <t>SALDOS
AL 31-12-17</t>
  </si>
  <si>
    <t>G=A-D</t>
  </si>
  <si>
    <t>H=B-E</t>
  </si>
  <si>
    <t>I=G+H</t>
  </si>
  <si>
    <t>AJUSTES EN 1RA CORRECCION</t>
  </si>
  <si>
    <t>SALDOS 
AL 31-12-17
(Según Balanza 1ra. corrección)</t>
  </si>
  <si>
    <t>CARGOS</t>
  </si>
  <si>
    <t>ABONOS</t>
  </si>
  <si>
    <t>J</t>
  </si>
  <si>
    <t>K</t>
  </si>
  <si>
    <t>L=I-J+K</t>
  </si>
  <si>
    <t>M</t>
  </si>
  <si>
    <t>N</t>
  </si>
  <si>
    <t>AJUSTES EN 2DA CORRECCION</t>
  </si>
  <si>
    <t>SALDOS 
AL 31-12-17
(Según Balanza 2da. corrección)</t>
  </si>
  <si>
    <t>UNIDAD TÉCNICA DE FISCALIZACIÓN</t>
  </si>
  <si>
    <t>DIRECCIÓN DE AUDITORÍA DE PARTIDOS POLÍTICOS, AGRUPACIONES POLÍTICAS Y OTROS</t>
  </si>
  <si>
    <t>INFORME ANUAL 2017</t>
  </si>
  <si>
    <t>PARTIDO DE ACCIÓN NACIONAL</t>
  </si>
  <si>
    <t>ID CONTABILIDAD: 523</t>
  </si>
  <si>
    <t>Cuentas por Cobrar</t>
  </si>
  <si>
    <t>1-1-04-00-0000</t>
  </si>
  <si>
    <t>CUENTAS POR COBRAR</t>
  </si>
  <si>
    <t>Suma de subcuentas de "Cuentas por Cobrar"</t>
  </si>
  <si>
    <t>Ñ=L+M-N</t>
  </si>
  <si>
    <t>Saldos Pendientes de Pago Mayores a 1 año</t>
  </si>
  <si>
    <t>Saldos Negativos</t>
  </si>
  <si>
    <t>CXC</t>
  </si>
  <si>
    <t>Saldos Positivos</t>
  </si>
  <si>
    <t>CXP</t>
  </si>
  <si>
    <t>Total</t>
  </si>
  <si>
    <t>ANEXO 1</t>
  </si>
  <si>
    <t xml:space="preserve"> "Cuentas por Cobrar"</t>
  </si>
  <si>
    <t>(A)</t>
  </si>
  <si>
    <t>(B)</t>
  </si>
  <si>
    <t>REFERENCIA PARA DICTAMEN</t>
  </si>
  <si>
    <t>PARTIDO ACCIÓN NACIONAL</t>
  </si>
  <si>
    <t>(El saldo de la columna "G" es el producto de la suma entre numeros postivos y negativos).</t>
  </si>
  <si>
    <t>(Este importe se obtiene de la suma de la columna "G" de los saldos positivos, por eso son cuentas por cobrar).</t>
  </si>
  <si>
    <t>Saldos pendientes de recuperación y/o comprobación mayores a un año</t>
  </si>
  <si>
    <t>Saldos positivos</t>
  </si>
  <si>
    <t>Saldos negativos</t>
  </si>
  <si>
    <t>(Este importe se obtiene de la suma de la columna "G" de los saldos negativos, por eso se consideran cuentas por pagar).</t>
  </si>
  <si>
    <t>Nombre de 
ID Subcuenta</t>
  </si>
  <si>
    <t>ID 
Subcuenta</t>
  </si>
  <si>
    <r>
      <t>TOTAL</t>
    </r>
    <r>
      <rPr>
        <sz val="12"/>
        <color theme="1"/>
        <rFont val="Arial"/>
        <family val="2"/>
      </rPr>
      <t> </t>
    </r>
    <r>
      <rPr>
        <b/>
        <sz val="12"/>
        <color theme="1"/>
        <rFont val="Arial"/>
        <family val="2"/>
      </rPr>
      <t xml:space="preserve"> DE DISMINUCIONES</t>
    </r>
  </si>
  <si>
    <t>SALDOS PENDIENTES DE 
PAGO AL 31-12-17</t>
  </si>
  <si>
    <t>AJUSTES EN 
1RA CORRECCION</t>
  </si>
  <si>
    <t>AJUSTES EN 
2DA CORRECCION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</si>
</sst>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$&quot;#,##0.00;[Red]\-&quot;$&quot;#,##0.00"/>
    <numFmt numFmtId="44" formatCode="_-&quot;$&quot;* #,##0.00_-;\-&quot;$&quot;* #,##0.00_-;_-&quot;$&quot;* &quot;-&quot;??_-;_-@_-"/>
    <numFmt numFmtId="164" formatCode="\$#,##0.00;[Red]\-\$#,##0.00"/>
    <numFmt numFmtId="165" formatCode="&quot;$&quot;#,##0.00"/>
    <numFmt numFmtId="166" formatCode="#,##0.00_ ;[Red]\-#,##0.00\ "/>
  </numFmts>
  <fonts count="2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4"/>
      <color rgb="FFFF0000"/>
      <name val="Arial"/>
      <family val="2"/>
    </font>
    <font>
      <b/>
      <sz val="15"/>
      <name val="Arial"/>
      <family val="2"/>
    </font>
    <font>
      <sz val="15"/>
      <color indexed="8"/>
      <name val="Calibri"/>
      <family val="2"/>
      <scheme val="minor"/>
    </font>
    <font>
      <sz val="15"/>
      <color theme="1"/>
      <name val="Arial"/>
      <family val="2"/>
    </font>
    <font>
      <b/>
      <sz val="15"/>
      <color rgb="FFFF0000"/>
      <name val="Arial"/>
      <family val="2"/>
    </font>
    <font>
      <b/>
      <sz val="12"/>
      <color theme="1"/>
      <name val="Arial"/>
      <family val="2"/>
    </font>
    <font>
      <b/>
      <sz val="12"/>
      <name val="Calibri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color indexed="8"/>
      <name val="Calibri"/>
      <family val="2"/>
      <scheme val="minor"/>
    </font>
    <font>
      <sz val="12"/>
      <name val="Calibri"/>
      <family val="2"/>
    </font>
    <font>
      <b/>
      <sz val="12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6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1" fillId="0" borderId="0"/>
  </cellStyleXfs>
  <cellXfs count="6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center" vertical="center" wrapText="1"/>
    </xf>
    <xf numFmtId="0" fontId="6" fillId="0" borderId="0" xfId="0" applyFont="1"/>
    <xf numFmtId="8" fontId="0" fillId="0" borderId="1" xfId="1" applyNumberFormat="1" applyFont="1" applyBorder="1" applyAlignment="1">
      <alignment vertical="center"/>
    </xf>
    <xf numFmtId="0" fontId="4" fillId="2" borderId="1" xfId="0" applyFont="1" applyFill="1" applyBorder="1" applyAlignment="1">
      <alignment horizontal="right" vertical="center"/>
    </xf>
    <xf numFmtId="8" fontId="4" fillId="2" borderId="1" xfId="1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4" fontId="7" fillId="2" borderId="1" xfId="2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3" xfId="0" applyFont="1" applyFill="1" applyBorder="1" applyAlignment="1">
      <alignment vertical="center"/>
    </xf>
    <xf numFmtId="166" fontId="0" fillId="0" borderId="1" xfId="0" applyNumberFormat="1" applyFont="1" applyFill="1" applyBorder="1" applyAlignment="1">
      <alignment vertical="center"/>
    </xf>
    <xf numFmtId="166" fontId="0" fillId="0" borderId="0" xfId="0" applyNumberFormat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 applyProtection="1">
      <alignment horizontal="right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7" fillId="2" borderId="1" xfId="2" applyNumberFormat="1" applyFont="1" applyFill="1" applyBorder="1" applyAlignment="1">
      <alignment horizontal="center" vertical="center"/>
    </xf>
    <xf numFmtId="4" fontId="7" fillId="2" borderId="1" xfId="2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12" fillId="0" borderId="0" xfId="0" applyFont="1"/>
    <xf numFmtId="0" fontId="13" fillId="0" borderId="2" xfId="0" applyFont="1" applyFill="1" applyBorder="1" applyAlignment="1" applyProtection="1">
      <alignment horizontal="right" vertical="center" wrapText="1"/>
      <protection locked="0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65" fontId="16" fillId="2" borderId="1" xfId="2" applyNumberFormat="1" applyFont="1" applyFill="1" applyBorder="1" applyAlignment="1">
      <alignment horizontal="center" vertical="center"/>
    </xf>
    <xf numFmtId="4" fontId="16" fillId="2" borderId="1" xfId="2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4" fontId="16" fillId="2" borderId="1" xfId="2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" fontId="16" fillId="0" borderId="1" xfId="2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166" fontId="18" fillId="0" borderId="1" xfId="0" applyNumberFormat="1" applyFont="1" applyFill="1" applyBorder="1" applyAlignment="1">
      <alignment horizontal="center" vertical="center" wrapText="1"/>
    </xf>
    <xf numFmtId="166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164" fontId="19" fillId="0" borderId="1" xfId="0" applyNumberFormat="1" applyFont="1" applyBorder="1" applyAlignment="1">
      <alignment vertical="center" wrapText="1"/>
    </xf>
    <xf numFmtId="166" fontId="19" fillId="0" borderId="1" xfId="0" applyNumberFormat="1" applyFont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164" fontId="15" fillId="2" borderId="1" xfId="0" applyNumberFormat="1" applyFont="1" applyFill="1" applyBorder="1" applyAlignment="1">
      <alignment vertical="center" wrapText="1"/>
    </xf>
    <xf numFmtId="0" fontId="20" fillId="2" borderId="1" xfId="0" applyFont="1" applyFill="1" applyBorder="1" applyAlignment="1">
      <alignment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166" fontId="20" fillId="2" borderId="1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165" fontId="16" fillId="2" borderId="1" xfId="2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8" fontId="22" fillId="0" borderId="1" xfId="1" applyNumberFormat="1" applyFont="1" applyBorder="1" applyAlignment="1">
      <alignment vertical="center"/>
    </xf>
    <xf numFmtId="0" fontId="21" fillId="2" borderId="1" xfId="0" applyFont="1" applyFill="1" applyBorder="1" applyAlignment="1">
      <alignment horizontal="right" vertical="center"/>
    </xf>
    <xf numFmtId="8" fontId="21" fillId="2" borderId="1" xfId="1" applyNumberFormat="1" applyFont="1" applyFill="1" applyBorder="1" applyAlignment="1">
      <alignment vertical="center"/>
    </xf>
  </cellXfs>
  <cellStyles count="3">
    <cellStyle name="Moneda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1248215</xdr:colOff>
      <xdr:row>6</xdr:row>
      <xdr:rowOff>127168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95075" cy="12244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1248215</xdr:colOff>
      <xdr:row>5</xdr:row>
      <xdr:rowOff>57895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92730" cy="1331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view="pageBreakPreview" zoomScale="60" zoomScaleNormal="70" workbookViewId="0">
      <selection activeCell="J25" sqref="J25"/>
    </sheetView>
  </sheetViews>
  <sheetFormatPr baseColWidth="10" defaultColWidth="8.85546875" defaultRowHeight="15" x14ac:dyDescent="0.25"/>
  <cols>
    <col min="1" max="1" width="8.85546875" style="2"/>
    <col min="2" max="2" width="13.7109375" style="1" bestFit="1" customWidth="1"/>
    <col min="3" max="3" width="20.85546875" style="1" customWidth="1"/>
    <col min="4" max="4" width="31.140625" style="1" customWidth="1"/>
    <col min="5" max="5" width="25" style="1" customWidth="1"/>
    <col min="6" max="6" width="15.7109375" style="1" customWidth="1"/>
    <col min="7" max="7" width="17.85546875" style="1" customWidth="1"/>
    <col min="8" max="8" width="18.85546875" style="1" customWidth="1"/>
    <col min="9" max="9" width="15.7109375" style="1" customWidth="1"/>
    <col min="10" max="10" width="23.5703125" style="1" customWidth="1"/>
    <col min="11" max="11" width="17.5703125" style="1" customWidth="1"/>
    <col min="12" max="12" width="18.85546875" style="1" customWidth="1"/>
    <col min="13" max="15" width="15.7109375" style="1" customWidth="1"/>
    <col min="16" max="16" width="19.85546875" style="1" customWidth="1"/>
    <col min="17" max="17" width="15.7109375" style="1" customWidth="1"/>
    <col min="18" max="18" width="20.42578125" style="1" customWidth="1"/>
    <col min="19" max="19" width="23.28515625" style="1" customWidth="1"/>
    <col min="20" max="20" width="15.7109375" customWidth="1"/>
    <col min="26" max="16384" width="8.85546875" style="1"/>
  </cols>
  <sheetData>
    <row r="1" spans="1:25" s="6" customFormat="1" x14ac:dyDescent="0.25">
      <c r="A1" s="20" t="s">
        <v>60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/>
      <c r="U1"/>
      <c r="V1"/>
      <c r="W1"/>
      <c r="X1"/>
      <c r="Y1"/>
    </row>
    <row r="2" spans="1:25" s="6" customFormat="1" x14ac:dyDescent="0.25">
      <c r="A2" s="20" t="s">
        <v>61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/>
      <c r="U2"/>
      <c r="V2"/>
      <c r="W2"/>
      <c r="X2"/>
      <c r="Y2"/>
    </row>
    <row r="3" spans="1:25" s="6" customFormat="1" x14ac:dyDescent="0.25">
      <c r="A3" s="20" t="s">
        <v>62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/>
      <c r="U3"/>
      <c r="V3"/>
      <c r="W3"/>
      <c r="X3"/>
      <c r="Y3"/>
    </row>
    <row r="4" spans="1:25" s="6" customFormat="1" x14ac:dyDescent="0.25">
      <c r="A4" s="20" t="s">
        <v>81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/>
      <c r="U4"/>
      <c r="V4"/>
      <c r="W4"/>
      <c r="X4"/>
      <c r="Y4"/>
    </row>
    <row r="5" spans="1:25" s="6" customFormat="1" x14ac:dyDescent="0.25">
      <c r="A5" s="20" t="s">
        <v>64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/>
      <c r="U5"/>
      <c r="V5"/>
      <c r="W5"/>
      <c r="X5"/>
      <c r="Y5"/>
    </row>
    <row r="6" spans="1:25" s="6" customForma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/>
      <c r="U6"/>
      <c r="V6"/>
      <c r="W6"/>
      <c r="X6"/>
      <c r="Y6"/>
    </row>
    <row r="7" spans="1:25" s="6" customFormat="1" ht="15" customHeight="1" x14ac:dyDescent="0.25">
      <c r="A7" s="20" t="s">
        <v>65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/>
      <c r="U7"/>
      <c r="V7"/>
      <c r="W7"/>
      <c r="X7"/>
      <c r="Y7"/>
    </row>
    <row r="8" spans="1:25" s="6" customFormat="1" ht="13.9" customHeight="1" x14ac:dyDescent="0.25">
      <c r="A8" s="24" t="s">
        <v>76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/>
      <c r="U8"/>
      <c r="V8"/>
      <c r="W8"/>
      <c r="X8"/>
      <c r="Y8"/>
    </row>
    <row r="9" spans="1:25" ht="14.45" customHeight="1" x14ac:dyDescent="0.25">
      <c r="A9" s="25" t="s">
        <v>28</v>
      </c>
      <c r="B9" s="25" t="s">
        <v>29</v>
      </c>
      <c r="C9" s="25" t="s">
        <v>30</v>
      </c>
      <c r="D9" s="26" t="s">
        <v>88</v>
      </c>
      <c r="E9" s="25" t="s">
        <v>31</v>
      </c>
      <c r="F9" s="25"/>
      <c r="G9" s="25"/>
      <c r="H9" s="25" t="s">
        <v>38</v>
      </c>
      <c r="I9" s="25"/>
      <c r="J9" s="25"/>
      <c r="K9" s="25" t="s">
        <v>44</v>
      </c>
      <c r="L9" s="25"/>
      <c r="M9" s="25"/>
      <c r="N9" s="28" t="s">
        <v>49</v>
      </c>
      <c r="O9" s="28"/>
      <c r="P9" s="29" t="s">
        <v>50</v>
      </c>
      <c r="Q9" s="28" t="s">
        <v>58</v>
      </c>
      <c r="R9" s="28"/>
      <c r="S9" s="29" t="s">
        <v>59</v>
      </c>
    </row>
    <row r="10" spans="1:25" ht="86.25" customHeight="1" x14ac:dyDescent="0.25">
      <c r="A10" s="25"/>
      <c r="B10" s="25"/>
      <c r="C10" s="25"/>
      <c r="D10" s="27"/>
      <c r="E10" s="10" t="s">
        <v>32</v>
      </c>
      <c r="F10" s="10" t="s">
        <v>33</v>
      </c>
      <c r="G10" s="10" t="s">
        <v>34</v>
      </c>
      <c r="H10" s="10" t="s">
        <v>39</v>
      </c>
      <c r="I10" s="10" t="s">
        <v>33</v>
      </c>
      <c r="J10" s="10" t="s">
        <v>40</v>
      </c>
      <c r="K10" s="10" t="s">
        <v>39</v>
      </c>
      <c r="L10" s="10" t="s">
        <v>33</v>
      </c>
      <c r="M10" s="10" t="s">
        <v>45</v>
      </c>
      <c r="N10" s="11" t="s">
        <v>51</v>
      </c>
      <c r="O10" s="11" t="s">
        <v>52</v>
      </c>
      <c r="P10" s="29"/>
      <c r="Q10" s="11" t="s">
        <v>51</v>
      </c>
      <c r="R10" s="11" t="s">
        <v>52</v>
      </c>
      <c r="S10" s="29"/>
    </row>
    <row r="11" spans="1:25" x14ac:dyDescent="0.25">
      <c r="A11" s="25"/>
      <c r="B11" s="25"/>
      <c r="C11" s="25"/>
      <c r="D11" s="27"/>
      <c r="E11" s="4" t="s">
        <v>35</v>
      </c>
      <c r="F11" s="4" t="s">
        <v>36</v>
      </c>
      <c r="G11" s="4" t="s">
        <v>37</v>
      </c>
      <c r="H11" s="4" t="s">
        <v>41</v>
      </c>
      <c r="I11" s="4" t="s">
        <v>42</v>
      </c>
      <c r="J11" s="4" t="s">
        <v>43</v>
      </c>
      <c r="K11" s="4" t="s">
        <v>46</v>
      </c>
      <c r="L11" s="4" t="s">
        <v>47</v>
      </c>
      <c r="M11" s="4" t="s">
        <v>48</v>
      </c>
      <c r="N11" s="5" t="s">
        <v>53</v>
      </c>
      <c r="O11" s="5" t="s">
        <v>54</v>
      </c>
      <c r="P11" s="5" t="s">
        <v>55</v>
      </c>
      <c r="Q11" s="5" t="s">
        <v>56</v>
      </c>
      <c r="R11" s="5" t="s">
        <v>57</v>
      </c>
      <c r="S11" s="5" t="s">
        <v>69</v>
      </c>
    </row>
    <row r="12" spans="1:25" customFormat="1" ht="54.6" customHeight="1" x14ac:dyDescent="0.25">
      <c r="A12" s="17">
        <v>1</v>
      </c>
      <c r="B12" s="12" t="s">
        <v>66</v>
      </c>
      <c r="C12" s="13" t="s">
        <v>67</v>
      </c>
      <c r="D12" s="14" t="s">
        <v>77</v>
      </c>
      <c r="E12" s="15">
        <v>-15150.659999999998</v>
      </c>
      <c r="F12" s="15">
        <v>47759.67</v>
      </c>
      <c r="G12" s="15">
        <v>32609.010000000002</v>
      </c>
      <c r="H12" s="15">
        <v>4890.3500000000004</v>
      </c>
      <c r="I12" s="15">
        <v>38424.490000000005</v>
      </c>
      <c r="J12" s="15">
        <v>43314.840000000004</v>
      </c>
      <c r="K12" s="15">
        <v>-20041.009999999998</v>
      </c>
      <c r="L12" s="15">
        <v>9335.18</v>
      </c>
      <c r="M12" s="15">
        <v>-10705.83</v>
      </c>
      <c r="N12" s="15">
        <v>0</v>
      </c>
      <c r="O12" s="15">
        <v>0</v>
      </c>
      <c r="P12" s="15">
        <v>-10705.83</v>
      </c>
      <c r="Q12" s="15">
        <v>0</v>
      </c>
      <c r="R12" s="15">
        <v>0</v>
      </c>
      <c r="S12" s="15">
        <v>-10705.83</v>
      </c>
    </row>
    <row r="13" spans="1:25" customFormat="1" x14ac:dyDescent="0.25">
      <c r="A13" s="2"/>
      <c r="B13" s="1"/>
      <c r="C13" s="1"/>
      <c r="D13" s="1"/>
      <c r="E13" s="1"/>
      <c r="F13" s="1"/>
      <c r="G13" s="1"/>
      <c r="H13" s="1"/>
      <c r="I13" s="1"/>
      <c r="J13" s="1"/>
      <c r="L13" s="1"/>
      <c r="M13" s="1"/>
      <c r="N13" s="1"/>
      <c r="O13" s="1"/>
      <c r="P13" s="1"/>
      <c r="Q13" s="1"/>
      <c r="R13" s="1"/>
      <c r="S13" s="1"/>
    </row>
    <row r="14" spans="1:25" customFormat="1" x14ac:dyDescent="0.25">
      <c r="A14" s="2"/>
      <c r="B14" s="1"/>
      <c r="C14" s="1"/>
      <c r="D14" s="1"/>
      <c r="E14" s="1"/>
      <c r="F14" s="1"/>
      <c r="G14" s="1"/>
      <c r="H14" s="16"/>
      <c r="I14" s="1"/>
      <c r="J14" s="21" t="s">
        <v>70</v>
      </c>
      <c r="K14" s="22"/>
      <c r="L14" s="23"/>
      <c r="M14" s="1"/>
      <c r="N14" s="1"/>
      <c r="O14" s="1"/>
      <c r="P14" s="1"/>
      <c r="Q14" s="1"/>
      <c r="R14" s="1"/>
      <c r="S14" s="1"/>
    </row>
    <row r="15" spans="1:25" customFormat="1" x14ac:dyDescent="0.25">
      <c r="A15" s="2"/>
      <c r="B15" s="1"/>
      <c r="C15" s="1"/>
      <c r="D15" s="1"/>
      <c r="E15" s="1"/>
      <c r="F15" s="1"/>
      <c r="G15" s="1"/>
      <c r="H15" s="1"/>
      <c r="I15" s="1"/>
      <c r="J15" s="3" t="s">
        <v>71</v>
      </c>
      <c r="K15" s="7">
        <v>-31838.01</v>
      </c>
      <c r="L15" s="3" t="s">
        <v>74</v>
      </c>
      <c r="M15" s="1"/>
      <c r="N15" s="1"/>
      <c r="O15" s="1"/>
      <c r="P15" s="1"/>
      <c r="Q15" s="1"/>
      <c r="R15" s="1"/>
      <c r="S15" s="1"/>
    </row>
    <row r="16" spans="1:25" customFormat="1" x14ac:dyDescent="0.25">
      <c r="A16" s="2"/>
      <c r="B16" s="1"/>
      <c r="C16" s="1"/>
      <c r="D16" s="1"/>
      <c r="E16" s="1"/>
      <c r="F16" s="1"/>
      <c r="G16" s="1"/>
      <c r="H16" s="1"/>
      <c r="I16" s="1"/>
      <c r="J16" s="3" t="s">
        <v>73</v>
      </c>
      <c r="K16" s="7">
        <v>11797</v>
      </c>
      <c r="L16" s="3" t="s">
        <v>72</v>
      </c>
      <c r="M16" s="1"/>
      <c r="N16" s="1"/>
      <c r="O16" s="1"/>
      <c r="P16" s="1"/>
      <c r="Q16" s="1"/>
      <c r="R16" s="1"/>
      <c r="S16" s="1"/>
    </row>
    <row r="17" spans="1:19" customFormat="1" x14ac:dyDescent="0.25">
      <c r="A17" s="2"/>
      <c r="B17" s="1"/>
      <c r="C17" s="1"/>
      <c r="D17" s="1"/>
      <c r="E17" s="1"/>
      <c r="F17" s="1"/>
      <c r="G17" s="1"/>
      <c r="H17" s="1"/>
      <c r="I17" s="1"/>
      <c r="J17" s="8" t="s">
        <v>75</v>
      </c>
      <c r="K17" s="9">
        <v>-20041.009999999998</v>
      </c>
      <c r="L17" s="9"/>
      <c r="M17" s="1" t="s">
        <v>82</v>
      </c>
      <c r="N17" s="1"/>
      <c r="O17" s="1"/>
      <c r="P17" s="1"/>
      <c r="Q17" s="1"/>
      <c r="R17" s="1"/>
      <c r="S17" s="1"/>
    </row>
    <row r="21" spans="1:19" ht="54.6" customHeight="1" x14ac:dyDescent="0.25"/>
    <row r="22" spans="1:19" ht="54.6" customHeight="1" x14ac:dyDescent="0.25"/>
    <row r="23" spans="1:19" ht="54.6" customHeight="1" x14ac:dyDescent="0.25"/>
    <row r="24" spans="1:19" ht="54.6" customHeight="1" x14ac:dyDescent="0.25"/>
    <row r="25" spans="1:19" ht="54.6" customHeight="1" x14ac:dyDescent="0.25"/>
    <row r="26" spans="1:19" ht="54.6" customHeight="1" x14ac:dyDescent="0.25"/>
    <row r="27" spans="1:19" ht="54.6" customHeight="1" x14ac:dyDescent="0.25"/>
    <row r="28" spans="1:19" ht="54.6" customHeight="1" x14ac:dyDescent="0.25"/>
    <row r="29" spans="1:19" ht="54.6" customHeight="1" x14ac:dyDescent="0.25"/>
    <row r="30" spans="1:19" ht="54.6" customHeight="1" x14ac:dyDescent="0.25"/>
    <row r="31" spans="1:19" ht="54.6" customHeight="1" x14ac:dyDescent="0.25"/>
    <row r="32" spans="1:19" ht="54.6" customHeight="1" x14ac:dyDescent="0.25"/>
  </sheetData>
  <mergeCells count="20">
    <mergeCell ref="J14:L14"/>
    <mergeCell ref="A7:S7"/>
    <mergeCell ref="A8:S8"/>
    <mergeCell ref="A9:A11"/>
    <mergeCell ref="B9:B11"/>
    <mergeCell ref="C9:C11"/>
    <mergeCell ref="D9:D11"/>
    <mergeCell ref="E9:G9"/>
    <mergeCell ref="H9:J9"/>
    <mergeCell ref="K9:M9"/>
    <mergeCell ref="N9:O9"/>
    <mergeCell ref="P9:P10"/>
    <mergeCell ref="Q9:R9"/>
    <mergeCell ref="S9:S10"/>
    <mergeCell ref="A6:S6"/>
    <mergeCell ref="A1:S1"/>
    <mergeCell ref="A2:S2"/>
    <mergeCell ref="A3:S3"/>
    <mergeCell ref="A4:S4"/>
    <mergeCell ref="A5:S5"/>
  </mergeCells>
  <printOptions horizontalCentered="1"/>
  <pageMargins left="0.98425196850393704" right="0.11811023622047245" top="4.7244094488188981" bottom="0.74803149606299213" header="0.31496062992125984" footer="0.31496062992125984"/>
  <pageSetup paperSize="239" scale="40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2"/>
  <sheetViews>
    <sheetView tabSelected="1" view="pageBreakPreview" zoomScale="55" zoomScaleNormal="70" zoomScaleSheetLayoutView="55" workbookViewId="0">
      <selection activeCell="O48" sqref="O48"/>
    </sheetView>
  </sheetViews>
  <sheetFormatPr baseColWidth="10" defaultColWidth="8.85546875" defaultRowHeight="15" x14ac:dyDescent="0.25"/>
  <cols>
    <col min="1" max="1" width="8.85546875" style="2"/>
    <col min="2" max="2" width="13.7109375" style="1" bestFit="1" customWidth="1"/>
    <col min="3" max="3" width="20.28515625" style="1" customWidth="1"/>
    <col min="4" max="4" width="15.5703125" style="2" customWidth="1"/>
    <col min="5" max="5" width="27.85546875" style="1" customWidth="1"/>
    <col min="6" max="6" width="24" style="1" customWidth="1"/>
    <col min="7" max="7" width="18.85546875" style="1" customWidth="1"/>
    <col min="8" max="8" width="15.7109375" style="1" customWidth="1"/>
    <col min="9" max="9" width="20.7109375" style="1" customWidth="1"/>
    <col min="10" max="10" width="18.85546875" style="1" customWidth="1"/>
    <col min="11" max="11" width="28.140625" style="1" customWidth="1"/>
    <col min="12" max="12" width="20.5703125" style="1" customWidth="1"/>
    <col min="13" max="13" width="17.85546875" style="1" customWidth="1"/>
    <col min="14" max="14" width="15.7109375" style="1" customWidth="1"/>
    <col min="15" max="15" width="17.85546875" style="1" customWidth="1"/>
    <col min="16" max="16" width="20.42578125" style="1" customWidth="1"/>
    <col min="17" max="17" width="19.140625" style="1" customWidth="1"/>
    <col min="18" max="18" width="15.7109375" style="1" customWidth="1"/>
    <col min="19" max="19" width="20.42578125" style="1" customWidth="1"/>
    <col min="20" max="20" width="21.42578125" style="1" customWidth="1"/>
    <col min="21" max="21" width="21.140625" style="2" customWidth="1"/>
    <col min="27" max="16384" width="8.85546875" style="1"/>
  </cols>
  <sheetData>
    <row r="1" spans="1:26" s="33" customFormat="1" ht="19.5" x14ac:dyDescent="0.3">
      <c r="A1" s="30" t="s">
        <v>60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1"/>
      <c r="V1" s="32"/>
      <c r="W1" s="32"/>
      <c r="X1" s="32"/>
      <c r="Y1" s="32"/>
      <c r="Z1" s="32"/>
    </row>
    <row r="2" spans="1:26" s="33" customFormat="1" ht="19.5" x14ac:dyDescent="0.3">
      <c r="A2" s="30" t="s">
        <v>61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1"/>
      <c r="V2" s="32"/>
      <c r="W2" s="32"/>
      <c r="X2" s="32"/>
      <c r="Y2" s="32"/>
      <c r="Z2" s="32"/>
    </row>
    <row r="3" spans="1:26" s="33" customFormat="1" ht="19.5" x14ac:dyDescent="0.3">
      <c r="A3" s="30" t="s">
        <v>62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1"/>
      <c r="V3" s="32"/>
      <c r="W3" s="32"/>
      <c r="X3" s="32"/>
      <c r="Y3" s="32"/>
      <c r="Z3" s="32"/>
    </row>
    <row r="4" spans="1:26" s="33" customFormat="1" ht="19.5" x14ac:dyDescent="0.3">
      <c r="A4" s="30" t="s">
        <v>63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1"/>
      <c r="V4" s="32"/>
      <c r="W4" s="32"/>
      <c r="X4" s="32"/>
      <c r="Y4" s="32"/>
      <c r="Z4" s="32"/>
    </row>
    <row r="5" spans="1:26" s="33" customFormat="1" ht="19.5" x14ac:dyDescent="0.3">
      <c r="A5" s="30" t="s">
        <v>64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1"/>
      <c r="V5" s="32"/>
      <c r="W5" s="32"/>
      <c r="X5" s="32"/>
      <c r="Y5" s="32"/>
      <c r="Z5" s="32"/>
    </row>
    <row r="6" spans="1:26" s="33" customFormat="1" ht="19.5" x14ac:dyDescent="0.3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1"/>
      <c r="V6" s="32"/>
      <c r="W6" s="32"/>
      <c r="X6" s="32"/>
      <c r="Y6" s="32"/>
      <c r="Z6" s="32"/>
    </row>
    <row r="7" spans="1:26" s="33" customFormat="1" ht="19.5" x14ac:dyDescent="0.3">
      <c r="A7" s="30" t="s">
        <v>65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1"/>
      <c r="V7" s="32"/>
      <c r="W7" s="32"/>
      <c r="X7" s="32"/>
      <c r="Y7" s="32"/>
      <c r="Z7" s="32"/>
    </row>
    <row r="8" spans="1:26" s="33" customFormat="1" ht="19.5" x14ac:dyDescent="0.3">
      <c r="A8" s="34" t="s">
        <v>76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1"/>
      <c r="V8" s="32"/>
      <c r="W8" s="32"/>
      <c r="X8" s="32"/>
      <c r="Y8" s="32"/>
      <c r="Z8" s="32"/>
    </row>
    <row r="9" spans="1:26" ht="54" customHeight="1" x14ac:dyDescent="0.25">
      <c r="A9" s="35" t="s">
        <v>28</v>
      </c>
      <c r="B9" s="35" t="s">
        <v>29</v>
      </c>
      <c r="C9" s="35" t="s">
        <v>30</v>
      </c>
      <c r="D9" s="36" t="s">
        <v>89</v>
      </c>
      <c r="E9" s="36" t="s">
        <v>88</v>
      </c>
      <c r="F9" s="35" t="s">
        <v>31</v>
      </c>
      <c r="G9" s="35"/>
      <c r="H9" s="35"/>
      <c r="I9" s="35" t="s">
        <v>38</v>
      </c>
      <c r="J9" s="35"/>
      <c r="K9" s="35"/>
      <c r="L9" s="35" t="s">
        <v>91</v>
      </c>
      <c r="M9" s="35"/>
      <c r="N9" s="35"/>
      <c r="O9" s="60" t="s">
        <v>92</v>
      </c>
      <c r="P9" s="37"/>
      <c r="Q9" s="38" t="s">
        <v>50</v>
      </c>
      <c r="R9" s="60" t="s">
        <v>93</v>
      </c>
      <c r="S9" s="37"/>
      <c r="T9" s="38" t="s">
        <v>59</v>
      </c>
      <c r="U9" s="38" t="s">
        <v>80</v>
      </c>
    </row>
    <row r="10" spans="1:26" ht="100.5" customHeight="1" x14ac:dyDescent="0.25">
      <c r="A10" s="35"/>
      <c r="B10" s="35"/>
      <c r="C10" s="35"/>
      <c r="D10" s="36"/>
      <c r="E10" s="39"/>
      <c r="F10" s="40" t="s">
        <v>32</v>
      </c>
      <c r="G10" s="40" t="s">
        <v>33</v>
      </c>
      <c r="H10" s="40" t="s">
        <v>34</v>
      </c>
      <c r="I10" s="40" t="s">
        <v>39</v>
      </c>
      <c r="J10" s="40" t="s">
        <v>33</v>
      </c>
      <c r="K10" s="40" t="s">
        <v>90</v>
      </c>
      <c r="L10" s="40" t="s">
        <v>39</v>
      </c>
      <c r="M10" s="40" t="s">
        <v>33</v>
      </c>
      <c r="N10" s="40" t="s">
        <v>45</v>
      </c>
      <c r="O10" s="41" t="s">
        <v>51</v>
      </c>
      <c r="P10" s="41" t="s">
        <v>52</v>
      </c>
      <c r="Q10" s="38"/>
      <c r="R10" s="41" t="s">
        <v>51</v>
      </c>
      <c r="S10" s="41" t="s">
        <v>52</v>
      </c>
      <c r="T10" s="38"/>
      <c r="U10" s="38"/>
    </row>
    <row r="11" spans="1:26" ht="27.75" customHeight="1" x14ac:dyDescent="0.25">
      <c r="A11" s="35"/>
      <c r="B11" s="35"/>
      <c r="C11" s="35"/>
      <c r="D11" s="36"/>
      <c r="E11" s="39"/>
      <c r="F11" s="42" t="s">
        <v>35</v>
      </c>
      <c r="G11" s="42" t="s">
        <v>36</v>
      </c>
      <c r="H11" s="42" t="s">
        <v>37</v>
      </c>
      <c r="I11" s="42" t="s">
        <v>41</v>
      </c>
      <c r="J11" s="42" t="s">
        <v>42</v>
      </c>
      <c r="K11" s="42" t="s">
        <v>43</v>
      </c>
      <c r="L11" s="42" t="s">
        <v>46</v>
      </c>
      <c r="M11" s="42" t="s">
        <v>47</v>
      </c>
      <c r="N11" s="42" t="s">
        <v>48</v>
      </c>
      <c r="O11" s="43" t="s">
        <v>53</v>
      </c>
      <c r="P11" s="43" t="s">
        <v>54</v>
      </c>
      <c r="Q11" s="43" t="s">
        <v>55</v>
      </c>
      <c r="R11" s="43" t="s">
        <v>56</v>
      </c>
      <c r="S11" s="43" t="s">
        <v>57</v>
      </c>
      <c r="T11" s="43" t="s">
        <v>69</v>
      </c>
      <c r="U11" s="44"/>
    </row>
    <row r="12" spans="1:26" s="19" customFormat="1" ht="60" customHeight="1" x14ac:dyDescent="0.25">
      <c r="A12" s="45">
        <v>1</v>
      </c>
      <c r="B12" s="46" t="s">
        <v>1</v>
      </c>
      <c r="C12" s="46" t="s">
        <v>0</v>
      </c>
      <c r="D12" s="47" t="s">
        <v>6</v>
      </c>
      <c r="E12" s="46" t="s">
        <v>2</v>
      </c>
      <c r="F12" s="48">
        <v>-48.01</v>
      </c>
      <c r="G12" s="48">
        <v>48.01</v>
      </c>
      <c r="H12" s="48">
        <f>F12+G12</f>
        <v>0</v>
      </c>
      <c r="I12" s="48">
        <v>0</v>
      </c>
      <c r="J12" s="48">
        <v>0</v>
      </c>
      <c r="K12" s="48">
        <f>I12+J12</f>
        <v>0</v>
      </c>
      <c r="L12" s="48">
        <f>F12-I12</f>
        <v>-48.01</v>
      </c>
      <c r="M12" s="48">
        <f>G12-J12</f>
        <v>48.01</v>
      </c>
      <c r="N12" s="48">
        <f>L12+M12</f>
        <v>0</v>
      </c>
      <c r="O12" s="48">
        <v>0</v>
      </c>
      <c r="P12" s="48">
        <v>0</v>
      </c>
      <c r="Q12" s="49">
        <f>N12+O12-P12</f>
        <v>0</v>
      </c>
      <c r="R12" s="48">
        <v>0</v>
      </c>
      <c r="S12" s="48">
        <v>0</v>
      </c>
      <c r="T12" s="49">
        <f>Q12+R12-S12</f>
        <v>0</v>
      </c>
      <c r="U12" s="45" t="s">
        <v>78</v>
      </c>
      <c r="V12" s="18"/>
      <c r="W12" s="18"/>
      <c r="X12" s="18"/>
      <c r="Y12" s="18"/>
      <c r="Z12" s="18"/>
    </row>
    <row r="13" spans="1:26" s="19" customFormat="1" ht="60" customHeight="1" x14ac:dyDescent="0.25">
      <c r="A13" s="45">
        <v>2</v>
      </c>
      <c r="B13" s="46" t="s">
        <v>1</v>
      </c>
      <c r="C13" s="46" t="s">
        <v>0</v>
      </c>
      <c r="D13" s="47" t="s">
        <v>7</v>
      </c>
      <c r="E13" s="46" t="s">
        <v>3</v>
      </c>
      <c r="F13" s="48">
        <v>0</v>
      </c>
      <c r="G13" s="48">
        <v>1500</v>
      </c>
      <c r="H13" s="48">
        <f t="shared" ref="H13:H32" si="0">F13+G13</f>
        <v>1500</v>
      </c>
      <c r="I13" s="48">
        <v>0</v>
      </c>
      <c r="J13" s="48">
        <v>1500</v>
      </c>
      <c r="K13" s="48">
        <f t="shared" ref="K13:K32" si="1">I13+J13</f>
        <v>1500</v>
      </c>
      <c r="L13" s="48">
        <f t="shared" ref="L13:L31" si="2">F13-I13</f>
        <v>0</v>
      </c>
      <c r="M13" s="48">
        <f t="shared" ref="M13:M32" si="3">G13-J13</f>
        <v>0</v>
      </c>
      <c r="N13" s="48">
        <f t="shared" ref="N13:N32" si="4">L13+M13</f>
        <v>0</v>
      </c>
      <c r="O13" s="48">
        <v>0</v>
      </c>
      <c r="P13" s="48">
        <v>0</v>
      </c>
      <c r="Q13" s="49">
        <f t="shared" ref="Q13:Q32" si="5">N13+O13-P13</f>
        <v>0</v>
      </c>
      <c r="R13" s="48">
        <v>0</v>
      </c>
      <c r="S13" s="48">
        <v>0</v>
      </c>
      <c r="T13" s="49">
        <f t="shared" ref="T13:T32" si="6">Q13+R13-S13</f>
        <v>0</v>
      </c>
      <c r="U13" s="45" t="s">
        <v>79</v>
      </c>
      <c r="V13" s="18"/>
      <c r="W13" s="18"/>
      <c r="X13" s="18"/>
      <c r="Y13" s="18"/>
      <c r="Z13" s="18"/>
    </row>
    <row r="14" spans="1:26" s="19" customFormat="1" ht="60" customHeight="1" x14ac:dyDescent="0.25">
      <c r="A14" s="45">
        <v>3</v>
      </c>
      <c r="B14" s="46" t="s">
        <v>1</v>
      </c>
      <c r="C14" s="46" t="s">
        <v>0</v>
      </c>
      <c r="D14" s="47">
        <v>5749</v>
      </c>
      <c r="E14" s="46" t="s">
        <v>26</v>
      </c>
      <c r="F14" s="48">
        <v>-22600</v>
      </c>
      <c r="G14" s="48">
        <v>0</v>
      </c>
      <c r="H14" s="48">
        <f t="shared" si="0"/>
        <v>-22600</v>
      </c>
      <c r="I14" s="48">
        <v>0</v>
      </c>
      <c r="J14" s="48">
        <v>0</v>
      </c>
      <c r="K14" s="48">
        <f t="shared" si="1"/>
        <v>0</v>
      </c>
      <c r="L14" s="48">
        <f t="shared" si="2"/>
        <v>-22600</v>
      </c>
      <c r="M14" s="48">
        <f t="shared" si="3"/>
        <v>0</v>
      </c>
      <c r="N14" s="48">
        <f t="shared" si="4"/>
        <v>-22600</v>
      </c>
      <c r="O14" s="48">
        <v>0</v>
      </c>
      <c r="P14" s="48">
        <v>0</v>
      </c>
      <c r="Q14" s="49">
        <f t="shared" si="5"/>
        <v>-22600</v>
      </c>
      <c r="R14" s="48">
        <v>0</v>
      </c>
      <c r="S14" s="48">
        <v>0</v>
      </c>
      <c r="T14" s="49">
        <f t="shared" si="6"/>
        <v>-22600</v>
      </c>
      <c r="U14" s="45" t="s">
        <v>78</v>
      </c>
      <c r="V14" s="18"/>
      <c r="W14" s="18"/>
      <c r="X14" s="18"/>
      <c r="Y14" s="18"/>
      <c r="Z14" s="18"/>
    </row>
    <row r="15" spans="1:26" s="19" customFormat="1" ht="60" customHeight="1" x14ac:dyDescent="0.25">
      <c r="A15" s="45">
        <v>4</v>
      </c>
      <c r="B15" s="46" t="s">
        <v>1</v>
      </c>
      <c r="C15" s="46" t="s">
        <v>0</v>
      </c>
      <c r="D15" s="47">
        <v>6539</v>
      </c>
      <c r="E15" s="46" t="s">
        <v>27</v>
      </c>
      <c r="F15" s="49">
        <v>4210.5200000000004</v>
      </c>
      <c r="G15" s="49">
        <v>0</v>
      </c>
      <c r="H15" s="49">
        <f t="shared" si="0"/>
        <v>4210.5200000000004</v>
      </c>
      <c r="I15" s="48">
        <v>0</v>
      </c>
      <c r="J15" s="48">
        <v>0</v>
      </c>
      <c r="K15" s="48">
        <f t="shared" si="1"/>
        <v>0</v>
      </c>
      <c r="L15" s="48">
        <f t="shared" si="2"/>
        <v>4210.5200000000004</v>
      </c>
      <c r="M15" s="48">
        <f t="shared" si="3"/>
        <v>0</v>
      </c>
      <c r="N15" s="48">
        <f t="shared" si="4"/>
        <v>4210.5200000000004</v>
      </c>
      <c r="O15" s="48">
        <v>0</v>
      </c>
      <c r="P15" s="48">
        <v>0</v>
      </c>
      <c r="Q15" s="49">
        <f t="shared" si="5"/>
        <v>4210.5200000000004</v>
      </c>
      <c r="R15" s="48">
        <v>0</v>
      </c>
      <c r="S15" s="48">
        <v>0</v>
      </c>
      <c r="T15" s="49">
        <f t="shared" si="6"/>
        <v>4210.5200000000004</v>
      </c>
      <c r="U15" s="45" t="s">
        <v>79</v>
      </c>
      <c r="V15" s="18"/>
      <c r="W15" s="18"/>
      <c r="X15" s="18"/>
      <c r="Y15" s="18"/>
      <c r="Z15" s="18"/>
    </row>
    <row r="16" spans="1:26" s="19" customFormat="1" ht="60" customHeight="1" x14ac:dyDescent="0.25">
      <c r="A16" s="45">
        <v>5</v>
      </c>
      <c r="B16" s="46" t="s">
        <v>1</v>
      </c>
      <c r="C16" s="46" t="s">
        <v>0</v>
      </c>
      <c r="D16" s="47">
        <v>6744</v>
      </c>
      <c r="E16" s="46" t="s">
        <v>4</v>
      </c>
      <c r="F16" s="49">
        <v>3000</v>
      </c>
      <c r="G16" s="49">
        <v>0.56999999999999995</v>
      </c>
      <c r="H16" s="49">
        <f t="shared" si="0"/>
        <v>3000.57</v>
      </c>
      <c r="I16" s="49">
        <v>3000</v>
      </c>
      <c r="J16" s="49">
        <v>0.56999999999999995</v>
      </c>
      <c r="K16" s="48">
        <f t="shared" si="1"/>
        <v>3000.57</v>
      </c>
      <c r="L16" s="48">
        <f t="shared" si="2"/>
        <v>0</v>
      </c>
      <c r="M16" s="48">
        <f t="shared" si="3"/>
        <v>0</v>
      </c>
      <c r="N16" s="48">
        <f t="shared" si="4"/>
        <v>0</v>
      </c>
      <c r="O16" s="48">
        <v>0</v>
      </c>
      <c r="P16" s="48">
        <v>0</v>
      </c>
      <c r="Q16" s="49">
        <f t="shared" si="5"/>
        <v>0</v>
      </c>
      <c r="R16" s="48">
        <v>0</v>
      </c>
      <c r="S16" s="48">
        <v>0</v>
      </c>
      <c r="T16" s="49">
        <f t="shared" si="6"/>
        <v>0</v>
      </c>
      <c r="U16" s="45" t="s">
        <v>79</v>
      </c>
      <c r="V16" s="18"/>
      <c r="W16" s="18"/>
      <c r="X16" s="18"/>
      <c r="Y16" s="18"/>
      <c r="Z16" s="18"/>
    </row>
    <row r="17" spans="1:26" s="19" customFormat="1" ht="60" customHeight="1" x14ac:dyDescent="0.25">
      <c r="A17" s="45">
        <v>6</v>
      </c>
      <c r="B17" s="46" t="s">
        <v>1</v>
      </c>
      <c r="C17" s="46" t="s">
        <v>0</v>
      </c>
      <c r="D17" s="47">
        <v>7310</v>
      </c>
      <c r="E17" s="46" t="s">
        <v>5</v>
      </c>
      <c r="F17" s="49">
        <v>0</v>
      </c>
      <c r="G17" s="49">
        <v>3835.01</v>
      </c>
      <c r="H17" s="49">
        <f t="shared" si="0"/>
        <v>3835.01</v>
      </c>
      <c r="I17" s="49">
        <v>0</v>
      </c>
      <c r="J17" s="49">
        <v>3835.01</v>
      </c>
      <c r="K17" s="48">
        <f t="shared" si="1"/>
        <v>3835.01</v>
      </c>
      <c r="L17" s="48">
        <f t="shared" si="2"/>
        <v>0</v>
      </c>
      <c r="M17" s="48">
        <f t="shared" si="3"/>
        <v>0</v>
      </c>
      <c r="N17" s="48">
        <f t="shared" si="4"/>
        <v>0</v>
      </c>
      <c r="O17" s="48">
        <v>0</v>
      </c>
      <c r="P17" s="48">
        <v>0</v>
      </c>
      <c r="Q17" s="49">
        <f t="shared" si="5"/>
        <v>0</v>
      </c>
      <c r="R17" s="48">
        <v>0</v>
      </c>
      <c r="S17" s="48">
        <v>0</v>
      </c>
      <c r="T17" s="49">
        <f t="shared" si="6"/>
        <v>0</v>
      </c>
      <c r="U17" s="45" t="s">
        <v>79</v>
      </c>
      <c r="V17" s="18"/>
      <c r="W17" s="18"/>
      <c r="X17" s="18"/>
      <c r="Y17" s="18"/>
      <c r="Z17" s="18"/>
    </row>
    <row r="18" spans="1:26" s="19" customFormat="1" ht="60" customHeight="1" x14ac:dyDescent="0.25">
      <c r="A18" s="45">
        <v>7</v>
      </c>
      <c r="B18" s="46" t="s">
        <v>8</v>
      </c>
      <c r="C18" s="46" t="s">
        <v>9</v>
      </c>
      <c r="D18" s="45">
        <v>1337</v>
      </c>
      <c r="E18" s="46" t="s">
        <v>10</v>
      </c>
      <c r="F18" s="49">
        <v>-40</v>
      </c>
      <c r="G18" s="49">
        <v>40</v>
      </c>
      <c r="H18" s="49">
        <f t="shared" si="0"/>
        <v>0</v>
      </c>
      <c r="I18" s="48">
        <v>0</v>
      </c>
      <c r="J18" s="48">
        <v>0</v>
      </c>
      <c r="K18" s="48">
        <f t="shared" si="1"/>
        <v>0</v>
      </c>
      <c r="L18" s="48">
        <f t="shared" si="2"/>
        <v>-40</v>
      </c>
      <c r="M18" s="48">
        <f t="shared" si="3"/>
        <v>40</v>
      </c>
      <c r="N18" s="48">
        <f t="shared" si="4"/>
        <v>0</v>
      </c>
      <c r="O18" s="48">
        <v>0</v>
      </c>
      <c r="P18" s="48">
        <v>0</v>
      </c>
      <c r="Q18" s="49">
        <f t="shared" si="5"/>
        <v>0</v>
      </c>
      <c r="R18" s="48">
        <v>0</v>
      </c>
      <c r="S18" s="48">
        <v>0</v>
      </c>
      <c r="T18" s="49">
        <f t="shared" si="6"/>
        <v>0</v>
      </c>
      <c r="U18" s="45" t="s">
        <v>78</v>
      </c>
      <c r="V18" s="18"/>
      <c r="W18" s="18"/>
      <c r="X18" s="18"/>
      <c r="Y18" s="18"/>
      <c r="Z18" s="18"/>
    </row>
    <row r="19" spans="1:26" s="19" customFormat="1" ht="60" customHeight="1" x14ac:dyDescent="0.25">
      <c r="A19" s="45">
        <v>8</v>
      </c>
      <c r="B19" s="46" t="s">
        <v>8</v>
      </c>
      <c r="C19" s="46" t="s">
        <v>9</v>
      </c>
      <c r="D19" s="45">
        <v>1983</v>
      </c>
      <c r="E19" s="46" t="s">
        <v>11</v>
      </c>
      <c r="F19" s="49">
        <v>4472</v>
      </c>
      <c r="G19" s="49">
        <v>0</v>
      </c>
      <c r="H19" s="49">
        <f t="shared" si="0"/>
        <v>4472</v>
      </c>
      <c r="I19" s="48">
        <v>0</v>
      </c>
      <c r="J19" s="48">
        <v>0</v>
      </c>
      <c r="K19" s="48">
        <f t="shared" si="1"/>
        <v>0</v>
      </c>
      <c r="L19" s="48">
        <f t="shared" si="2"/>
        <v>4472</v>
      </c>
      <c r="M19" s="48">
        <f t="shared" si="3"/>
        <v>0</v>
      </c>
      <c r="N19" s="48">
        <f t="shared" si="4"/>
        <v>4472</v>
      </c>
      <c r="O19" s="48">
        <v>0</v>
      </c>
      <c r="P19" s="48">
        <v>0</v>
      </c>
      <c r="Q19" s="49">
        <f t="shared" si="5"/>
        <v>4472</v>
      </c>
      <c r="R19" s="48">
        <v>0</v>
      </c>
      <c r="S19" s="48">
        <v>0</v>
      </c>
      <c r="T19" s="49">
        <f t="shared" si="6"/>
        <v>4472</v>
      </c>
      <c r="U19" s="45" t="s">
        <v>79</v>
      </c>
      <c r="V19" s="18"/>
      <c r="W19" s="18"/>
      <c r="X19" s="18"/>
      <c r="Y19" s="18"/>
      <c r="Z19" s="18"/>
    </row>
    <row r="20" spans="1:26" s="19" customFormat="1" ht="60" customHeight="1" x14ac:dyDescent="0.25">
      <c r="A20" s="45">
        <v>9</v>
      </c>
      <c r="B20" s="46" t="s">
        <v>8</v>
      </c>
      <c r="C20" s="46" t="s">
        <v>9</v>
      </c>
      <c r="D20" s="45">
        <v>3458</v>
      </c>
      <c r="E20" s="46" t="s">
        <v>12</v>
      </c>
      <c r="F20" s="49">
        <v>-5000</v>
      </c>
      <c r="G20" s="49">
        <v>6000</v>
      </c>
      <c r="H20" s="49">
        <f t="shared" si="0"/>
        <v>1000</v>
      </c>
      <c r="I20" s="49">
        <v>-5000</v>
      </c>
      <c r="J20" s="49">
        <v>6000</v>
      </c>
      <c r="K20" s="48">
        <f t="shared" si="1"/>
        <v>1000</v>
      </c>
      <c r="L20" s="48">
        <f t="shared" si="2"/>
        <v>0</v>
      </c>
      <c r="M20" s="48">
        <f t="shared" si="3"/>
        <v>0</v>
      </c>
      <c r="N20" s="48">
        <f t="shared" si="4"/>
        <v>0</v>
      </c>
      <c r="O20" s="48">
        <v>0</v>
      </c>
      <c r="P20" s="48">
        <v>0</v>
      </c>
      <c r="Q20" s="49">
        <f t="shared" si="5"/>
        <v>0</v>
      </c>
      <c r="R20" s="48">
        <v>0</v>
      </c>
      <c r="S20" s="48">
        <v>0</v>
      </c>
      <c r="T20" s="49">
        <f t="shared" si="6"/>
        <v>0</v>
      </c>
      <c r="U20" s="45" t="s">
        <v>79</v>
      </c>
      <c r="V20" s="18"/>
      <c r="W20" s="18"/>
      <c r="X20" s="18"/>
      <c r="Y20" s="18"/>
      <c r="Z20" s="18"/>
    </row>
    <row r="21" spans="1:26" s="19" customFormat="1" ht="60" customHeight="1" x14ac:dyDescent="0.25">
      <c r="A21" s="45">
        <v>10</v>
      </c>
      <c r="B21" s="46" t="s">
        <v>8</v>
      </c>
      <c r="C21" s="46" t="s">
        <v>9</v>
      </c>
      <c r="D21" s="45">
        <v>3565</v>
      </c>
      <c r="E21" s="46" t="s">
        <v>13</v>
      </c>
      <c r="F21" s="49">
        <v>2021.07</v>
      </c>
      <c r="G21" s="49">
        <v>0</v>
      </c>
      <c r="H21" s="49">
        <f t="shared" si="0"/>
        <v>2021.07</v>
      </c>
      <c r="I21" s="48">
        <v>0</v>
      </c>
      <c r="J21" s="48">
        <v>0</v>
      </c>
      <c r="K21" s="48">
        <f t="shared" si="1"/>
        <v>0</v>
      </c>
      <c r="L21" s="48">
        <f t="shared" si="2"/>
        <v>2021.07</v>
      </c>
      <c r="M21" s="48">
        <f t="shared" si="3"/>
        <v>0</v>
      </c>
      <c r="N21" s="48">
        <f t="shared" si="4"/>
        <v>2021.07</v>
      </c>
      <c r="O21" s="48">
        <v>0</v>
      </c>
      <c r="P21" s="48">
        <v>0</v>
      </c>
      <c r="Q21" s="49">
        <f t="shared" si="5"/>
        <v>2021.07</v>
      </c>
      <c r="R21" s="48">
        <v>0</v>
      </c>
      <c r="S21" s="48">
        <v>0</v>
      </c>
      <c r="T21" s="49">
        <f t="shared" si="6"/>
        <v>2021.07</v>
      </c>
      <c r="U21" s="45" t="s">
        <v>79</v>
      </c>
      <c r="V21" s="18"/>
      <c r="W21" s="18"/>
      <c r="X21" s="18"/>
      <c r="Y21" s="18"/>
      <c r="Z21" s="18"/>
    </row>
    <row r="22" spans="1:26" s="19" customFormat="1" ht="60" customHeight="1" x14ac:dyDescent="0.25">
      <c r="A22" s="45">
        <v>11</v>
      </c>
      <c r="B22" s="46" t="s">
        <v>8</v>
      </c>
      <c r="C22" s="46" t="s">
        <v>9</v>
      </c>
      <c r="D22" s="45">
        <v>4228</v>
      </c>
      <c r="E22" s="46" t="s">
        <v>14</v>
      </c>
      <c r="F22" s="49">
        <v>1093.4100000000001</v>
      </c>
      <c r="G22" s="49">
        <v>0</v>
      </c>
      <c r="H22" s="49">
        <f t="shared" si="0"/>
        <v>1093.4100000000001</v>
      </c>
      <c r="I22" s="48">
        <v>0</v>
      </c>
      <c r="J22" s="48">
        <v>0</v>
      </c>
      <c r="K22" s="48">
        <f t="shared" si="1"/>
        <v>0</v>
      </c>
      <c r="L22" s="48">
        <f t="shared" si="2"/>
        <v>1093.4100000000001</v>
      </c>
      <c r="M22" s="48">
        <f t="shared" si="3"/>
        <v>0</v>
      </c>
      <c r="N22" s="48">
        <f t="shared" si="4"/>
        <v>1093.4100000000001</v>
      </c>
      <c r="O22" s="48">
        <v>0</v>
      </c>
      <c r="P22" s="48">
        <v>0</v>
      </c>
      <c r="Q22" s="49">
        <f t="shared" si="5"/>
        <v>1093.4100000000001</v>
      </c>
      <c r="R22" s="48">
        <v>0</v>
      </c>
      <c r="S22" s="48">
        <v>0</v>
      </c>
      <c r="T22" s="49">
        <f t="shared" si="6"/>
        <v>1093.4100000000001</v>
      </c>
      <c r="U22" s="45" t="s">
        <v>79</v>
      </c>
      <c r="V22" s="18"/>
      <c r="W22" s="18"/>
      <c r="X22" s="18"/>
      <c r="Y22" s="18"/>
      <c r="Z22" s="18"/>
    </row>
    <row r="23" spans="1:26" s="19" customFormat="1" ht="60" customHeight="1" x14ac:dyDescent="0.25">
      <c r="A23" s="45">
        <v>12</v>
      </c>
      <c r="B23" s="46" t="s">
        <v>8</v>
      </c>
      <c r="C23" s="46" t="s">
        <v>9</v>
      </c>
      <c r="D23" s="45">
        <v>4294</v>
      </c>
      <c r="E23" s="46" t="s">
        <v>15</v>
      </c>
      <c r="F23" s="49">
        <v>0</v>
      </c>
      <c r="G23" s="49">
        <v>9000</v>
      </c>
      <c r="H23" s="49">
        <f t="shared" si="0"/>
        <v>9000</v>
      </c>
      <c r="I23" s="48">
        <v>0</v>
      </c>
      <c r="J23" s="48">
        <v>8500</v>
      </c>
      <c r="K23" s="48">
        <f t="shared" si="1"/>
        <v>8500</v>
      </c>
      <c r="L23" s="48">
        <f t="shared" si="2"/>
        <v>0</v>
      </c>
      <c r="M23" s="48">
        <f t="shared" si="3"/>
        <v>500</v>
      </c>
      <c r="N23" s="48">
        <f t="shared" si="4"/>
        <v>500</v>
      </c>
      <c r="O23" s="48">
        <v>0</v>
      </c>
      <c r="P23" s="48">
        <v>0</v>
      </c>
      <c r="Q23" s="49">
        <f t="shared" si="5"/>
        <v>500</v>
      </c>
      <c r="R23" s="48">
        <v>0</v>
      </c>
      <c r="S23" s="48">
        <v>0</v>
      </c>
      <c r="T23" s="49">
        <f t="shared" si="6"/>
        <v>500</v>
      </c>
      <c r="U23" s="45" t="s">
        <v>79</v>
      </c>
      <c r="V23" s="18"/>
      <c r="W23" s="18"/>
      <c r="X23" s="18"/>
      <c r="Y23" s="18"/>
      <c r="Z23" s="18"/>
    </row>
    <row r="24" spans="1:26" s="19" customFormat="1" ht="60" customHeight="1" x14ac:dyDescent="0.25">
      <c r="A24" s="45">
        <v>13</v>
      </c>
      <c r="B24" s="46" t="s">
        <v>8</v>
      </c>
      <c r="C24" s="46" t="s">
        <v>9</v>
      </c>
      <c r="D24" s="45">
        <v>5270</v>
      </c>
      <c r="E24" s="46" t="s">
        <v>16</v>
      </c>
      <c r="F24" s="49">
        <v>500</v>
      </c>
      <c r="G24" s="49">
        <v>7000</v>
      </c>
      <c r="H24" s="49">
        <f t="shared" si="0"/>
        <v>7500</v>
      </c>
      <c r="I24" s="48">
        <v>500</v>
      </c>
      <c r="J24" s="48">
        <v>7000</v>
      </c>
      <c r="K24" s="48">
        <f t="shared" si="1"/>
        <v>7500</v>
      </c>
      <c r="L24" s="48">
        <f t="shared" si="2"/>
        <v>0</v>
      </c>
      <c r="M24" s="48">
        <f t="shared" si="3"/>
        <v>0</v>
      </c>
      <c r="N24" s="48">
        <f t="shared" si="4"/>
        <v>0</v>
      </c>
      <c r="O24" s="48">
        <v>0</v>
      </c>
      <c r="P24" s="48">
        <v>0</v>
      </c>
      <c r="Q24" s="49">
        <f t="shared" si="5"/>
        <v>0</v>
      </c>
      <c r="R24" s="48">
        <v>0</v>
      </c>
      <c r="S24" s="48">
        <v>0</v>
      </c>
      <c r="T24" s="49">
        <f t="shared" si="6"/>
        <v>0</v>
      </c>
      <c r="U24" s="45" t="s">
        <v>79</v>
      </c>
      <c r="V24" s="18"/>
      <c r="W24" s="18"/>
      <c r="X24" s="18"/>
      <c r="Y24" s="18"/>
      <c r="Z24" s="18"/>
    </row>
    <row r="25" spans="1:26" s="19" customFormat="1" ht="60" customHeight="1" x14ac:dyDescent="0.25">
      <c r="A25" s="45">
        <v>14</v>
      </c>
      <c r="B25" s="46" t="s">
        <v>8</v>
      </c>
      <c r="C25" s="46" t="s">
        <v>9</v>
      </c>
      <c r="D25" s="45">
        <v>5903</v>
      </c>
      <c r="E25" s="50" t="s">
        <v>17</v>
      </c>
      <c r="F25" s="49">
        <v>-4000</v>
      </c>
      <c r="G25" s="49">
        <v>5000</v>
      </c>
      <c r="H25" s="49">
        <f t="shared" si="0"/>
        <v>1000</v>
      </c>
      <c r="I25" s="48">
        <v>0</v>
      </c>
      <c r="J25" s="48">
        <v>500</v>
      </c>
      <c r="K25" s="48">
        <f t="shared" si="1"/>
        <v>500</v>
      </c>
      <c r="L25" s="48">
        <f t="shared" si="2"/>
        <v>-4000</v>
      </c>
      <c r="M25" s="48">
        <f t="shared" si="3"/>
        <v>4500</v>
      </c>
      <c r="N25" s="48">
        <f t="shared" si="4"/>
        <v>500</v>
      </c>
      <c r="O25" s="48">
        <v>0</v>
      </c>
      <c r="P25" s="48">
        <v>0</v>
      </c>
      <c r="Q25" s="49">
        <f t="shared" si="5"/>
        <v>500</v>
      </c>
      <c r="R25" s="48">
        <v>0</v>
      </c>
      <c r="S25" s="48">
        <v>0</v>
      </c>
      <c r="T25" s="49">
        <f t="shared" si="6"/>
        <v>500</v>
      </c>
      <c r="U25" s="45" t="s">
        <v>78</v>
      </c>
      <c r="V25" s="18"/>
      <c r="W25" s="18"/>
      <c r="X25" s="18"/>
      <c r="Y25" s="18"/>
      <c r="Z25" s="18"/>
    </row>
    <row r="26" spans="1:26" s="19" customFormat="1" ht="60" customHeight="1" x14ac:dyDescent="0.25">
      <c r="A26" s="45">
        <v>15</v>
      </c>
      <c r="B26" s="46" t="s">
        <v>8</v>
      </c>
      <c r="C26" s="46" t="s">
        <v>9</v>
      </c>
      <c r="D26" s="45">
        <v>5906</v>
      </c>
      <c r="E26" s="46" t="s">
        <v>18</v>
      </c>
      <c r="F26" s="49">
        <v>-5000</v>
      </c>
      <c r="G26" s="49">
        <v>0</v>
      </c>
      <c r="H26" s="49">
        <f t="shared" si="0"/>
        <v>-5000</v>
      </c>
      <c r="I26" s="48">
        <v>0</v>
      </c>
      <c r="J26" s="48">
        <v>0</v>
      </c>
      <c r="K26" s="48">
        <f t="shared" si="1"/>
        <v>0</v>
      </c>
      <c r="L26" s="48">
        <f t="shared" si="2"/>
        <v>-5000</v>
      </c>
      <c r="M26" s="48">
        <f t="shared" si="3"/>
        <v>0</v>
      </c>
      <c r="N26" s="48">
        <f t="shared" si="4"/>
        <v>-5000</v>
      </c>
      <c r="O26" s="48">
        <v>0</v>
      </c>
      <c r="P26" s="48">
        <v>0</v>
      </c>
      <c r="Q26" s="49">
        <f t="shared" si="5"/>
        <v>-5000</v>
      </c>
      <c r="R26" s="48">
        <v>0</v>
      </c>
      <c r="S26" s="48">
        <v>0</v>
      </c>
      <c r="T26" s="49">
        <f t="shared" si="6"/>
        <v>-5000</v>
      </c>
      <c r="U26" s="45" t="s">
        <v>78</v>
      </c>
      <c r="V26" s="18"/>
      <c r="W26" s="18"/>
      <c r="X26" s="18"/>
      <c r="Y26" s="18"/>
      <c r="Z26" s="18"/>
    </row>
    <row r="27" spans="1:26" s="19" customFormat="1" ht="60" customHeight="1" x14ac:dyDescent="0.25">
      <c r="A27" s="45">
        <v>16</v>
      </c>
      <c r="B27" s="46" t="s">
        <v>8</v>
      </c>
      <c r="C27" s="46" t="s">
        <v>9</v>
      </c>
      <c r="D27" s="45">
        <v>5949</v>
      </c>
      <c r="E27" s="46" t="s">
        <v>19</v>
      </c>
      <c r="F27" s="49">
        <v>250</v>
      </c>
      <c r="G27" s="49">
        <v>0</v>
      </c>
      <c r="H27" s="49">
        <f t="shared" si="0"/>
        <v>250</v>
      </c>
      <c r="I27" s="48">
        <v>250</v>
      </c>
      <c r="J27" s="48">
        <v>0</v>
      </c>
      <c r="K27" s="48">
        <f t="shared" si="1"/>
        <v>250</v>
      </c>
      <c r="L27" s="48">
        <f t="shared" si="2"/>
        <v>0</v>
      </c>
      <c r="M27" s="48">
        <f t="shared" si="3"/>
        <v>0</v>
      </c>
      <c r="N27" s="48">
        <f t="shared" si="4"/>
        <v>0</v>
      </c>
      <c r="O27" s="48">
        <v>0</v>
      </c>
      <c r="P27" s="48">
        <v>0</v>
      </c>
      <c r="Q27" s="49">
        <f t="shared" si="5"/>
        <v>0</v>
      </c>
      <c r="R27" s="48">
        <v>0</v>
      </c>
      <c r="S27" s="48">
        <v>0</v>
      </c>
      <c r="T27" s="49">
        <f t="shared" si="6"/>
        <v>0</v>
      </c>
      <c r="U27" s="45" t="s">
        <v>79</v>
      </c>
      <c r="V27" s="18"/>
      <c r="W27" s="18"/>
      <c r="X27" s="18"/>
      <c r="Y27" s="18"/>
      <c r="Z27" s="18"/>
    </row>
    <row r="28" spans="1:26" s="19" customFormat="1" ht="60" customHeight="1" x14ac:dyDescent="0.25">
      <c r="A28" s="45">
        <v>17</v>
      </c>
      <c r="B28" s="46" t="s">
        <v>8</v>
      </c>
      <c r="C28" s="46" t="s">
        <v>9</v>
      </c>
      <c r="D28" s="45">
        <v>6018</v>
      </c>
      <c r="E28" s="46" t="s">
        <v>20</v>
      </c>
      <c r="F28" s="49">
        <v>-150</v>
      </c>
      <c r="G28" s="49">
        <v>3000</v>
      </c>
      <c r="H28" s="49">
        <f t="shared" si="0"/>
        <v>2850</v>
      </c>
      <c r="I28" s="48">
        <v>0</v>
      </c>
      <c r="J28" s="48">
        <v>2000</v>
      </c>
      <c r="K28" s="48">
        <f t="shared" si="1"/>
        <v>2000</v>
      </c>
      <c r="L28" s="48">
        <f t="shared" si="2"/>
        <v>-150</v>
      </c>
      <c r="M28" s="48">
        <f t="shared" si="3"/>
        <v>1000</v>
      </c>
      <c r="N28" s="48">
        <f t="shared" si="4"/>
        <v>850</v>
      </c>
      <c r="O28" s="48">
        <v>0</v>
      </c>
      <c r="P28" s="48">
        <v>0</v>
      </c>
      <c r="Q28" s="49">
        <f t="shared" si="5"/>
        <v>850</v>
      </c>
      <c r="R28" s="48">
        <v>0</v>
      </c>
      <c r="S28" s="48">
        <v>0</v>
      </c>
      <c r="T28" s="49">
        <f t="shared" si="6"/>
        <v>850</v>
      </c>
      <c r="U28" s="45" t="s">
        <v>78</v>
      </c>
      <c r="V28" s="18"/>
      <c r="W28" s="18"/>
      <c r="X28" s="18"/>
      <c r="Y28" s="18"/>
      <c r="Z28" s="18"/>
    </row>
    <row r="29" spans="1:26" s="19" customFormat="1" ht="60" customHeight="1" x14ac:dyDescent="0.25">
      <c r="A29" s="45">
        <v>18</v>
      </c>
      <c r="B29" s="46" t="s">
        <v>8</v>
      </c>
      <c r="C29" s="46" t="s">
        <v>9</v>
      </c>
      <c r="D29" s="45">
        <v>6039</v>
      </c>
      <c r="E29" s="46" t="s">
        <v>21</v>
      </c>
      <c r="F29" s="49">
        <v>0</v>
      </c>
      <c r="G29" s="49">
        <v>1000</v>
      </c>
      <c r="H29" s="49">
        <f t="shared" si="0"/>
        <v>1000</v>
      </c>
      <c r="I29" s="49">
        <v>0</v>
      </c>
      <c r="J29" s="49">
        <v>1000</v>
      </c>
      <c r="K29" s="48">
        <f t="shared" si="1"/>
        <v>1000</v>
      </c>
      <c r="L29" s="48">
        <f t="shared" si="2"/>
        <v>0</v>
      </c>
      <c r="M29" s="48">
        <f t="shared" si="3"/>
        <v>0</v>
      </c>
      <c r="N29" s="48">
        <f t="shared" si="4"/>
        <v>0</v>
      </c>
      <c r="O29" s="48">
        <v>0</v>
      </c>
      <c r="P29" s="48">
        <v>0</v>
      </c>
      <c r="Q29" s="49">
        <f t="shared" si="5"/>
        <v>0</v>
      </c>
      <c r="R29" s="48">
        <v>0</v>
      </c>
      <c r="S29" s="48">
        <v>0</v>
      </c>
      <c r="T29" s="49">
        <f t="shared" si="6"/>
        <v>0</v>
      </c>
      <c r="U29" s="45" t="s">
        <v>79</v>
      </c>
      <c r="V29" s="18"/>
      <c r="W29" s="18"/>
      <c r="X29" s="18"/>
      <c r="Y29" s="18"/>
      <c r="Z29" s="18"/>
    </row>
    <row r="30" spans="1:26" s="19" customFormat="1" ht="60" customHeight="1" x14ac:dyDescent="0.25">
      <c r="A30" s="45">
        <v>19</v>
      </c>
      <c r="B30" s="46" t="s">
        <v>8</v>
      </c>
      <c r="C30" s="46" t="s">
        <v>9</v>
      </c>
      <c r="D30" s="45">
        <v>6041</v>
      </c>
      <c r="E30" s="46" t="s">
        <v>22</v>
      </c>
      <c r="F30" s="49">
        <v>0</v>
      </c>
      <c r="G30" s="49">
        <v>400</v>
      </c>
      <c r="H30" s="49">
        <f t="shared" si="0"/>
        <v>400</v>
      </c>
      <c r="I30" s="49">
        <v>0</v>
      </c>
      <c r="J30" s="49">
        <v>400</v>
      </c>
      <c r="K30" s="48">
        <f t="shared" si="1"/>
        <v>400</v>
      </c>
      <c r="L30" s="48">
        <f t="shared" si="2"/>
        <v>0</v>
      </c>
      <c r="M30" s="48">
        <f t="shared" si="3"/>
        <v>0</v>
      </c>
      <c r="N30" s="48">
        <f t="shared" si="4"/>
        <v>0</v>
      </c>
      <c r="O30" s="48">
        <v>0</v>
      </c>
      <c r="P30" s="48">
        <v>0</v>
      </c>
      <c r="Q30" s="49">
        <f t="shared" si="5"/>
        <v>0</v>
      </c>
      <c r="R30" s="48">
        <v>0</v>
      </c>
      <c r="S30" s="48">
        <v>0</v>
      </c>
      <c r="T30" s="49">
        <f t="shared" si="6"/>
        <v>0</v>
      </c>
      <c r="U30" s="45" t="s">
        <v>79</v>
      </c>
      <c r="V30" s="18"/>
      <c r="W30" s="18"/>
      <c r="X30" s="18"/>
      <c r="Y30" s="18"/>
      <c r="Z30" s="18"/>
    </row>
    <row r="31" spans="1:26" s="19" customFormat="1" ht="60" customHeight="1" x14ac:dyDescent="0.25">
      <c r="A31" s="45">
        <v>20</v>
      </c>
      <c r="B31" s="46" t="s">
        <v>8</v>
      </c>
      <c r="C31" s="46" t="s">
        <v>9</v>
      </c>
      <c r="D31" s="45">
        <v>6042</v>
      </c>
      <c r="E31" s="46" t="s">
        <v>23</v>
      </c>
      <c r="F31" s="49">
        <v>0</v>
      </c>
      <c r="G31" s="49">
        <v>5000</v>
      </c>
      <c r="H31" s="49">
        <f t="shared" si="0"/>
        <v>5000</v>
      </c>
      <c r="I31" s="49">
        <v>0</v>
      </c>
      <c r="J31" s="49">
        <v>5000</v>
      </c>
      <c r="K31" s="48">
        <f t="shared" si="1"/>
        <v>5000</v>
      </c>
      <c r="L31" s="48">
        <f t="shared" si="2"/>
        <v>0</v>
      </c>
      <c r="M31" s="48">
        <f t="shared" si="3"/>
        <v>0</v>
      </c>
      <c r="N31" s="48">
        <f t="shared" si="4"/>
        <v>0</v>
      </c>
      <c r="O31" s="48">
        <v>0</v>
      </c>
      <c r="P31" s="48">
        <v>0</v>
      </c>
      <c r="Q31" s="49">
        <f t="shared" si="5"/>
        <v>0</v>
      </c>
      <c r="R31" s="48">
        <v>0</v>
      </c>
      <c r="S31" s="48">
        <v>0</v>
      </c>
      <c r="T31" s="49">
        <f t="shared" si="6"/>
        <v>0</v>
      </c>
      <c r="U31" s="45" t="s">
        <v>79</v>
      </c>
      <c r="V31" s="18"/>
      <c r="W31" s="18"/>
      <c r="X31" s="18"/>
      <c r="Y31" s="18"/>
      <c r="Z31" s="18"/>
    </row>
    <row r="32" spans="1:26" s="19" customFormat="1" ht="60" customHeight="1" x14ac:dyDescent="0.25">
      <c r="A32" s="45">
        <v>21</v>
      </c>
      <c r="B32" s="51" t="s">
        <v>24</v>
      </c>
      <c r="C32" s="46" t="s">
        <v>25</v>
      </c>
      <c r="D32" s="46">
        <v>0</v>
      </c>
      <c r="E32" s="46" t="s">
        <v>25</v>
      </c>
      <c r="F32" s="52">
        <v>6140.35</v>
      </c>
      <c r="G32" s="52">
        <v>5936.08</v>
      </c>
      <c r="H32" s="49">
        <f t="shared" si="0"/>
        <v>12076.43</v>
      </c>
      <c r="I32" s="52">
        <v>6140.35</v>
      </c>
      <c r="J32" s="52">
        <v>2688.91</v>
      </c>
      <c r="K32" s="48">
        <f t="shared" si="1"/>
        <v>8829.26</v>
      </c>
      <c r="L32" s="48">
        <f>F32-I32</f>
        <v>0</v>
      </c>
      <c r="M32" s="48">
        <f t="shared" si="3"/>
        <v>3247.17</v>
      </c>
      <c r="N32" s="48">
        <f t="shared" si="4"/>
        <v>3247.17</v>
      </c>
      <c r="O32" s="48">
        <v>0</v>
      </c>
      <c r="P32" s="48">
        <v>0</v>
      </c>
      <c r="Q32" s="49">
        <f t="shared" si="5"/>
        <v>3247.17</v>
      </c>
      <c r="R32" s="48">
        <v>0</v>
      </c>
      <c r="S32" s="48">
        <v>0</v>
      </c>
      <c r="T32" s="49">
        <f t="shared" si="6"/>
        <v>3247.17</v>
      </c>
      <c r="U32" s="45" t="s">
        <v>79</v>
      </c>
      <c r="V32" s="18"/>
      <c r="W32" s="18"/>
      <c r="X32" s="18"/>
      <c r="Y32" s="18"/>
      <c r="Z32" s="18"/>
    </row>
    <row r="33" spans="1:26" s="19" customFormat="1" ht="60" customHeight="1" x14ac:dyDescent="0.25">
      <c r="A33" s="53"/>
      <c r="B33" s="54" t="s">
        <v>66</v>
      </c>
      <c r="C33" s="55" t="s">
        <v>67</v>
      </c>
      <c r="D33" s="56" t="s">
        <v>68</v>
      </c>
      <c r="E33" s="57"/>
      <c r="F33" s="58">
        <f t="shared" ref="F33:T33" si="7">SUM(F12:F32)</f>
        <v>-15150.659999999998</v>
      </c>
      <c r="G33" s="58">
        <f t="shared" si="7"/>
        <v>47759.67</v>
      </c>
      <c r="H33" s="58">
        <f t="shared" si="7"/>
        <v>32609.010000000002</v>
      </c>
      <c r="I33" s="58">
        <f t="shared" si="7"/>
        <v>4890.3500000000004</v>
      </c>
      <c r="J33" s="58">
        <f t="shared" si="7"/>
        <v>38424.490000000005</v>
      </c>
      <c r="K33" s="58">
        <f t="shared" si="7"/>
        <v>43314.840000000004</v>
      </c>
      <c r="L33" s="58">
        <f t="shared" si="7"/>
        <v>-20041.009999999998</v>
      </c>
      <c r="M33" s="58">
        <f t="shared" si="7"/>
        <v>9335.18</v>
      </c>
      <c r="N33" s="58">
        <f t="shared" si="7"/>
        <v>-10705.83</v>
      </c>
      <c r="O33" s="58">
        <f t="shared" si="7"/>
        <v>0</v>
      </c>
      <c r="P33" s="58">
        <f t="shared" si="7"/>
        <v>0</v>
      </c>
      <c r="Q33" s="58">
        <f t="shared" si="7"/>
        <v>-10705.83</v>
      </c>
      <c r="R33" s="58">
        <f t="shared" si="7"/>
        <v>0</v>
      </c>
      <c r="S33" s="58">
        <f t="shared" si="7"/>
        <v>0</v>
      </c>
      <c r="T33" s="58">
        <f t="shared" si="7"/>
        <v>-10705.83</v>
      </c>
      <c r="U33" s="45"/>
      <c r="V33" s="18"/>
      <c r="W33" s="18"/>
      <c r="X33" s="18"/>
      <c r="Y33" s="18"/>
      <c r="Z33" s="18"/>
    </row>
    <row r="34" spans="1:26" x14ac:dyDescent="0.25">
      <c r="L34"/>
    </row>
    <row r="35" spans="1:26" ht="41.25" customHeight="1" x14ac:dyDescent="0.25">
      <c r="K35" s="61" t="s">
        <v>84</v>
      </c>
      <c r="L35" s="62"/>
      <c r="M35" s="63"/>
    </row>
    <row r="36" spans="1:26" ht="22.5" customHeight="1" x14ac:dyDescent="0.25">
      <c r="F36" s="16"/>
      <c r="I36" s="16"/>
      <c r="K36" s="64" t="s">
        <v>86</v>
      </c>
      <c r="L36" s="65">
        <v>-31838.01</v>
      </c>
      <c r="M36" s="64" t="s">
        <v>74</v>
      </c>
      <c r="N36" s="59" t="s">
        <v>87</v>
      </c>
    </row>
    <row r="37" spans="1:26" ht="30" customHeight="1" x14ac:dyDescent="0.25">
      <c r="F37" s="16"/>
      <c r="I37" s="16"/>
      <c r="K37" s="64" t="s">
        <v>85</v>
      </c>
      <c r="L37" s="65">
        <v>11797</v>
      </c>
      <c r="M37" s="64" t="s">
        <v>72</v>
      </c>
      <c r="N37" s="59" t="s">
        <v>83</v>
      </c>
    </row>
    <row r="38" spans="1:26" ht="32.25" customHeight="1" x14ac:dyDescent="0.25">
      <c r="F38" s="16"/>
      <c r="I38" s="16"/>
      <c r="K38" s="66" t="s">
        <v>75</v>
      </c>
      <c r="L38" s="67">
        <f>SUM(L36:L37)</f>
        <v>-20041.009999999998</v>
      </c>
      <c r="M38" s="67"/>
    </row>
    <row r="39" spans="1:26" x14ac:dyDescent="0.25">
      <c r="I39" s="16"/>
    </row>
    <row r="42" spans="1:26" x14ac:dyDescent="0.25">
      <c r="I42" s="16"/>
    </row>
  </sheetData>
  <autoFilter ref="A11:Z33"/>
  <mergeCells count="23">
    <mergeCell ref="U9:U10"/>
    <mergeCell ref="D33:E33"/>
    <mergeCell ref="K35:M35"/>
    <mergeCell ref="A1:T1"/>
    <mergeCell ref="A2:T2"/>
    <mergeCell ref="A3:T3"/>
    <mergeCell ref="A4:T4"/>
    <mergeCell ref="A5:T5"/>
    <mergeCell ref="A6:T6"/>
    <mergeCell ref="A7:T7"/>
    <mergeCell ref="A8:T8"/>
    <mergeCell ref="I9:K9"/>
    <mergeCell ref="L9:N9"/>
    <mergeCell ref="O9:P9"/>
    <mergeCell ref="Q9:Q10"/>
    <mergeCell ref="R9:S9"/>
    <mergeCell ref="T9:T10"/>
    <mergeCell ref="F9:H9"/>
    <mergeCell ref="A9:A11"/>
    <mergeCell ref="B9:B11"/>
    <mergeCell ref="C9:C11"/>
    <mergeCell ref="D9:D11"/>
    <mergeCell ref="E9:E11"/>
  </mergeCells>
  <printOptions horizontalCentered="1"/>
  <pageMargins left="0.62992125984251968" right="0.11811023622047245" top="2.6771653543307088" bottom="1.08" header="0.31496062992125984" footer="0.31496062992125984"/>
  <pageSetup paperSize="235" scale="3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Resumen</vt:lpstr>
      <vt:lpstr>Cuentas por cobrar</vt:lpstr>
      <vt:lpstr>'Cuentas por cobrar'!Títulos_a_imprimir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HERNANDEZ HERNANDEZ JOSE SERGIO</cp:lastModifiedBy>
  <cp:lastPrinted>2019-06-26T01:11:15Z</cp:lastPrinted>
  <dcterms:created xsi:type="dcterms:W3CDTF">2019-03-29T17:22:18Z</dcterms:created>
  <dcterms:modified xsi:type="dcterms:W3CDTF">2019-06-26T01:11:51Z</dcterms:modified>
</cp:coreProperties>
</file>