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6/Publicaciones 2026/Juntas Locales/PAAAS INE ENERO 2026/Colima/"/>
    </mc:Choice>
  </mc:AlternateContent>
  <xr:revisionPtr revIDLastSave="30" documentId="8_{9FDA669A-51B5-44EA-AD3D-7E2B750AC12A}" xr6:coauthVersionLast="47" xr6:coauthVersionMax="47" xr10:uidLastSave="{4C027D17-5CCF-496E-B1BD-39EADB330353}"/>
  <bookViews>
    <workbookView xWindow="-110" yWindow="-110" windowWidth="19420" windowHeight="10300" xr2:uid="{00000000-000D-0000-FFFF-FFFF00000000}"/>
  </bookViews>
  <sheets>
    <sheet name="PAAASINE MODENERO 2026" sheetId="10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'PAAASINE MODENERO 2026'!$A$10:$AD$36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'PAAASINE MODENERO 2026'!$1:$10</definedName>
    <definedName name="Unid_Medida">'[1]hoja oculta'!$M$2:$M$49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31" i="10" l="1"/>
  <c r="AD45" i="10" l="1"/>
  <c r="AC45" i="10"/>
  <c r="AB45" i="10"/>
  <c r="AA45" i="10"/>
  <c r="Z45" i="10"/>
  <c r="Y45" i="10"/>
  <c r="X45" i="10"/>
  <c r="W45" i="10"/>
  <c r="V45" i="10"/>
  <c r="U45" i="10"/>
  <c r="T45" i="10"/>
  <c r="S45" i="10"/>
  <c r="R38" i="10"/>
  <c r="R37" i="10"/>
  <c r="R36" i="10"/>
  <c r="R35" i="10"/>
  <c r="R45" i="10" s="1"/>
  <c r="R34" i="10"/>
  <c r="R42" i="10" l="1"/>
  <c r="R41" i="10"/>
  <c r="R40" i="10"/>
  <c r="R39" i="10"/>
  <c r="S37" i="10" l="1"/>
  <c r="S34" i="10"/>
  <c r="R12" i="10" l="1"/>
  <c r="R18" i="10"/>
  <c r="R16" i="10"/>
  <c r="R15" i="10"/>
  <c r="R28" i="10"/>
  <c r="R26" i="10" l="1"/>
  <c r="R33" i="10"/>
  <c r="R32" i="10"/>
  <c r="R30" i="10"/>
  <c r="R29" i="10"/>
  <c r="R27" i="10"/>
  <c r="R25" i="10"/>
  <c r="R24" i="10"/>
  <c r="R23" i="10"/>
  <c r="R22" i="10"/>
  <c r="R21" i="10"/>
  <c r="R20" i="10"/>
  <c r="R19" i="10"/>
  <c r="R17" i="10"/>
  <c r="R14" i="10"/>
  <c r="R13" i="10"/>
  <c r="R11" i="10"/>
</calcChain>
</file>

<file path=xl/sharedStrings.xml><?xml version="1.0" encoding="utf-8"?>
<sst xmlns="http://schemas.openxmlformats.org/spreadsheetml/2006/main" count="448" uniqueCount="136">
  <si>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</si>
  <si>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</si>
  <si>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</si>
  <si>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</si>
  <si>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</si>
  <si>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</si>
  <si>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</si>
  <si>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</si>
  <si>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</si>
  <si>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</si>
  <si>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</si>
  <si>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</si>
  <si>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</si>
  <si>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</si>
  <si>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</si>
  <si>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</si>
  <si>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</si>
  <si>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</si>
  <si>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</si>
  <si>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</si>
  <si>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</si>
  <si>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</si>
  <si>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</si>
  <si>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</si>
  <si>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</si>
  <si>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</si>
  <si>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</si>
  <si>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</si>
  <si>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</si>
  <si>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</si>
  <si>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DELEGACIONALES</t>
  </si>
  <si>
    <t>CM00</t>
  </si>
  <si>
    <t>001</t>
  </si>
  <si>
    <t>M001</t>
  </si>
  <si>
    <t>B00OD01</t>
  </si>
  <si>
    <t xml:space="preserve">MATERIALES Y ÚTILES DE OFICINA </t>
  </si>
  <si>
    <t>21100004-0002</t>
  </si>
  <si>
    <t>AGENDA MEMORANDUM</t>
  </si>
  <si>
    <t>N/A</t>
  </si>
  <si>
    <t>PIEZA</t>
  </si>
  <si>
    <t>ADJUDICACION DIRECTA</t>
  </si>
  <si>
    <t>KILOGRAMO</t>
  </si>
  <si>
    <t>PAQUETE</t>
  </si>
  <si>
    <t>CAJA</t>
  </si>
  <si>
    <t>ROLLO</t>
  </si>
  <si>
    <t>21100087-0046</t>
  </si>
  <si>
    <t>PAPEL P/PLOTTER</t>
  </si>
  <si>
    <t>MATERIAL DE LIMPIEZA</t>
  </si>
  <si>
    <t>BOTE</t>
  </si>
  <si>
    <t>LITRO</t>
  </si>
  <si>
    <t>21600007-0003</t>
  </si>
  <si>
    <t>DESINFECTANTE LIMPIADOR  (FABULOSO)</t>
  </si>
  <si>
    <t>21601001-0035</t>
  </si>
  <si>
    <t>FIBRA ESPONJA PARA TRASTES</t>
  </si>
  <si>
    <t>21601001-0013</t>
  </si>
  <si>
    <t>PAPEL HIGIENICO</t>
  </si>
  <si>
    <t>21601001-0017</t>
  </si>
  <si>
    <t>TOALLA INTERDOBLADA</t>
  </si>
  <si>
    <t>PAR</t>
  </si>
  <si>
    <t>REJILLA PARA MIGITORIO</t>
  </si>
  <si>
    <t>PRODUCTOS ALIMENTICIOS PARA EL PERSONAL EN LAS INSTALACIONES DE LAS UNIDADES RESPONSABLES</t>
  </si>
  <si>
    <t>R005</t>
  </si>
  <si>
    <t>COMBUSTIBLES, LUBRICANTES Y ADITIVOS PARA VEHÍCULOS TERRESTRES, AÉREOS, MARÍTIMOS, LACUSTRES Y FLUVIALES DESTINADOS A SERVICIOS ADMINISTRATIVOS.</t>
  </si>
  <si>
    <t>26102001-0005</t>
  </si>
  <si>
    <t>VALE DE GASOLINA DE $100 PESOS - SERVICIOS ADMINISTRATIVOS</t>
  </si>
  <si>
    <t>26103001-0007</t>
  </si>
  <si>
    <t>COMBUSTIBLES, LUBRICANTES Y ADITIVOS PARA VEHÍCULOS TERRESTRES, AÉREOS, MARÍTIMOS, LACUSTRES Y FLUVIALES ASIGNADOS A SERVIDORES PÚBLICOS.</t>
  </si>
  <si>
    <t>26104001-0004</t>
  </si>
  <si>
    <t>VALE DE GASOLINA DE $100 PESOS - SERVIDORES PUBLICOS</t>
  </si>
  <si>
    <t>COMBUSTIBLES, LUBRICANTES Y ADITIVOS PARA MAQUINARIA, EQUIPO DE PRODUCCIÓN Y SERVICIOS ADMINISTRATIVOS.</t>
  </si>
  <si>
    <t>26105001-0011</t>
  </si>
  <si>
    <t>DIESEL  SUMINISTRO</t>
  </si>
  <si>
    <t>088</t>
  </si>
  <si>
    <t>B00MO02</t>
  </si>
  <si>
    <t>SERVICIO TELEFÓNICO CONVENCIONAL</t>
  </si>
  <si>
    <t>SERVICIO TELEFONICO CONVENCIONAL</t>
  </si>
  <si>
    <t>SERVICIO TELEFONICO DE LA JUNTA LOCAL EJECUTIVA</t>
  </si>
  <si>
    <t xml:space="preserve">CUENTA MAESTRA 0F13989 </t>
  </si>
  <si>
    <t>SERVICIO</t>
  </si>
  <si>
    <t>MANTENIMIENTO Y CONSERVACIÓN DE VEHÍCULOS TERRESTRES, AÉREOS, MARÍTIMOS, LACUSTRES Y FLUVIALES</t>
  </si>
  <si>
    <t>B00OD02</t>
  </si>
  <si>
    <t>SERVICIO DE AGUA POTABLE POR LOS 4 MEDIDORES DEL INMUEBLE QUE OCUPA LA JLE Y  UNA TOMA EN LA BODEGA DE MATERIALES</t>
  </si>
  <si>
    <t>CONVENIO-20978095, 20978097, 20978098, 0026923201</t>
  </si>
  <si>
    <t>ANUAL</t>
  </si>
  <si>
    <t>SERVICIO DE LAVANDERIA, LIMPIEZA E HIGIENE</t>
  </si>
  <si>
    <t>Dirección Ejecutiva de Administración</t>
  </si>
  <si>
    <t>Dirección de Recursos Materiales y Servicios</t>
  </si>
  <si>
    <t>Subdirección de Adquisiciones</t>
  </si>
  <si>
    <t>Programa Anual de Adquisiciones, Arrendamientos y Servicios del INE  2026 (PAAASINE)</t>
  </si>
  <si>
    <t>21600008-0009</t>
  </si>
  <si>
    <t>PASTILLA DESODORANTE</t>
  </si>
  <si>
    <t>21600019-0001</t>
  </si>
  <si>
    <t>GUANTES DE HULE P/LIMPieza</t>
  </si>
  <si>
    <t>21600008-0010</t>
  </si>
  <si>
    <t>B00PE02</t>
  </si>
  <si>
    <t>VALE DE GASOLINA DE $100 PESOS - SERVICIOS PUBLICOS</t>
  </si>
  <si>
    <t xml:space="preserve">Junta Local Ejecutiva </t>
  </si>
  <si>
    <t>22104001-0154</t>
  </si>
  <si>
    <t>GARRAFON  DE AGUA 20 LTS</t>
  </si>
  <si>
    <t>SERVICIO DE AGUA</t>
  </si>
  <si>
    <t>21101001-0035</t>
  </si>
  <si>
    <t>CARTULINA OPALINA T/C</t>
  </si>
  <si>
    <t>21101001-0086</t>
  </si>
  <si>
    <t>FOLDER T/C</t>
  </si>
  <si>
    <t>SERVICIO DE AFINACION  MAYOR VEHICULO V-DRIVE PLACAS: FTE-157B  (MANTENIMIENTO PREVENTIVO DE 12 MESES)</t>
  </si>
  <si>
    <t xml:space="preserve">SERVICIO DE SANITIZACION SALA DE CONSEJO DEL DIA 14 DE ENERO DE 2026 </t>
  </si>
  <si>
    <t>21600006-0021</t>
  </si>
  <si>
    <t>BOLSA DE PLASTICO P/BASURA 70X90</t>
  </si>
  <si>
    <t>21601001-0025</t>
  </si>
  <si>
    <t>PASTILLAS DE CLORO</t>
  </si>
  <si>
    <t>21100083-0007</t>
  </si>
  <si>
    <t>SERVILLETAS DESECHABLES 125 Piezas</t>
  </si>
  <si>
    <t>CM01</t>
  </si>
  <si>
    <t>22100001-0001</t>
  </si>
  <si>
    <t>AGUA PURIFICADA (GARRAFÓN)</t>
  </si>
  <si>
    <t>ADJUDICACIÓN DIRECTA</t>
  </si>
  <si>
    <t>CUENTA MAESTRA 0F13989</t>
  </si>
  <si>
    <t>SERVICIO DE AGUA POTABLE Y ALCANTARILLADO DE LA 01 JUNTA DISTRITAL EJECUTIVA CORRESPONDIENTE A LOS MESES DICIEMBRE Y ENERO 2026</t>
  </si>
  <si>
    <t>COMBUSTIBLES, LUBRICANTES Y ADITIVOS PARA VEHÍCULOS TERRESTRES, AÉREOS, MARÍTIMOS, LACUSTRES Y FLUVIALES ASIGNADOS A SERVIDORES PÚBLICOS</t>
  </si>
  <si>
    <t xml:space="preserve">SERVICIO DE AGUA </t>
  </si>
  <si>
    <t>SERVICIO DE AGUA DEL MODULO DE ATENCIÓN CIUDADANA 060154 DICIEMBRE 25 - ENERO 26</t>
  </si>
  <si>
    <t>0020998751</t>
  </si>
  <si>
    <t>CM02</t>
  </si>
  <si>
    <t>´001</t>
  </si>
  <si>
    <t>´088</t>
  </si>
  <si>
    <t>COMBUSTIBLES, LUBRICANTES Y ADITIVOS PARA VEHICULOS TERRESTRES</t>
  </si>
  <si>
    <t>26102001-0019</t>
  </si>
  <si>
    <t>DISPERSION ELECTRONICA COMBUSTIBLE/ ACTIVIDADES DE LOS MACS VRFE 2 JDE</t>
  </si>
  <si>
    <t>SERVICIO DE TELEFONIA CELULAR</t>
  </si>
  <si>
    <t>ADQUISICION DE TIEMPO AIRE MODULOS DE ATENCION CIUDADANA</t>
  </si>
  <si>
    <t xml:space="preserve">SERVICIO TELEFONICO CONVENCIONAL </t>
  </si>
  <si>
    <t>SERVICIO TELEFONICO CONVENCIONAL ENERO 2025</t>
  </si>
  <si>
    <t>CONTRATO</t>
  </si>
  <si>
    <t>´045</t>
  </si>
  <si>
    <t>SERVICIO DE AGUA INSTALACIONES MAC 060252 VRFE TECOMAN</t>
  </si>
  <si>
    <t>* El precio unitario con IVA esta redondeado.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</si>
</sst>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  <numFmt numFmtId="165" formatCode="#,##0_ ;[Red]\-#,##0\ "/>
  </numFmts>
  <fonts count="31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1"/>
      <name val="Arial"/>
      <family val="2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theme="1"/>
      <name val="Arial"/>
      <family val="2"/>
    </font>
    <font>
      <sz val="8"/>
      <name val="Arial"/>
      <family val="2"/>
    </font>
    <font>
      <sz val="11"/>
      <name val="Calibri"/>
      <family val="2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Calibri"/>
      <family val="2"/>
    </font>
    <font>
      <sz val="9"/>
      <color theme="1"/>
      <name val="Arial"/>
      <family val="2"/>
    </font>
    <font>
      <sz val="9"/>
      <name val="Arial"/>
      <family val="2"/>
    </font>
    <font>
      <sz val="11"/>
      <color indexed="8"/>
      <name val="Calibri"/>
      <family val="2"/>
    </font>
    <font>
      <sz val="11"/>
      <color rgb="FF000000"/>
      <name val="Calibri"/>
      <family val="2"/>
    </font>
  </fonts>
  <fills count="36">
    <fill>
      <patternFill patternType="none"/>
    </fill>
    <fill>
      <patternFill patternType="gray125"/>
    </fill>
    <fill>
      <patternFill patternType="solid">
        <fgColor rgb="FF621950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/>
    <xf numFmtId="44" fontId="2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3" fillId="0" borderId="0"/>
    <xf numFmtId="0" fontId="9" fillId="0" borderId="0"/>
    <xf numFmtId="44" fontId="2" fillId="0" borderId="0" applyFont="0" applyFill="0" applyBorder="0" applyAlignment="0" applyProtection="0"/>
    <xf numFmtId="43" fontId="4" fillId="0" borderId="0" applyNumberFormat="0" applyFill="0" applyBorder="0" applyAlignment="0" applyProtection="0"/>
    <xf numFmtId="43" fontId="2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4" applyNumberFormat="0" applyFill="0" applyAlignment="0" applyProtection="0"/>
    <xf numFmtId="0" fontId="13" fillId="0" borderId="5" applyNumberFormat="0" applyFill="0" applyAlignment="0" applyProtection="0"/>
    <xf numFmtId="0" fontId="14" fillId="0" borderId="6" applyNumberFormat="0" applyFill="0" applyAlignment="0" applyProtection="0"/>
    <xf numFmtId="0" fontId="14" fillId="0" borderId="0" applyNumberFormat="0" applyFill="0" applyBorder="0" applyAlignment="0" applyProtection="0"/>
    <xf numFmtId="0" fontId="15" fillId="4" borderId="0" applyNumberFormat="0" applyBorder="0" applyAlignment="0" applyProtection="0"/>
    <xf numFmtId="0" fontId="16" fillId="5" borderId="0" applyNumberFormat="0" applyBorder="0" applyAlignment="0" applyProtection="0"/>
    <xf numFmtId="0" fontId="17" fillId="6" borderId="0" applyNumberFormat="0" applyBorder="0" applyAlignment="0" applyProtection="0"/>
    <xf numFmtId="0" fontId="18" fillId="7" borderId="7" applyNumberFormat="0" applyAlignment="0" applyProtection="0"/>
    <xf numFmtId="0" fontId="19" fillId="8" borderId="8" applyNumberFormat="0" applyAlignment="0" applyProtection="0"/>
    <xf numFmtId="0" fontId="20" fillId="8" borderId="7" applyNumberFormat="0" applyAlignment="0" applyProtection="0"/>
    <xf numFmtId="0" fontId="21" fillId="0" borderId="9" applyNumberFormat="0" applyFill="0" applyAlignment="0" applyProtection="0"/>
    <xf numFmtId="0" fontId="1" fillId="9" borderId="10" applyNumberFormat="0" applyAlignment="0" applyProtection="0"/>
    <xf numFmtId="0" fontId="22" fillId="0" borderId="0" applyNumberFormat="0" applyFill="0" applyBorder="0" applyAlignment="0" applyProtection="0"/>
    <xf numFmtId="0" fontId="2" fillId="10" borderId="11" applyNumberFormat="0" applyFont="0" applyAlignment="0" applyProtection="0"/>
    <xf numFmtId="0" fontId="23" fillId="0" borderId="0" applyNumberFormat="0" applyFill="0" applyBorder="0" applyAlignment="0" applyProtection="0"/>
    <xf numFmtId="0" fontId="24" fillId="0" borderId="12" applyNumberFormat="0" applyFill="0" applyAlignment="0" applyProtection="0"/>
    <xf numFmtId="0" fontId="25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5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5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5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5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5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43" fontId="2" fillId="0" borderId="0" applyFont="0" applyFill="0" applyBorder="0" applyAlignment="0" applyProtection="0"/>
  </cellStyleXfs>
  <cellXfs count="107">
    <xf numFmtId="0" fontId="0" fillId="0" borderId="0" xfId="0"/>
    <xf numFmtId="0" fontId="2" fillId="0" borderId="0" xfId="4" applyAlignment="1">
      <alignment horizontal="center" vertical="center" wrapText="1"/>
    </xf>
    <xf numFmtId="0" fontId="5" fillId="0" borderId="0" xfId="5" applyFont="1" applyAlignment="1">
      <alignment horizontal="left" wrapText="1"/>
    </xf>
    <xf numFmtId="0" fontId="2" fillId="0" borderId="0" xfId="6"/>
    <xf numFmtId="0" fontId="5" fillId="0" borderId="0" xfId="5" applyFont="1" applyAlignment="1">
      <alignment horizontal="center"/>
    </xf>
    <xf numFmtId="0" fontId="5" fillId="0" borderId="0" xfId="5" applyFont="1" applyAlignment="1">
      <alignment horizontal="right"/>
    </xf>
    <xf numFmtId="164" fontId="1" fillId="2" borderId="0" xfId="1" applyNumberFormat="1" applyFont="1" applyFill="1" applyAlignment="1"/>
    <xf numFmtId="0" fontId="1" fillId="3" borderId="2" xfId="2" applyFont="1" applyFill="1" applyBorder="1" applyAlignment="1">
      <alignment horizontal="center" vertical="center" wrapText="1"/>
    </xf>
    <xf numFmtId="1" fontId="1" fillId="3" borderId="2" xfId="2" applyNumberFormat="1" applyFont="1" applyFill="1" applyBorder="1" applyAlignment="1">
      <alignment horizontal="center" vertical="center" wrapText="1"/>
    </xf>
    <xf numFmtId="1" fontId="1" fillId="3" borderId="2" xfId="2" applyNumberFormat="1" applyFont="1" applyFill="1" applyBorder="1" applyAlignment="1">
      <alignment horizontal="left" vertical="center" wrapText="1"/>
    </xf>
    <xf numFmtId="3" fontId="1" fillId="3" borderId="2" xfId="2" applyNumberFormat="1" applyFont="1" applyFill="1" applyBorder="1" applyAlignment="1">
      <alignment horizontal="center" vertical="center" wrapText="1"/>
    </xf>
    <xf numFmtId="3" fontId="1" fillId="3" borderId="2" xfId="3" applyNumberFormat="1" applyFont="1" applyFill="1" applyBorder="1" applyAlignment="1">
      <alignment horizontal="center" vertical="center" wrapText="1"/>
    </xf>
    <xf numFmtId="1" fontId="1" fillId="3" borderId="2" xfId="2" applyNumberFormat="1" applyFont="1" applyFill="1" applyBorder="1" applyAlignment="1">
      <alignment vertical="center" wrapText="1"/>
    </xf>
    <xf numFmtId="0" fontId="2" fillId="0" borderId="0" xfId="6" applyAlignment="1">
      <alignment horizontal="center"/>
    </xf>
    <xf numFmtId="0" fontId="2" fillId="0" borderId="0" xfId="6" applyAlignment="1">
      <alignment horizontal="left"/>
    </xf>
    <xf numFmtId="44" fontId="2" fillId="0" borderId="0" xfId="1" applyAlignment="1"/>
    <xf numFmtId="44" fontId="1" fillId="3" borderId="2" xfId="1" applyFont="1" applyFill="1" applyBorder="1" applyAlignment="1">
      <alignment vertical="center" wrapText="1"/>
    </xf>
    <xf numFmtId="44" fontId="5" fillId="0" borderId="0" xfId="1" applyFont="1" applyAlignment="1"/>
    <xf numFmtId="0" fontId="8" fillId="0" borderId="0" xfId="6" applyFont="1" applyAlignment="1">
      <alignment horizontal="center"/>
    </xf>
    <xf numFmtId="0" fontId="4" fillId="0" borderId="0" xfId="5" applyAlignment="1">
      <alignment horizontal="center"/>
    </xf>
    <xf numFmtId="3" fontId="6" fillId="0" borderId="0" xfId="4" applyNumberFormat="1" applyFont="1" applyAlignment="1">
      <alignment horizontal="right" vertical="center"/>
    </xf>
    <xf numFmtId="1" fontId="10" fillId="0" borderId="1" xfId="7" applyNumberFormat="1" applyFont="1" applyBorder="1" applyAlignment="1">
      <alignment horizontal="center" vertical="center" wrapText="1"/>
    </xf>
    <xf numFmtId="0" fontId="4" fillId="0" borderId="0" xfId="4" applyFont="1" applyAlignment="1">
      <alignment horizontal="center" vertical="center" wrapText="1"/>
    </xf>
    <xf numFmtId="0" fontId="10" fillId="0" borderId="1" xfId="0" applyFont="1" applyBorder="1" applyAlignment="1">
      <alignment horizontal="left" vertical="center" wrapText="1"/>
    </xf>
    <xf numFmtId="0" fontId="10" fillId="0" borderId="1" xfId="7" applyFont="1" applyBorder="1" applyAlignment="1">
      <alignment horizontal="center" vertical="center" wrapText="1"/>
    </xf>
    <xf numFmtId="0" fontId="10" fillId="0" borderId="3" xfId="7" applyFont="1" applyBorder="1" applyAlignment="1">
      <alignment horizontal="center" vertical="center" wrapText="1"/>
    </xf>
    <xf numFmtId="0" fontId="28" fillId="0" borderId="0" xfId="4" applyFont="1" applyAlignment="1">
      <alignment horizontal="center" vertical="center" wrapText="1"/>
    </xf>
    <xf numFmtId="0" fontId="27" fillId="0" borderId="0" xfId="6" applyFont="1"/>
    <xf numFmtId="0" fontId="8" fillId="35" borderId="0" xfId="6" applyFont="1" applyFill="1"/>
    <xf numFmtId="0" fontId="8" fillId="35" borderId="1" xfId="6" applyFont="1" applyFill="1" applyBorder="1"/>
    <xf numFmtId="0" fontId="26" fillId="0" borderId="1" xfId="4" applyFont="1" applyBorder="1" applyAlignment="1">
      <alignment horizontal="center" vertical="center" wrapText="1"/>
    </xf>
    <xf numFmtId="0" fontId="29" fillId="0" borderId="1" xfId="4" quotePrefix="1" applyFont="1" applyBorder="1" applyAlignment="1">
      <alignment horizontal="center" vertical="center" wrapText="1"/>
    </xf>
    <xf numFmtId="0" fontId="29" fillId="0" borderId="1" xfId="4" applyFont="1" applyBorder="1" applyAlignment="1">
      <alignment horizontal="center" vertical="center" wrapText="1"/>
    </xf>
    <xf numFmtId="1" fontId="10" fillId="0" borderId="1" xfId="7" applyNumberFormat="1" applyFont="1" applyBorder="1" applyAlignment="1">
      <alignment horizontal="left" vertical="center" wrapText="1"/>
    </xf>
    <xf numFmtId="4" fontId="29" fillId="0" borderId="1" xfId="4" applyNumberFormat="1" applyFont="1" applyBorder="1" applyAlignment="1">
      <alignment vertical="center" wrapText="1"/>
    </xf>
    <xf numFmtId="0" fontId="26" fillId="0" borderId="1" xfId="0" applyFont="1" applyBorder="1"/>
    <xf numFmtId="0" fontId="26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3" fontId="29" fillId="0" borderId="1" xfId="4" applyNumberFormat="1" applyFont="1" applyBorder="1" applyAlignment="1">
      <alignment horizontal="center" vertical="center" wrapText="1"/>
    </xf>
    <xf numFmtId="0" fontId="30" fillId="0" borderId="1" xfId="0" applyFont="1" applyBorder="1" applyAlignment="1">
      <alignment vertical="center"/>
    </xf>
    <xf numFmtId="0" fontId="26" fillId="0" borderId="1" xfId="0" applyFont="1" applyBorder="1" applyAlignment="1">
      <alignment vertical="center" wrapText="1"/>
    </xf>
    <xf numFmtId="1" fontId="10" fillId="0" borderId="1" xfId="2" applyNumberFormat="1" applyFont="1" applyBorder="1" applyAlignment="1">
      <alignment horizontal="left" vertical="center" wrapText="1"/>
    </xf>
    <xf numFmtId="3" fontId="10" fillId="0" borderId="1" xfId="2" applyNumberFormat="1" applyFont="1" applyBorder="1" applyAlignment="1">
      <alignment horizontal="center" vertical="center" wrapText="1"/>
    </xf>
    <xf numFmtId="0" fontId="26" fillId="0" borderId="1" xfId="0" applyFont="1" applyBorder="1" applyAlignment="1">
      <alignment vertical="center"/>
    </xf>
    <xf numFmtId="1" fontId="10" fillId="0" borderId="1" xfId="2" applyNumberFormat="1" applyFont="1" applyBorder="1" applyAlignment="1">
      <alignment horizontal="center" vertical="center" wrapText="1"/>
    </xf>
    <xf numFmtId="0" fontId="26" fillId="0" borderId="1" xfId="0" applyFont="1" applyBorder="1" applyAlignment="1">
      <alignment horizontal="left" vertical="center" wrapText="1"/>
    </xf>
    <xf numFmtId="0" fontId="26" fillId="0" borderId="1" xfId="0" applyFont="1" applyBorder="1" applyAlignment="1">
      <alignment horizontal="left" vertical="center"/>
    </xf>
    <xf numFmtId="0" fontId="26" fillId="0" borderId="0" xfId="0" applyFont="1" applyAlignment="1">
      <alignment vertical="center" wrapText="1"/>
    </xf>
    <xf numFmtId="0" fontId="10" fillId="0" borderId="1" xfId="8" applyFont="1" applyBorder="1" applyAlignment="1" applyProtection="1">
      <alignment horizontal="center" vertical="center"/>
      <protection locked="0"/>
    </xf>
    <xf numFmtId="0" fontId="10" fillId="0" borderId="1" xfId="8" applyFont="1" applyBorder="1" applyAlignment="1">
      <alignment horizontal="center" vertical="center"/>
    </xf>
    <xf numFmtId="0" fontId="26" fillId="35" borderId="1" xfId="4" applyFont="1" applyFill="1" applyBorder="1" applyAlignment="1">
      <alignment horizontal="center" vertical="center" wrapText="1"/>
    </xf>
    <xf numFmtId="0" fontId="29" fillId="35" borderId="1" xfId="4" quotePrefix="1" applyFont="1" applyFill="1" applyBorder="1" applyAlignment="1">
      <alignment horizontal="center" vertical="center" wrapText="1"/>
    </xf>
    <xf numFmtId="0" fontId="29" fillId="35" borderId="1" xfId="4" applyFont="1" applyFill="1" applyBorder="1" applyAlignment="1">
      <alignment horizontal="center" vertical="center" wrapText="1"/>
    </xf>
    <xf numFmtId="1" fontId="10" fillId="35" borderId="1" xfId="2" applyNumberFormat="1" applyFont="1" applyFill="1" applyBorder="1" applyAlignment="1">
      <alignment horizontal="left" vertical="center" wrapText="1"/>
    </xf>
    <xf numFmtId="0" fontId="26" fillId="35" borderId="1" xfId="0" applyFont="1" applyFill="1" applyBorder="1" applyAlignment="1">
      <alignment wrapText="1"/>
    </xf>
    <xf numFmtId="2" fontId="26" fillId="35" borderId="1" xfId="0" applyNumberFormat="1" applyFont="1" applyFill="1" applyBorder="1" applyAlignment="1">
      <alignment wrapText="1"/>
    </xf>
    <xf numFmtId="43" fontId="29" fillId="35" borderId="1" xfId="53" applyFont="1" applyFill="1" applyBorder="1" applyAlignment="1">
      <alignment vertical="center" wrapText="1"/>
    </xf>
    <xf numFmtId="1" fontId="10" fillId="35" borderId="1" xfId="7" applyNumberFormat="1" applyFont="1" applyFill="1" applyBorder="1" applyAlignment="1">
      <alignment horizontal="center" vertical="center" wrapText="1"/>
    </xf>
    <xf numFmtId="3" fontId="29" fillId="35" borderId="1" xfId="4" applyNumberFormat="1" applyFont="1" applyFill="1" applyBorder="1" applyAlignment="1">
      <alignment horizontal="center" vertical="center" wrapText="1"/>
    </xf>
    <xf numFmtId="0" fontId="10" fillId="35" borderId="1" xfId="8" applyFont="1" applyFill="1" applyBorder="1" applyAlignment="1" applyProtection="1">
      <alignment horizontal="left" vertical="center" wrapText="1"/>
      <protection locked="0"/>
    </xf>
    <xf numFmtId="0" fontId="29" fillId="35" borderId="1" xfId="0" applyFont="1" applyFill="1" applyBorder="1" applyAlignment="1" applyProtection="1">
      <alignment wrapText="1"/>
      <protection locked="0"/>
    </xf>
    <xf numFmtId="0" fontId="26" fillId="35" borderId="1" xfId="0" applyFont="1" applyFill="1" applyBorder="1" applyAlignment="1">
      <alignment horizontal="center" wrapText="1"/>
    </xf>
    <xf numFmtId="3" fontId="10" fillId="35" borderId="1" xfId="2" applyNumberFormat="1" applyFont="1" applyFill="1" applyBorder="1" applyAlignment="1">
      <alignment horizontal="center" vertical="center" wrapText="1"/>
    </xf>
    <xf numFmtId="0" fontId="10" fillId="35" borderId="1" xfId="4" applyFont="1" applyFill="1" applyBorder="1" applyAlignment="1">
      <alignment horizontal="center" vertical="center" wrapText="1"/>
    </xf>
    <xf numFmtId="0" fontId="10" fillId="35" borderId="1" xfId="4" quotePrefix="1" applyFont="1" applyFill="1" applyBorder="1" applyAlignment="1">
      <alignment horizontal="center" vertical="center" wrapText="1"/>
    </xf>
    <xf numFmtId="0" fontId="10" fillId="35" borderId="1" xfId="0" applyFont="1" applyFill="1" applyBorder="1" applyAlignment="1">
      <alignment wrapText="1"/>
    </xf>
    <xf numFmtId="13" fontId="10" fillId="35" borderId="1" xfId="53" applyNumberFormat="1" applyFont="1" applyFill="1" applyBorder="1" applyAlignment="1">
      <alignment vertical="center" wrapText="1"/>
    </xf>
    <xf numFmtId="3" fontId="10" fillId="35" borderId="1" xfId="4" applyNumberFormat="1" applyFont="1" applyFill="1" applyBorder="1" applyAlignment="1">
      <alignment horizontal="center" vertical="center" wrapText="1"/>
    </xf>
    <xf numFmtId="43" fontId="10" fillId="35" borderId="1" xfId="53" applyFont="1" applyFill="1" applyBorder="1" applyAlignment="1">
      <alignment vertical="center" wrapText="1"/>
    </xf>
    <xf numFmtId="4" fontId="29" fillId="0" borderId="1" xfId="4" applyNumberFormat="1" applyFont="1" applyBorder="1" applyAlignment="1">
      <alignment horizontal="left" vertical="center" wrapText="1"/>
    </xf>
    <xf numFmtId="0" fontId="30" fillId="0" borderId="1" xfId="0" applyFont="1" applyBorder="1" applyAlignment="1">
      <alignment vertical="top" wrapText="1"/>
    </xf>
    <xf numFmtId="3" fontId="29" fillId="0" borderId="1" xfId="4" applyNumberFormat="1" applyFont="1" applyBorder="1" applyAlignment="1">
      <alignment vertical="center" wrapText="1"/>
    </xf>
    <xf numFmtId="3" fontId="10" fillId="0" borderId="1" xfId="7" applyNumberFormat="1" applyFont="1" applyBorder="1" applyAlignment="1">
      <alignment horizontal="center" vertical="center" wrapText="1"/>
    </xf>
    <xf numFmtId="1" fontId="29" fillId="0" borderId="1" xfId="4" applyNumberFormat="1" applyFont="1" applyBorder="1" applyAlignment="1">
      <alignment vertical="center" wrapText="1"/>
    </xf>
    <xf numFmtId="0" fontId="26" fillId="0" borderId="2" xfId="4" applyFont="1" applyBorder="1" applyAlignment="1">
      <alignment horizontal="center" vertical="center" wrapText="1"/>
    </xf>
    <xf numFmtId="0" fontId="29" fillId="0" borderId="2" xfId="4" quotePrefix="1" applyFont="1" applyBorder="1" applyAlignment="1">
      <alignment horizontal="center" vertical="center" wrapText="1"/>
    </xf>
    <xf numFmtId="0" fontId="29" fillId="0" borderId="2" xfId="4" applyFont="1" applyBorder="1" applyAlignment="1">
      <alignment horizontal="center" vertical="center" wrapText="1"/>
    </xf>
    <xf numFmtId="1" fontId="10" fillId="0" borderId="2" xfId="2" applyNumberFormat="1" applyFont="1" applyBorder="1" applyAlignment="1">
      <alignment horizontal="left" vertical="center" wrapText="1"/>
    </xf>
    <xf numFmtId="4" fontId="29" fillId="0" borderId="2" xfId="4" applyNumberFormat="1" applyFont="1" applyBorder="1" applyAlignment="1">
      <alignment horizontal="left" vertical="center" wrapText="1"/>
    </xf>
    <xf numFmtId="1" fontId="29" fillId="0" borderId="2" xfId="4" quotePrefix="1" applyNumberFormat="1" applyFont="1" applyBorder="1" applyAlignment="1">
      <alignment vertical="center" wrapText="1"/>
    </xf>
    <xf numFmtId="3" fontId="29" fillId="0" borderId="2" xfId="4" applyNumberFormat="1" applyFont="1" applyBorder="1" applyAlignment="1">
      <alignment horizontal="center" vertical="center" wrapText="1"/>
    </xf>
    <xf numFmtId="1" fontId="10" fillId="0" borderId="2" xfId="2" applyNumberFormat="1" applyFont="1" applyBorder="1" applyAlignment="1">
      <alignment horizontal="center" vertical="center" wrapText="1"/>
    </xf>
    <xf numFmtId="3" fontId="10" fillId="0" borderId="2" xfId="2" applyNumberFormat="1" applyFont="1" applyBorder="1" applyAlignment="1">
      <alignment horizontal="center" vertical="center" wrapText="1"/>
    </xf>
    <xf numFmtId="3" fontId="29" fillId="0" borderId="2" xfId="4" applyNumberFormat="1" applyFont="1" applyBorder="1" applyAlignment="1">
      <alignment vertical="center" wrapText="1"/>
    </xf>
    <xf numFmtId="0" fontId="30" fillId="0" borderId="1" xfId="0" applyFont="1" applyBorder="1" applyAlignment="1">
      <alignment vertical="center" wrapText="1"/>
    </xf>
    <xf numFmtId="49" fontId="26" fillId="0" borderId="1" xfId="0" quotePrefix="1" applyNumberFormat="1" applyFont="1" applyBorder="1" applyAlignment="1">
      <alignment horizontal="center" vertical="center"/>
    </xf>
    <xf numFmtId="165" fontId="26" fillId="0" borderId="1" xfId="0" applyNumberFormat="1" applyFont="1" applyBorder="1" applyAlignment="1">
      <alignment horizontal="center" vertical="center"/>
    </xf>
    <xf numFmtId="2" fontId="26" fillId="0" borderId="1" xfId="0" applyNumberFormat="1" applyFont="1" applyBorder="1" applyAlignment="1">
      <alignment horizontal="right" vertical="center"/>
    </xf>
    <xf numFmtId="44" fontId="10" fillId="0" borderId="1" xfId="1" applyFont="1" applyFill="1" applyBorder="1" applyAlignment="1">
      <alignment horizontal="center" vertical="center" wrapText="1"/>
    </xf>
    <xf numFmtId="44" fontId="10" fillId="35" borderId="1" xfId="53" quotePrefix="1" applyNumberFormat="1" applyFont="1" applyFill="1" applyBorder="1" applyAlignment="1">
      <alignment vertical="center" wrapText="1"/>
    </xf>
    <xf numFmtId="2" fontId="10" fillId="0" borderId="1" xfId="0" applyNumberFormat="1" applyFont="1" applyBorder="1" applyAlignment="1">
      <alignment horizontal="right" vertical="center" wrapText="1"/>
    </xf>
    <xf numFmtId="4" fontId="10" fillId="0" borderId="1" xfId="0" applyNumberFormat="1" applyFont="1" applyBorder="1" applyAlignment="1">
      <alignment horizontal="right" vertical="center" wrapText="1"/>
    </xf>
    <xf numFmtId="2" fontId="10" fillId="35" borderId="1" xfId="53" quotePrefix="1" applyNumberFormat="1" applyFont="1" applyFill="1" applyBorder="1" applyAlignment="1">
      <alignment horizontal="right" vertical="center" wrapText="1"/>
    </xf>
    <xf numFmtId="4" fontId="30" fillId="35" borderId="1" xfId="0" applyNumberFormat="1" applyFont="1" applyFill="1" applyBorder="1" applyAlignment="1">
      <alignment horizontal="right" vertical="center" wrapText="1"/>
    </xf>
    <xf numFmtId="44" fontId="29" fillId="0" borderId="1" xfId="53" applyNumberFormat="1" applyFont="1" applyFill="1" applyBorder="1" applyAlignment="1">
      <alignment horizontal="right" vertical="center" wrapText="1"/>
    </xf>
    <xf numFmtId="44" fontId="29" fillId="0" borderId="2" xfId="4" applyNumberFormat="1" applyFont="1" applyBorder="1" applyAlignment="1">
      <alignment horizontal="right" vertical="center" wrapText="1"/>
    </xf>
    <xf numFmtId="44" fontId="26" fillId="0" borderId="1" xfId="0" applyNumberFormat="1" applyFont="1" applyBorder="1" applyAlignment="1">
      <alignment horizontal="right" vertical="center"/>
    </xf>
    <xf numFmtId="44" fontId="10" fillId="0" borderId="1" xfId="1" applyFont="1" applyFill="1" applyBorder="1" applyAlignment="1">
      <alignment horizontal="right" vertical="center"/>
    </xf>
    <xf numFmtId="44" fontId="10" fillId="0" borderId="1" xfId="8" quotePrefix="1" applyNumberFormat="1" applyFont="1" applyBorder="1" applyAlignment="1">
      <alignment horizontal="right" vertical="center"/>
    </xf>
    <xf numFmtId="44" fontId="10" fillId="35" borderId="1" xfId="53" quotePrefix="1" applyNumberFormat="1" applyFont="1" applyFill="1" applyBorder="1" applyAlignment="1">
      <alignment horizontal="right" vertical="center" wrapText="1"/>
    </xf>
    <xf numFmtId="44" fontId="30" fillId="35" borderId="1" xfId="1" applyFont="1" applyFill="1" applyBorder="1" applyAlignment="1">
      <alignment horizontal="right" vertical="center" wrapText="1"/>
    </xf>
    <xf numFmtId="44" fontId="10" fillId="35" borderId="1" xfId="53" applyNumberFormat="1" applyFont="1" applyFill="1" applyBorder="1" applyAlignment="1">
      <alignment horizontal="right"/>
    </xf>
    <xf numFmtId="0" fontId="10" fillId="35" borderId="1" xfId="8" applyFont="1" applyFill="1" applyBorder="1" applyAlignment="1">
      <alignment horizontal="center" vertical="center" wrapText="1"/>
    </xf>
    <xf numFmtId="0" fontId="10" fillId="35" borderId="1" xfId="0" applyFont="1" applyFill="1" applyBorder="1" applyAlignment="1">
      <alignment horizontal="center" wrapText="1"/>
    </xf>
    <xf numFmtId="0" fontId="7" fillId="0" borderId="0" xfId="4" applyFont="1" applyAlignment="1">
      <alignment horizontal="center"/>
    </xf>
    <xf numFmtId="41" fontId="1" fillId="2" borderId="0" xfId="1" applyNumberFormat="1" applyFont="1" applyFill="1" applyAlignment="1">
      <alignment horizontal="center"/>
    </xf>
    <xf numFmtId="0" fontId="1" fillId="2" borderId="0" xfId="5" applyFont="1" applyFill="1" applyAlignment="1">
      <alignment horizontal="center"/>
    </xf>
  </cellXfs>
  <cellStyles count="54">
    <cellStyle name="20% - Énfasis1" xfId="30" builtinId="30" customBuiltin="1"/>
    <cellStyle name="20% - Énfasis2" xfId="34" builtinId="34" customBuiltin="1"/>
    <cellStyle name="20% - Énfasis3" xfId="38" builtinId="38" customBuiltin="1"/>
    <cellStyle name="20% - Énfasis4" xfId="42" builtinId="42" customBuiltin="1"/>
    <cellStyle name="20% - Énfasis5" xfId="46" builtinId="46" customBuiltin="1"/>
    <cellStyle name="20% - Énfasis6" xfId="50" builtinId="50" customBuiltin="1"/>
    <cellStyle name="40% - Énfasis1" xfId="31" builtinId="31" customBuiltin="1"/>
    <cellStyle name="40% - Énfasis2" xfId="35" builtinId="35" customBuiltin="1"/>
    <cellStyle name="40% - Énfasis3" xfId="39" builtinId="39" customBuiltin="1"/>
    <cellStyle name="40% - Énfasis4" xfId="43" builtinId="43" customBuiltin="1"/>
    <cellStyle name="40% - Énfasis5" xfId="47" builtinId="47" customBuiltin="1"/>
    <cellStyle name="40% - Énfasis6" xfId="51" builtinId="51" customBuiltin="1"/>
    <cellStyle name="60% - Énfasis1" xfId="32" builtinId="32" customBuiltin="1"/>
    <cellStyle name="60% - Énfasis2" xfId="36" builtinId="36" customBuiltin="1"/>
    <cellStyle name="60% - Énfasis3" xfId="40" builtinId="40" customBuiltin="1"/>
    <cellStyle name="60% - Énfasis4" xfId="44" builtinId="44" customBuiltin="1"/>
    <cellStyle name="60% - Énfasis5" xfId="48" builtinId="48" customBuiltin="1"/>
    <cellStyle name="60% - Énfasis6" xfId="52" builtinId="52" customBuiltin="1"/>
    <cellStyle name="Bueno" xfId="17" builtinId="26" customBuiltin="1"/>
    <cellStyle name="Cálculo" xfId="22" builtinId="22" customBuiltin="1"/>
    <cellStyle name="Celda de comprobación" xfId="24" builtinId="23" customBuiltin="1"/>
    <cellStyle name="Celda vinculada" xfId="23" builtinId="24" customBuiltin="1"/>
    <cellStyle name="Encabezado 1" xfId="13" builtinId="16" customBuiltin="1"/>
    <cellStyle name="Encabezado 4" xfId="16" builtinId="19" customBuiltin="1"/>
    <cellStyle name="Énfasis1" xfId="29" builtinId="29" customBuiltin="1"/>
    <cellStyle name="Énfasis2" xfId="33" builtinId="33" customBuiltin="1"/>
    <cellStyle name="Énfasis3" xfId="37" builtinId="37" customBuiltin="1"/>
    <cellStyle name="Énfasis4" xfId="41" builtinId="41" customBuiltin="1"/>
    <cellStyle name="Énfasis5" xfId="45" builtinId="45" customBuiltin="1"/>
    <cellStyle name="Énfasis6" xfId="49" builtinId="49" customBuiltin="1"/>
    <cellStyle name="Entrada" xfId="20" builtinId="20" customBuiltin="1"/>
    <cellStyle name="Incorrecto" xfId="18" builtinId="27" customBuiltin="1"/>
    <cellStyle name="Millares" xfId="53" builtinId="3"/>
    <cellStyle name="Millares 2" xfId="3" xr:uid="{00000000-0005-0000-0000-000001000000}"/>
    <cellStyle name="Millares 2 2" xfId="10" xr:uid="{8EE0C132-E24A-4A32-9E52-5097D4BD97A3}"/>
    <cellStyle name="Millares 3" xfId="11" xr:uid="{B0D3CD18-9882-427F-B39D-F9881B11402F}"/>
    <cellStyle name="Moneda" xfId="1" builtinId="4"/>
    <cellStyle name="Moneda 2" xfId="9" xr:uid="{3D82C4D1-3EC0-4985-9389-88413D28F9B4}"/>
    <cellStyle name="Neutral" xfId="19" builtinId="28" customBuiltin="1"/>
    <cellStyle name="Normal" xfId="0" builtinId="0"/>
    <cellStyle name="Normal 2 2" xfId="4" xr:uid="{00000000-0005-0000-0000-000004000000}"/>
    <cellStyle name="Normal 4 2" xfId="5" xr:uid="{00000000-0005-0000-0000-000005000000}"/>
    <cellStyle name="Normal 5" xfId="6" xr:uid="{00000000-0005-0000-0000-000006000000}"/>
    <cellStyle name="Normal 8" xfId="2" xr:uid="{00000000-0005-0000-0000-000007000000}"/>
    <cellStyle name="Normal 8 2" xfId="7" xr:uid="{00000000-0005-0000-0000-000008000000}"/>
    <cellStyle name="Normal_FORMATO_JUSTIFICACION DE AP 2004" xfId="8" xr:uid="{A768ADED-B421-4E5C-AE1F-4F8D9AC9C6F8}"/>
    <cellStyle name="Notas" xfId="26" builtinId="10" customBuiltin="1"/>
    <cellStyle name="Salida" xfId="21" builtinId="21" customBuiltin="1"/>
    <cellStyle name="Texto de advertencia" xfId="25" builtinId="11" customBuiltin="1"/>
    <cellStyle name="Texto explicativo" xfId="27" builtinId="53" customBuiltin="1"/>
    <cellStyle name="Título" xfId="12" builtinId="15" customBuiltin="1"/>
    <cellStyle name="Título 2" xfId="14" builtinId="17" customBuiltin="1"/>
    <cellStyle name="Título 3" xfId="15" builtinId="18" customBuiltin="1"/>
    <cellStyle name="Total" xfId="28" builtinId="25" customBuiltin="1"/>
  </cellStyles>
  <dxfs count="0"/>
  <tableStyles count="0" defaultTableStyle="TableStyleMedium2" defaultPivotStyle="PivotStyleLight16"/>
  <colors>
    <mruColors>
      <color rgb="FF99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1347782</xdr:colOff>
      <xdr:row>0</xdr:row>
      <xdr:rowOff>211667</xdr:rowOff>
    </xdr:from>
    <xdr:to>
      <xdr:col>4</xdr:col>
      <xdr:colOff>165651</xdr:colOff>
      <xdr:row>6</xdr:row>
      <xdr:rowOff>156449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A9441E0-0E74-4303-A57A-70B84AC263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47782" y="211667"/>
          <a:ext cx="3216855" cy="1325217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CatV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8583EA-4EE9-4DAA-892B-3537624C97CA}">
  <dimension ref="A1:AQ47"/>
  <sheetViews>
    <sheetView tabSelected="1" zoomScale="69" zoomScaleNormal="69" workbookViewId="0">
      <pane ySplit="10" topLeftCell="A11" activePane="bottomLeft" state="frozen"/>
      <selection pane="bottomLeft" activeCell="A11" sqref="A11"/>
    </sheetView>
  </sheetViews>
  <sheetFormatPr baseColWidth="10" defaultColWidth="11.54296875" defaultRowHeight="14.5" x14ac:dyDescent="0.35"/>
  <cols>
    <col min="1" max="1" width="20" style="3" bestFit="1" customWidth="1"/>
    <col min="2" max="2" width="17.81640625" style="3" bestFit="1" customWidth="1"/>
    <col min="3" max="3" width="14" style="3" bestFit="1" customWidth="1"/>
    <col min="4" max="4" width="11.1796875" style="3" bestFit="1" customWidth="1"/>
    <col min="5" max="5" width="11.54296875" style="3" bestFit="1" customWidth="1"/>
    <col min="6" max="6" width="14.26953125" style="3" bestFit="1" customWidth="1"/>
    <col min="7" max="7" width="18.54296875" style="3" bestFit="1" customWidth="1"/>
    <col min="8" max="8" width="11.1796875" style="3" customWidth="1"/>
    <col min="9" max="9" width="28.7265625" style="3" customWidth="1"/>
    <col min="10" max="10" width="16.7265625" style="18" bestFit="1" customWidth="1"/>
    <col min="11" max="11" width="29.26953125" style="14" customWidth="1"/>
    <col min="12" max="12" width="18.26953125" style="3" bestFit="1" customWidth="1"/>
    <col min="13" max="13" width="18.1796875" style="3" bestFit="1" customWidth="1"/>
    <col min="14" max="14" width="19.7265625" style="13" bestFit="1" customWidth="1"/>
    <col min="15" max="15" width="9.54296875" style="3" customWidth="1"/>
    <col min="16" max="16" width="18.7265625" style="15" bestFit="1" customWidth="1"/>
    <col min="17" max="17" width="26.453125" style="13" bestFit="1" customWidth="1"/>
    <col min="18" max="18" width="19.7265625" style="3" customWidth="1"/>
    <col min="19" max="19" width="16" style="3" customWidth="1"/>
    <col min="20" max="20" width="16.54296875" style="3" customWidth="1"/>
    <col min="21" max="21" width="17" style="3" customWidth="1"/>
    <col min="22" max="22" width="17.7265625" style="3" customWidth="1"/>
    <col min="23" max="23" width="16.81640625" style="3" customWidth="1"/>
    <col min="24" max="24" width="17.81640625" style="3" customWidth="1"/>
    <col min="25" max="25" width="17.54296875" style="3" customWidth="1"/>
    <col min="26" max="26" width="16.26953125" style="3" bestFit="1" customWidth="1"/>
    <col min="27" max="27" width="21.1796875" style="3" bestFit="1" customWidth="1"/>
    <col min="28" max="28" width="17.453125" style="3" bestFit="1" customWidth="1"/>
    <col min="29" max="29" width="20.1796875" style="3" bestFit="1" customWidth="1"/>
    <col min="30" max="30" width="19.54296875" style="3" bestFit="1" customWidth="1"/>
    <col min="31" max="16384" width="11.54296875" style="3"/>
  </cols>
  <sheetData>
    <row r="1" spans="1:30" ht="22" x14ac:dyDescent="0.35">
      <c r="AD1" s="20" t="s">
        <v>85</v>
      </c>
    </row>
    <row r="2" spans="1:30" ht="22" x14ac:dyDescent="0.35">
      <c r="AD2" s="20" t="s">
        <v>86</v>
      </c>
    </row>
    <row r="3" spans="1:30" ht="22" x14ac:dyDescent="0.35">
      <c r="AD3" s="20" t="s">
        <v>87</v>
      </c>
    </row>
    <row r="7" spans="1:30" ht="26" x14ac:dyDescent="0.6">
      <c r="A7" s="104" t="s">
        <v>88</v>
      </c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3"/>
    </row>
    <row r="8" spans="1:30" ht="26" x14ac:dyDescent="0.6">
      <c r="A8" s="104" t="s">
        <v>96</v>
      </c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</row>
    <row r="10" spans="1:30" s="1" customFormat="1" ht="56.25" customHeight="1" x14ac:dyDescent="0.35">
      <c r="A10" s="7" t="s">
        <v>0</v>
      </c>
      <c r="B10" s="7" t="s">
        <v>1</v>
      </c>
      <c r="C10" s="7" t="s">
        <v>2</v>
      </c>
      <c r="D10" s="7" t="s">
        <v>3</v>
      </c>
      <c r="E10" s="7" t="s">
        <v>4</v>
      </c>
      <c r="F10" s="7" t="s">
        <v>5</v>
      </c>
      <c r="G10" s="7" t="s">
        <v>6</v>
      </c>
      <c r="H10" s="8" t="s">
        <v>7</v>
      </c>
      <c r="I10" s="12" t="s">
        <v>8</v>
      </c>
      <c r="J10" s="8" t="s">
        <v>9</v>
      </c>
      <c r="K10" s="9" t="s">
        <v>10</v>
      </c>
      <c r="L10" s="8" t="s">
        <v>11</v>
      </c>
      <c r="M10" s="8" t="s">
        <v>12</v>
      </c>
      <c r="N10" s="8" t="s">
        <v>13</v>
      </c>
      <c r="O10" s="10" t="s">
        <v>14</v>
      </c>
      <c r="P10" s="16" t="s">
        <v>15</v>
      </c>
      <c r="Q10" s="10" t="s">
        <v>16</v>
      </c>
      <c r="R10" s="11" t="s">
        <v>17</v>
      </c>
      <c r="S10" s="11" t="s">
        <v>18</v>
      </c>
      <c r="T10" s="11" t="s">
        <v>19</v>
      </c>
      <c r="U10" s="11" t="s">
        <v>20</v>
      </c>
      <c r="V10" s="11" t="s">
        <v>21</v>
      </c>
      <c r="W10" s="11" t="s">
        <v>22</v>
      </c>
      <c r="X10" s="11" t="s">
        <v>23</v>
      </c>
      <c r="Y10" s="11" t="s">
        <v>24</v>
      </c>
      <c r="Z10" s="11" t="s">
        <v>25</v>
      </c>
      <c r="AA10" s="11" t="s">
        <v>26</v>
      </c>
      <c r="AB10" s="11" t="s">
        <v>27</v>
      </c>
      <c r="AC10" s="11" t="s">
        <v>28</v>
      </c>
      <c r="AD10" s="11" t="s">
        <v>29</v>
      </c>
    </row>
    <row r="11" spans="1:30" s="22" customFormat="1" ht="29" x14ac:dyDescent="0.35">
      <c r="A11" s="30" t="s">
        <v>30</v>
      </c>
      <c r="B11" s="30" t="s">
        <v>31</v>
      </c>
      <c r="C11" s="30" t="s">
        <v>31</v>
      </c>
      <c r="D11" s="31" t="s">
        <v>32</v>
      </c>
      <c r="E11" s="32" t="s">
        <v>33</v>
      </c>
      <c r="F11" s="31" t="s">
        <v>32</v>
      </c>
      <c r="G11" s="32" t="s">
        <v>34</v>
      </c>
      <c r="H11" s="33">
        <v>21101</v>
      </c>
      <c r="I11" s="34" t="s">
        <v>35</v>
      </c>
      <c r="J11" s="35" t="s">
        <v>36</v>
      </c>
      <c r="K11" s="23" t="s">
        <v>37</v>
      </c>
      <c r="L11" s="21"/>
      <c r="M11" s="21" t="s">
        <v>38</v>
      </c>
      <c r="N11" s="36" t="s">
        <v>39</v>
      </c>
      <c r="O11" s="37">
        <v>6</v>
      </c>
      <c r="P11" s="97">
        <v>359.6</v>
      </c>
      <c r="Q11" s="38" t="s">
        <v>40</v>
      </c>
      <c r="R11" s="88">
        <f>+ROUND(P11*O11,0)</f>
        <v>2158</v>
      </c>
      <c r="S11" s="90">
        <v>2158</v>
      </c>
      <c r="T11" s="91">
        <v>0</v>
      </c>
      <c r="U11" s="91">
        <v>0</v>
      </c>
      <c r="V11" s="91">
        <v>0</v>
      </c>
      <c r="W11" s="91">
        <v>0</v>
      </c>
      <c r="X11" s="91">
        <v>0</v>
      </c>
      <c r="Y11" s="91">
        <v>0</v>
      </c>
      <c r="Z11" s="91">
        <v>0</v>
      </c>
      <c r="AA11" s="91">
        <v>0</v>
      </c>
      <c r="AB11" s="91">
        <v>0</v>
      </c>
      <c r="AC11" s="91">
        <v>0</v>
      </c>
      <c r="AD11" s="91">
        <v>0</v>
      </c>
    </row>
    <row r="12" spans="1:30" s="22" customFormat="1" ht="29" x14ac:dyDescent="0.35">
      <c r="A12" s="30" t="s">
        <v>30</v>
      </c>
      <c r="B12" s="30" t="s">
        <v>31</v>
      </c>
      <c r="C12" s="30" t="s">
        <v>31</v>
      </c>
      <c r="D12" s="31" t="s">
        <v>32</v>
      </c>
      <c r="E12" s="32" t="s">
        <v>33</v>
      </c>
      <c r="F12" s="31" t="s">
        <v>32</v>
      </c>
      <c r="G12" s="32" t="s">
        <v>34</v>
      </c>
      <c r="H12" s="33">
        <v>21101</v>
      </c>
      <c r="I12" s="34" t="s">
        <v>35</v>
      </c>
      <c r="J12" s="35" t="s">
        <v>110</v>
      </c>
      <c r="K12" s="23" t="s">
        <v>111</v>
      </c>
      <c r="L12" s="21"/>
      <c r="M12" s="21" t="s">
        <v>38</v>
      </c>
      <c r="N12" s="36" t="s">
        <v>42</v>
      </c>
      <c r="O12" s="37">
        <v>1</v>
      </c>
      <c r="P12" s="97">
        <v>496.02</v>
      </c>
      <c r="Q12" s="38" t="s">
        <v>40</v>
      </c>
      <c r="R12" s="88">
        <f t="shared" ref="R12" si="0">+ROUND(P12*O12,0)</f>
        <v>496</v>
      </c>
      <c r="S12" s="90">
        <v>496</v>
      </c>
      <c r="T12" s="91">
        <v>0</v>
      </c>
      <c r="U12" s="91">
        <v>0</v>
      </c>
      <c r="V12" s="91">
        <v>0</v>
      </c>
      <c r="W12" s="91">
        <v>0</v>
      </c>
      <c r="X12" s="91">
        <v>0</v>
      </c>
      <c r="Y12" s="91">
        <v>0</v>
      </c>
      <c r="Z12" s="91">
        <v>0</v>
      </c>
      <c r="AA12" s="91">
        <v>0</v>
      </c>
      <c r="AB12" s="91">
        <v>0</v>
      </c>
      <c r="AC12" s="91">
        <v>0</v>
      </c>
      <c r="AD12" s="91">
        <v>0</v>
      </c>
    </row>
    <row r="13" spans="1:30" s="22" customFormat="1" ht="29" x14ac:dyDescent="0.35">
      <c r="A13" s="30" t="s">
        <v>30</v>
      </c>
      <c r="B13" s="30" t="s">
        <v>31</v>
      </c>
      <c r="C13" s="30" t="s">
        <v>31</v>
      </c>
      <c r="D13" s="31" t="s">
        <v>32</v>
      </c>
      <c r="E13" s="32" t="s">
        <v>33</v>
      </c>
      <c r="F13" s="31" t="s">
        <v>32</v>
      </c>
      <c r="G13" s="32" t="s">
        <v>34</v>
      </c>
      <c r="H13" s="33">
        <v>21101</v>
      </c>
      <c r="I13" s="34" t="s">
        <v>35</v>
      </c>
      <c r="J13" s="35" t="s">
        <v>102</v>
      </c>
      <c r="K13" s="23" t="s">
        <v>103</v>
      </c>
      <c r="L13" s="21"/>
      <c r="M13" s="21" t="s">
        <v>38</v>
      </c>
      <c r="N13" s="36" t="s">
        <v>42</v>
      </c>
      <c r="O13" s="37">
        <v>1</v>
      </c>
      <c r="P13" s="97">
        <v>226.2</v>
      </c>
      <c r="Q13" s="38" t="s">
        <v>40</v>
      </c>
      <c r="R13" s="88">
        <f t="shared" ref="R13:R16" si="1">+ROUND(P13*O13,0)</f>
        <v>226</v>
      </c>
      <c r="S13" s="90">
        <v>226</v>
      </c>
      <c r="T13" s="91">
        <v>0</v>
      </c>
      <c r="U13" s="91">
        <v>0</v>
      </c>
      <c r="V13" s="91">
        <v>0</v>
      </c>
      <c r="W13" s="91">
        <v>0</v>
      </c>
      <c r="X13" s="91">
        <v>0</v>
      </c>
      <c r="Y13" s="91">
        <v>0</v>
      </c>
      <c r="Z13" s="91">
        <v>0</v>
      </c>
      <c r="AA13" s="91">
        <v>0</v>
      </c>
      <c r="AB13" s="91">
        <v>0</v>
      </c>
      <c r="AC13" s="91">
        <v>0</v>
      </c>
      <c r="AD13" s="91">
        <v>0</v>
      </c>
    </row>
    <row r="14" spans="1:30" s="22" customFormat="1" ht="29" x14ac:dyDescent="0.35">
      <c r="A14" s="30" t="s">
        <v>30</v>
      </c>
      <c r="B14" s="30" t="s">
        <v>31</v>
      </c>
      <c r="C14" s="30" t="s">
        <v>31</v>
      </c>
      <c r="D14" s="31" t="s">
        <v>32</v>
      </c>
      <c r="E14" s="32" t="s">
        <v>33</v>
      </c>
      <c r="F14" s="31" t="s">
        <v>32</v>
      </c>
      <c r="G14" s="32" t="s">
        <v>34</v>
      </c>
      <c r="H14" s="33">
        <v>21101</v>
      </c>
      <c r="I14" s="34" t="s">
        <v>35</v>
      </c>
      <c r="J14" s="35" t="s">
        <v>45</v>
      </c>
      <c r="K14" s="23" t="s">
        <v>46</v>
      </c>
      <c r="L14" s="21"/>
      <c r="M14" s="21" t="s">
        <v>38</v>
      </c>
      <c r="N14" s="36" t="s">
        <v>44</v>
      </c>
      <c r="O14" s="37">
        <v>3</v>
      </c>
      <c r="P14" s="97">
        <v>301.60000000000002</v>
      </c>
      <c r="Q14" s="38" t="s">
        <v>40</v>
      </c>
      <c r="R14" s="88">
        <f t="shared" si="1"/>
        <v>905</v>
      </c>
      <c r="S14" s="90">
        <v>905</v>
      </c>
      <c r="T14" s="91">
        <v>0</v>
      </c>
      <c r="U14" s="91">
        <v>0</v>
      </c>
      <c r="V14" s="91">
        <v>0</v>
      </c>
      <c r="W14" s="91">
        <v>0</v>
      </c>
      <c r="X14" s="91">
        <v>0</v>
      </c>
      <c r="Y14" s="91">
        <v>0</v>
      </c>
      <c r="Z14" s="91">
        <v>0</v>
      </c>
      <c r="AA14" s="91">
        <v>0</v>
      </c>
      <c r="AB14" s="91">
        <v>0</v>
      </c>
      <c r="AC14" s="91">
        <v>0</v>
      </c>
      <c r="AD14" s="91">
        <v>0</v>
      </c>
    </row>
    <row r="15" spans="1:30" s="22" customFormat="1" ht="29" x14ac:dyDescent="0.35">
      <c r="A15" s="30" t="s">
        <v>30</v>
      </c>
      <c r="B15" s="30" t="s">
        <v>31</v>
      </c>
      <c r="C15" s="30" t="s">
        <v>31</v>
      </c>
      <c r="D15" s="31" t="s">
        <v>32</v>
      </c>
      <c r="E15" s="32" t="s">
        <v>33</v>
      </c>
      <c r="F15" s="31" t="s">
        <v>32</v>
      </c>
      <c r="G15" s="32" t="s">
        <v>34</v>
      </c>
      <c r="H15" s="33">
        <v>21101</v>
      </c>
      <c r="I15" s="34" t="s">
        <v>35</v>
      </c>
      <c r="J15" s="35" t="s">
        <v>100</v>
      </c>
      <c r="K15" s="23" t="s">
        <v>101</v>
      </c>
      <c r="L15" s="21"/>
      <c r="M15" s="21" t="s">
        <v>38</v>
      </c>
      <c r="N15" s="36" t="s">
        <v>42</v>
      </c>
      <c r="O15" s="37">
        <v>2</v>
      </c>
      <c r="P15" s="97">
        <v>149.06</v>
      </c>
      <c r="Q15" s="38" t="s">
        <v>40</v>
      </c>
      <c r="R15" s="88">
        <f t="shared" ref="R15" si="2">+ROUND(P15*O15,0)</f>
        <v>298</v>
      </c>
      <c r="S15" s="90">
        <v>298</v>
      </c>
      <c r="T15" s="91">
        <v>0</v>
      </c>
      <c r="U15" s="91">
        <v>0</v>
      </c>
      <c r="V15" s="91">
        <v>0</v>
      </c>
      <c r="W15" s="91">
        <v>0</v>
      </c>
      <c r="X15" s="91">
        <v>0</v>
      </c>
      <c r="Y15" s="91">
        <v>0</v>
      </c>
      <c r="Z15" s="91">
        <v>0</v>
      </c>
      <c r="AA15" s="91">
        <v>0</v>
      </c>
      <c r="AB15" s="91">
        <v>0</v>
      </c>
      <c r="AC15" s="91">
        <v>0</v>
      </c>
      <c r="AD15" s="91">
        <v>0</v>
      </c>
    </row>
    <row r="16" spans="1:30" s="22" customFormat="1" ht="29" x14ac:dyDescent="0.35">
      <c r="A16" s="30" t="s">
        <v>30</v>
      </c>
      <c r="B16" s="30" t="s">
        <v>31</v>
      </c>
      <c r="C16" s="30" t="s">
        <v>31</v>
      </c>
      <c r="D16" s="31" t="s">
        <v>32</v>
      </c>
      <c r="E16" s="32" t="s">
        <v>33</v>
      </c>
      <c r="F16" s="31" t="s">
        <v>32</v>
      </c>
      <c r="G16" s="32" t="s">
        <v>34</v>
      </c>
      <c r="H16" s="33">
        <v>21601</v>
      </c>
      <c r="I16" s="39" t="s">
        <v>47</v>
      </c>
      <c r="J16" s="35" t="s">
        <v>106</v>
      </c>
      <c r="K16" s="23" t="s">
        <v>107</v>
      </c>
      <c r="L16" s="21"/>
      <c r="M16" s="21" t="s">
        <v>38</v>
      </c>
      <c r="N16" s="36" t="s">
        <v>41</v>
      </c>
      <c r="O16" s="37">
        <v>5</v>
      </c>
      <c r="P16" s="97">
        <v>50</v>
      </c>
      <c r="Q16" s="38" t="s">
        <v>40</v>
      </c>
      <c r="R16" s="88">
        <f t="shared" si="1"/>
        <v>250</v>
      </c>
      <c r="S16" s="90">
        <v>250</v>
      </c>
      <c r="T16" s="91">
        <v>0</v>
      </c>
      <c r="U16" s="91">
        <v>0</v>
      </c>
      <c r="V16" s="91">
        <v>0</v>
      </c>
      <c r="W16" s="91">
        <v>0</v>
      </c>
      <c r="X16" s="91">
        <v>0</v>
      </c>
      <c r="Y16" s="91">
        <v>0</v>
      </c>
      <c r="Z16" s="91">
        <v>0</v>
      </c>
      <c r="AA16" s="91">
        <v>0</v>
      </c>
      <c r="AB16" s="91">
        <v>0</v>
      </c>
      <c r="AC16" s="91">
        <v>0</v>
      </c>
      <c r="AD16" s="91">
        <v>0</v>
      </c>
    </row>
    <row r="17" spans="1:30" s="22" customFormat="1" ht="29" x14ac:dyDescent="0.35">
      <c r="A17" s="30" t="s">
        <v>30</v>
      </c>
      <c r="B17" s="30" t="s">
        <v>31</v>
      </c>
      <c r="C17" s="30" t="s">
        <v>31</v>
      </c>
      <c r="D17" s="31" t="s">
        <v>32</v>
      </c>
      <c r="E17" s="32" t="s">
        <v>33</v>
      </c>
      <c r="F17" s="31" t="s">
        <v>32</v>
      </c>
      <c r="G17" s="32" t="s">
        <v>34</v>
      </c>
      <c r="H17" s="33">
        <v>21601</v>
      </c>
      <c r="I17" s="39" t="s">
        <v>47</v>
      </c>
      <c r="J17" s="35" t="s">
        <v>50</v>
      </c>
      <c r="K17" s="23" t="s">
        <v>51</v>
      </c>
      <c r="L17" s="21"/>
      <c r="M17" s="21" t="s">
        <v>38</v>
      </c>
      <c r="N17" s="36" t="s">
        <v>39</v>
      </c>
      <c r="O17" s="37">
        <v>2</v>
      </c>
      <c r="P17" s="97">
        <v>189.08</v>
      </c>
      <c r="Q17" s="38" t="s">
        <v>40</v>
      </c>
      <c r="R17" s="88">
        <f t="shared" ref="R17:R27" si="3">+ROUND(P17*O17,0)</f>
        <v>378</v>
      </c>
      <c r="S17" s="90">
        <v>378</v>
      </c>
      <c r="T17" s="91">
        <v>0</v>
      </c>
      <c r="U17" s="91">
        <v>0</v>
      </c>
      <c r="V17" s="91">
        <v>0</v>
      </c>
      <c r="W17" s="91">
        <v>0</v>
      </c>
      <c r="X17" s="91">
        <v>0</v>
      </c>
      <c r="Y17" s="91">
        <v>0</v>
      </c>
      <c r="Z17" s="91">
        <v>0</v>
      </c>
      <c r="AA17" s="91">
        <v>0</v>
      </c>
      <c r="AB17" s="91">
        <v>0</v>
      </c>
      <c r="AC17" s="91">
        <v>0</v>
      </c>
      <c r="AD17" s="91">
        <v>0</v>
      </c>
    </row>
    <row r="18" spans="1:30" s="22" customFormat="1" ht="27" customHeight="1" x14ac:dyDescent="0.35">
      <c r="A18" s="30" t="s">
        <v>30</v>
      </c>
      <c r="B18" s="30" t="s">
        <v>31</v>
      </c>
      <c r="C18" s="30" t="s">
        <v>31</v>
      </c>
      <c r="D18" s="31" t="s">
        <v>32</v>
      </c>
      <c r="E18" s="32" t="s">
        <v>33</v>
      </c>
      <c r="F18" s="31" t="s">
        <v>32</v>
      </c>
      <c r="G18" s="32" t="s">
        <v>34</v>
      </c>
      <c r="H18" s="33">
        <v>21601</v>
      </c>
      <c r="I18" s="39" t="s">
        <v>47</v>
      </c>
      <c r="J18" s="35" t="s">
        <v>108</v>
      </c>
      <c r="K18" s="23" t="s">
        <v>109</v>
      </c>
      <c r="L18" s="21"/>
      <c r="M18" s="21" t="s">
        <v>38</v>
      </c>
      <c r="N18" s="36" t="s">
        <v>48</v>
      </c>
      <c r="O18" s="37">
        <v>1</v>
      </c>
      <c r="P18" s="97">
        <v>150.41</v>
      </c>
      <c r="Q18" s="38" t="s">
        <v>40</v>
      </c>
      <c r="R18" s="88">
        <f t="shared" ref="R18" si="4">+ROUND(P18*O18,0)</f>
        <v>150</v>
      </c>
      <c r="S18" s="90">
        <v>150</v>
      </c>
      <c r="T18" s="91">
        <v>0</v>
      </c>
      <c r="U18" s="91">
        <v>0</v>
      </c>
      <c r="V18" s="91">
        <v>0</v>
      </c>
      <c r="W18" s="91">
        <v>0</v>
      </c>
      <c r="X18" s="91">
        <v>0</v>
      </c>
      <c r="Y18" s="91">
        <v>0</v>
      </c>
      <c r="Z18" s="91">
        <v>0</v>
      </c>
      <c r="AA18" s="91">
        <v>0</v>
      </c>
      <c r="AB18" s="91">
        <v>0</v>
      </c>
      <c r="AC18" s="91">
        <v>0</v>
      </c>
      <c r="AD18" s="91">
        <v>0</v>
      </c>
    </row>
    <row r="19" spans="1:30" s="22" customFormat="1" ht="27" customHeight="1" x14ac:dyDescent="0.35">
      <c r="A19" s="30" t="s">
        <v>30</v>
      </c>
      <c r="B19" s="30" t="s">
        <v>31</v>
      </c>
      <c r="C19" s="30" t="s">
        <v>31</v>
      </c>
      <c r="D19" s="31" t="s">
        <v>32</v>
      </c>
      <c r="E19" s="32" t="s">
        <v>33</v>
      </c>
      <c r="F19" s="31" t="s">
        <v>32</v>
      </c>
      <c r="G19" s="32" t="s">
        <v>34</v>
      </c>
      <c r="H19" s="33">
        <v>21601</v>
      </c>
      <c r="I19" s="39" t="s">
        <v>47</v>
      </c>
      <c r="J19" s="35" t="s">
        <v>52</v>
      </c>
      <c r="K19" s="23" t="s">
        <v>53</v>
      </c>
      <c r="L19" s="21"/>
      <c r="M19" s="21" t="s">
        <v>38</v>
      </c>
      <c r="N19" s="36" t="s">
        <v>39</v>
      </c>
      <c r="O19" s="37">
        <v>10</v>
      </c>
      <c r="P19" s="97">
        <v>22.63</v>
      </c>
      <c r="Q19" s="38" t="s">
        <v>40</v>
      </c>
      <c r="R19" s="88">
        <f t="shared" si="3"/>
        <v>226</v>
      </c>
      <c r="S19" s="90">
        <v>226</v>
      </c>
      <c r="T19" s="91">
        <v>0</v>
      </c>
      <c r="U19" s="91">
        <v>0</v>
      </c>
      <c r="V19" s="91">
        <v>0</v>
      </c>
      <c r="W19" s="91">
        <v>0</v>
      </c>
      <c r="X19" s="91">
        <v>0</v>
      </c>
      <c r="Y19" s="91">
        <v>0</v>
      </c>
      <c r="Z19" s="91">
        <v>0</v>
      </c>
      <c r="AA19" s="91">
        <v>0</v>
      </c>
      <c r="AB19" s="91">
        <v>0</v>
      </c>
      <c r="AC19" s="91">
        <v>0</v>
      </c>
      <c r="AD19" s="91">
        <v>0</v>
      </c>
    </row>
    <row r="20" spans="1:30" s="22" customFormat="1" x14ac:dyDescent="0.35">
      <c r="A20" s="30" t="s">
        <v>30</v>
      </c>
      <c r="B20" s="30" t="s">
        <v>31</v>
      </c>
      <c r="C20" s="30" t="s">
        <v>31</v>
      </c>
      <c r="D20" s="31" t="s">
        <v>32</v>
      </c>
      <c r="E20" s="32" t="s">
        <v>33</v>
      </c>
      <c r="F20" s="31" t="s">
        <v>32</v>
      </c>
      <c r="G20" s="32" t="s">
        <v>34</v>
      </c>
      <c r="H20" s="33">
        <v>21601</v>
      </c>
      <c r="I20" s="39" t="s">
        <v>47</v>
      </c>
      <c r="J20" s="35" t="s">
        <v>89</v>
      </c>
      <c r="K20" s="23" t="s">
        <v>90</v>
      </c>
      <c r="L20" s="21"/>
      <c r="M20" s="21" t="s">
        <v>38</v>
      </c>
      <c r="N20" s="36" t="s">
        <v>39</v>
      </c>
      <c r="O20" s="37">
        <v>100</v>
      </c>
      <c r="P20" s="97">
        <v>15.3</v>
      </c>
      <c r="Q20" s="38" t="s">
        <v>40</v>
      </c>
      <c r="R20" s="88">
        <f t="shared" si="3"/>
        <v>1530</v>
      </c>
      <c r="S20" s="90">
        <v>1530</v>
      </c>
      <c r="T20" s="91">
        <v>0</v>
      </c>
      <c r="U20" s="91">
        <v>0</v>
      </c>
      <c r="V20" s="91">
        <v>0</v>
      </c>
      <c r="W20" s="91">
        <v>0</v>
      </c>
      <c r="X20" s="91">
        <v>0</v>
      </c>
      <c r="Y20" s="91">
        <v>0</v>
      </c>
      <c r="Z20" s="91">
        <v>0</v>
      </c>
      <c r="AA20" s="91">
        <v>0</v>
      </c>
      <c r="AB20" s="91">
        <v>0</v>
      </c>
      <c r="AC20" s="91">
        <v>0</v>
      </c>
      <c r="AD20" s="91">
        <v>0</v>
      </c>
    </row>
    <row r="21" spans="1:30" s="22" customFormat="1" x14ac:dyDescent="0.35">
      <c r="A21" s="30" t="s">
        <v>30</v>
      </c>
      <c r="B21" s="30" t="s">
        <v>31</v>
      </c>
      <c r="C21" s="30" t="s">
        <v>31</v>
      </c>
      <c r="D21" s="31" t="s">
        <v>32</v>
      </c>
      <c r="E21" s="32" t="s">
        <v>33</v>
      </c>
      <c r="F21" s="31" t="s">
        <v>32</v>
      </c>
      <c r="G21" s="32" t="s">
        <v>34</v>
      </c>
      <c r="H21" s="33">
        <v>21601</v>
      </c>
      <c r="I21" s="39" t="s">
        <v>47</v>
      </c>
      <c r="J21" s="35" t="s">
        <v>54</v>
      </c>
      <c r="K21" s="23" t="s">
        <v>55</v>
      </c>
      <c r="L21" s="21"/>
      <c r="M21" s="21" t="s">
        <v>38</v>
      </c>
      <c r="N21" s="36" t="s">
        <v>43</v>
      </c>
      <c r="O21" s="37">
        <v>4</v>
      </c>
      <c r="P21" s="97">
        <v>435.03</v>
      </c>
      <c r="Q21" s="38" t="s">
        <v>40</v>
      </c>
      <c r="R21" s="88">
        <f t="shared" si="3"/>
        <v>1740</v>
      </c>
      <c r="S21" s="90">
        <v>1740</v>
      </c>
      <c r="T21" s="91">
        <v>0</v>
      </c>
      <c r="U21" s="91">
        <v>0</v>
      </c>
      <c r="V21" s="91">
        <v>0</v>
      </c>
      <c r="W21" s="91">
        <v>0</v>
      </c>
      <c r="X21" s="91">
        <v>0</v>
      </c>
      <c r="Y21" s="91">
        <v>0</v>
      </c>
      <c r="Z21" s="91">
        <v>0</v>
      </c>
      <c r="AA21" s="91">
        <v>0</v>
      </c>
      <c r="AB21" s="91">
        <v>0</v>
      </c>
      <c r="AC21" s="91">
        <v>0</v>
      </c>
      <c r="AD21" s="91">
        <v>0</v>
      </c>
    </row>
    <row r="22" spans="1:30" s="22" customFormat="1" x14ac:dyDescent="0.35">
      <c r="A22" s="30" t="s">
        <v>30</v>
      </c>
      <c r="B22" s="30" t="s">
        <v>31</v>
      </c>
      <c r="C22" s="30" t="s">
        <v>31</v>
      </c>
      <c r="D22" s="31" t="s">
        <v>32</v>
      </c>
      <c r="E22" s="32" t="s">
        <v>33</v>
      </c>
      <c r="F22" s="31" t="s">
        <v>32</v>
      </c>
      <c r="G22" s="32" t="s">
        <v>34</v>
      </c>
      <c r="H22" s="33">
        <v>21601</v>
      </c>
      <c r="I22" s="39" t="s">
        <v>47</v>
      </c>
      <c r="J22" s="35" t="s">
        <v>56</v>
      </c>
      <c r="K22" s="23" t="s">
        <v>57</v>
      </c>
      <c r="L22" s="21"/>
      <c r="M22" s="21" t="s">
        <v>38</v>
      </c>
      <c r="N22" s="36" t="s">
        <v>43</v>
      </c>
      <c r="O22" s="37">
        <v>5</v>
      </c>
      <c r="P22" s="97">
        <v>352.01</v>
      </c>
      <c r="Q22" s="38" t="s">
        <v>40</v>
      </c>
      <c r="R22" s="88">
        <f t="shared" si="3"/>
        <v>1760</v>
      </c>
      <c r="S22" s="90">
        <v>1760</v>
      </c>
      <c r="T22" s="91">
        <v>0</v>
      </c>
      <c r="U22" s="91">
        <v>0</v>
      </c>
      <c r="V22" s="91">
        <v>0</v>
      </c>
      <c r="W22" s="91">
        <v>0</v>
      </c>
      <c r="X22" s="91">
        <v>0</v>
      </c>
      <c r="Y22" s="91">
        <v>0</v>
      </c>
      <c r="Z22" s="91">
        <v>0</v>
      </c>
      <c r="AA22" s="91">
        <v>0</v>
      </c>
      <c r="AB22" s="91">
        <v>0</v>
      </c>
      <c r="AC22" s="91">
        <v>0</v>
      </c>
      <c r="AD22" s="91">
        <v>0</v>
      </c>
    </row>
    <row r="23" spans="1:30" s="22" customFormat="1" x14ac:dyDescent="0.35">
      <c r="A23" s="30" t="s">
        <v>30</v>
      </c>
      <c r="B23" s="30" t="s">
        <v>31</v>
      </c>
      <c r="C23" s="30" t="s">
        <v>31</v>
      </c>
      <c r="D23" s="31" t="s">
        <v>32</v>
      </c>
      <c r="E23" s="32" t="s">
        <v>33</v>
      </c>
      <c r="F23" s="31" t="s">
        <v>32</v>
      </c>
      <c r="G23" s="32" t="s">
        <v>34</v>
      </c>
      <c r="H23" s="33">
        <v>21601</v>
      </c>
      <c r="I23" s="39" t="s">
        <v>47</v>
      </c>
      <c r="J23" s="35" t="s">
        <v>91</v>
      </c>
      <c r="K23" s="23" t="s">
        <v>92</v>
      </c>
      <c r="L23" s="21"/>
      <c r="M23" s="21" t="s">
        <v>38</v>
      </c>
      <c r="N23" s="36" t="s">
        <v>58</v>
      </c>
      <c r="O23" s="37">
        <v>6</v>
      </c>
      <c r="P23" s="97">
        <v>20.010000000000002</v>
      </c>
      <c r="Q23" s="38" t="s">
        <v>40</v>
      </c>
      <c r="R23" s="88">
        <f t="shared" si="3"/>
        <v>120</v>
      </c>
      <c r="S23" s="90">
        <v>120</v>
      </c>
      <c r="T23" s="91">
        <v>0</v>
      </c>
      <c r="U23" s="91">
        <v>0</v>
      </c>
      <c r="V23" s="91">
        <v>0</v>
      </c>
      <c r="W23" s="91">
        <v>0</v>
      </c>
      <c r="X23" s="91">
        <v>0</v>
      </c>
      <c r="Y23" s="91">
        <v>0</v>
      </c>
      <c r="Z23" s="91">
        <v>0</v>
      </c>
      <c r="AA23" s="91">
        <v>0</v>
      </c>
      <c r="AB23" s="91">
        <v>0</v>
      </c>
      <c r="AC23" s="91">
        <v>0</v>
      </c>
      <c r="AD23" s="91">
        <v>0</v>
      </c>
    </row>
    <row r="24" spans="1:30" s="22" customFormat="1" x14ac:dyDescent="0.35">
      <c r="A24" s="30" t="s">
        <v>30</v>
      </c>
      <c r="B24" s="30" t="s">
        <v>31</v>
      </c>
      <c r="C24" s="30" t="s">
        <v>31</v>
      </c>
      <c r="D24" s="31" t="s">
        <v>32</v>
      </c>
      <c r="E24" s="32" t="s">
        <v>33</v>
      </c>
      <c r="F24" s="31" t="s">
        <v>32</v>
      </c>
      <c r="G24" s="32" t="s">
        <v>34</v>
      </c>
      <c r="H24" s="33">
        <v>21601</v>
      </c>
      <c r="I24" s="39" t="s">
        <v>47</v>
      </c>
      <c r="J24" s="35" t="s">
        <v>93</v>
      </c>
      <c r="K24" s="23" t="s">
        <v>59</v>
      </c>
      <c r="L24" s="21"/>
      <c r="M24" s="21" t="s">
        <v>38</v>
      </c>
      <c r="N24" s="36" t="s">
        <v>39</v>
      </c>
      <c r="O24" s="37">
        <v>10</v>
      </c>
      <c r="P24" s="97">
        <v>84.38</v>
      </c>
      <c r="Q24" s="38" t="s">
        <v>40</v>
      </c>
      <c r="R24" s="88">
        <f t="shared" si="3"/>
        <v>844</v>
      </c>
      <c r="S24" s="90">
        <v>844</v>
      </c>
      <c r="T24" s="91">
        <v>0</v>
      </c>
      <c r="U24" s="91">
        <v>0</v>
      </c>
      <c r="V24" s="91">
        <v>0</v>
      </c>
      <c r="W24" s="91">
        <v>0</v>
      </c>
      <c r="X24" s="91">
        <v>0</v>
      </c>
      <c r="Y24" s="91">
        <v>0</v>
      </c>
      <c r="Z24" s="91">
        <v>0</v>
      </c>
      <c r="AA24" s="91">
        <v>0</v>
      </c>
      <c r="AB24" s="91">
        <v>0</v>
      </c>
      <c r="AC24" s="91">
        <v>0</v>
      </c>
      <c r="AD24" s="91">
        <v>0</v>
      </c>
    </row>
    <row r="25" spans="1:30" s="22" customFormat="1" ht="58" x14ac:dyDescent="0.35">
      <c r="A25" s="30" t="s">
        <v>30</v>
      </c>
      <c r="B25" s="30" t="s">
        <v>31</v>
      </c>
      <c r="C25" s="30" t="s">
        <v>31</v>
      </c>
      <c r="D25" s="31" t="s">
        <v>32</v>
      </c>
      <c r="E25" s="32" t="s">
        <v>33</v>
      </c>
      <c r="F25" s="31" t="s">
        <v>32</v>
      </c>
      <c r="G25" s="32" t="s">
        <v>34</v>
      </c>
      <c r="H25" s="33">
        <v>22104</v>
      </c>
      <c r="I25" s="40" t="s">
        <v>60</v>
      </c>
      <c r="J25" s="41" t="s">
        <v>97</v>
      </c>
      <c r="K25" s="23" t="s">
        <v>98</v>
      </c>
      <c r="L25" s="21"/>
      <c r="M25" s="21" t="s">
        <v>38</v>
      </c>
      <c r="N25" s="42" t="s">
        <v>39</v>
      </c>
      <c r="O25" s="37">
        <v>27</v>
      </c>
      <c r="P25" s="96">
        <v>47</v>
      </c>
      <c r="Q25" s="38" t="s">
        <v>40</v>
      </c>
      <c r="R25" s="88">
        <f>+ROUND(P25*O25,0)</f>
        <v>1269</v>
      </c>
      <c r="S25" s="90">
        <v>1269</v>
      </c>
      <c r="T25" s="91">
        <v>0</v>
      </c>
      <c r="U25" s="91">
        <v>0</v>
      </c>
      <c r="V25" s="91">
        <v>0</v>
      </c>
      <c r="W25" s="91">
        <v>0</v>
      </c>
      <c r="X25" s="91">
        <v>0</v>
      </c>
      <c r="Y25" s="91">
        <v>0</v>
      </c>
      <c r="Z25" s="91">
        <v>0</v>
      </c>
      <c r="AA25" s="91">
        <v>0</v>
      </c>
      <c r="AB25" s="91">
        <v>0</v>
      </c>
      <c r="AC25" s="91">
        <v>0</v>
      </c>
      <c r="AD25" s="91">
        <v>0</v>
      </c>
    </row>
    <row r="26" spans="1:30" s="22" customFormat="1" ht="108.75" customHeight="1" x14ac:dyDescent="0.35">
      <c r="A26" s="30" t="s">
        <v>30</v>
      </c>
      <c r="B26" s="30" t="s">
        <v>31</v>
      </c>
      <c r="C26" s="30" t="s">
        <v>31</v>
      </c>
      <c r="D26" s="31" t="s">
        <v>32</v>
      </c>
      <c r="E26" s="32" t="s">
        <v>61</v>
      </c>
      <c r="F26" s="31" t="s">
        <v>32</v>
      </c>
      <c r="G26" s="32" t="s">
        <v>94</v>
      </c>
      <c r="H26" s="33">
        <v>26102</v>
      </c>
      <c r="I26" s="40" t="s">
        <v>62</v>
      </c>
      <c r="J26" s="43" t="s">
        <v>63</v>
      </c>
      <c r="K26" s="23" t="s">
        <v>95</v>
      </c>
      <c r="L26" s="21"/>
      <c r="M26" s="21" t="s">
        <v>38</v>
      </c>
      <c r="N26" s="36" t="s">
        <v>39</v>
      </c>
      <c r="O26" s="37">
        <v>15</v>
      </c>
      <c r="P26" s="97">
        <v>100</v>
      </c>
      <c r="Q26" s="38" t="s">
        <v>40</v>
      </c>
      <c r="R26" s="88">
        <f t="shared" ref="R26" si="5">+ROUND(P26*O26,0)</f>
        <v>1500</v>
      </c>
      <c r="S26" s="90">
        <v>1500</v>
      </c>
      <c r="T26" s="91">
        <v>0</v>
      </c>
      <c r="U26" s="91">
        <v>0</v>
      </c>
      <c r="V26" s="91">
        <v>0</v>
      </c>
      <c r="W26" s="91">
        <v>0</v>
      </c>
      <c r="X26" s="91">
        <v>0</v>
      </c>
      <c r="Y26" s="91">
        <v>0</v>
      </c>
      <c r="Z26" s="91">
        <v>0</v>
      </c>
      <c r="AA26" s="91">
        <v>0</v>
      </c>
      <c r="AB26" s="91">
        <v>0</v>
      </c>
      <c r="AC26" s="91">
        <v>0</v>
      </c>
      <c r="AD26" s="91">
        <v>0</v>
      </c>
    </row>
    <row r="27" spans="1:30" s="22" customFormat="1" ht="87" x14ac:dyDescent="0.35">
      <c r="A27" s="30" t="s">
        <v>30</v>
      </c>
      <c r="B27" s="30" t="s">
        <v>31</v>
      </c>
      <c r="C27" s="30" t="s">
        <v>31</v>
      </c>
      <c r="D27" s="31" t="s">
        <v>32</v>
      </c>
      <c r="E27" s="32" t="s">
        <v>33</v>
      </c>
      <c r="F27" s="31" t="s">
        <v>32</v>
      </c>
      <c r="G27" s="32" t="s">
        <v>34</v>
      </c>
      <c r="H27" s="33">
        <v>26103</v>
      </c>
      <c r="I27" s="40" t="s">
        <v>62</v>
      </c>
      <c r="J27" s="44" t="s">
        <v>65</v>
      </c>
      <c r="K27" s="45" t="s">
        <v>64</v>
      </c>
      <c r="L27" s="21"/>
      <c r="M27" s="21" t="s">
        <v>38</v>
      </c>
      <c r="N27" s="42" t="s">
        <v>39</v>
      </c>
      <c r="O27" s="36">
        <v>100</v>
      </c>
      <c r="P27" s="97">
        <v>100</v>
      </c>
      <c r="Q27" s="38" t="s">
        <v>40</v>
      </c>
      <c r="R27" s="88">
        <f t="shared" si="3"/>
        <v>10000</v>
      </c>
      <c r="S27" s="90">
        <v>10000</v>
      </c>
      <c r="T27" s="91">
        <v>0</v>
      </c>
      <c r="U27" s="91">
        <v>0</v>
      </c>
      <c r="V27" s="91">
        <v>0</v>
      </c>
      <c r="W27" s="91">
        <v>0</v>
      </c>
      <c r="X27" s="91">
        <v>0</v>
      </c>
      <c r="Y27" s="91">
        <v>0</v>
      </c>
      <c r="Z27" s="91">
        <v>0</v>
      </c>
      <c r="AA27" s="91">
        <v>0</v>
      </c>
      <c r="AB27" s="91">
        <v>0</v>
      </c>
      <c r="AC27" s="91">
        <v>0</v>
      </c>
      <c r="AD27" s="91">
        <v>0</v>
      </c>
    </row>
    <row r="28" spans="1:30" s="22" customFormat="1" ht="87" x14ac:dyDescent="0.35">
      <c r="A28" s="30" t="s">
        <v>30</v>
      </c>
      <c r="B28" s="30" t="s">
        <v>31</v>
      </c>
      <c r="C28" s="30" t="s">
        <v>31</v>
      </c>
      <c r="D28" s="31" t="s">
        <v>32</v>
      </c>
      <c r="E28" s="32" t="s">
        <v>33</v>
      </c>
      <c r="F28" s="31" t="s">
        <v>32</v>
      </c>
      <c r="G28" s="32" t="s">
        <v>34</v>
      </c>
      <c r="H28" s="46">
        <v>26104</v>
      </c>
      <c r="I28" s="40" t="s">
        <v>66</v>
      </c>
      <c r="J28" s="44" t="s">
        <v>67</v>
      </c>
      <c r="K28" s="23" t="s">
        <v>68</v>
      </c>
      <c r="L28" s="21"/>
      <c r="M28" s="21" t="s">
        <v>38</v>
      </c>
      <c r="N28" s="42" t="s">
        <v>39</v>
      </c>
      <c r="O28" s="37">
        <v>28</v>
      </c>
      <c r="P28" s="97">
        <v>100</v>
      </c>
      <c r="Q28" s="38" t="s">
        <v>40</v>
      </c>
      <c r="R28" s="88">
        <f>+ROUND(P28*O28,0)</f>
        <v>2800</v>
      </c>
      <c r="S28" s="90">
        <v>2800</v>
      </c>
      <c r="T28" s="91">
        <v>0</v>
      </c>
      <c r="U28" s="91">
        <v>0</v>
      </c>
      <c r="V28" s="91">
        <v>0</v>
      </c>
      <c r="W28" s="91">
        <v>0</v>
      </c>
      <c r="X28" s="91">
        <v>0</v>
      </c>
      <c r="Y28" s="91">
        <v>0</v>
      </c>
      <c r="Z28" s="91">
        <v>0</v>
      </c>
      <c r="AA28" s="91">
        <v>0</v>
      </c>
      <c r="AB28" s="91">
        <v>0</v>
      </c>
      <c r="AC28" s="91">
        <v>0</v>
      </c>
      <c r="AD28" s="91">
        <v>0</v>
      </c>
    </row>
    <row r="29" spans="1:30" s="22" customFormat="1" ht="58" x14ac:dyDescent="0.35">
      <c r="A29" s="30" t="s">
        <v>30</v>
      </c>
      <c r="B29" s="30" t="s">
        <v>31</v>
      </c>
      <c r="C29" s="30" t="s">
        <v>31</v>
      </c>
      <c r="D29" s="31" t="s">
        <v>32</v>
      </c>
      <c r="E29" s="32" t="s">
        <v>33</v>
      </c>
      <c r="F29" s="31" t="s">
        <v>32</v>
      </c>
      <c r="G29" s="32" t="s">
        <v>34</v>
      </c>
      <c r="H29" s="33">
        <v>26105</v>
      </c>
      <c r="I29" s="40" t="s">
        <v>69</v>
      </c>
      <c r="J29" s="44" t="s">
        <v>70</v>
      </c>
      <c r="K29" s="23" t="s">
        <v>71</v>
      </c>
      <c r="L29" s="21"/>
      <c r="M29" s="21" t="s">
        <v>38</v>
      </c>
      <c r="N29" s="36" t="s">
        <v>49</v>
      </c>
      <c r="O29" s="37">
        <v>31</v>
      </c>
      <c r="P29" s="97">
        <v>25.8</v>
      </c>
      <c r="Q29" s="38" t="s">
        <v>40</v>
      </c>
      <c r="R29" s="88">
        <f>+ROUND(P29*O29,0)</f>
        <v>800</v>
      </c>
      <c r="S29" s="90">
        <v>800</v>
      </c>
      <c r="T29" s="91">
        <v>0</v>
      </c>
      <c r="U29" s="91">
        <v>0</v>
      </c>
      <c r="V29" s="91">
        <v>0</v>
      </c>
      <c r="W29" s="91">
        <v>0</v>
      </c>
      <c r="X29" s="91">
        <v>0</v>
      </c>
      <c r="Y29" s="91">
        <v>0</v>
      </c>
      <c r="Z29" s="91">
        <v>0</v>
      </c>
      <c r="AA29" s="91">
        <v>0</v>
      </c>
      <c r="AB29" s="91">
        <v>0</v>
      </c>
      <c r="AC29" s="91">
        <v>0</v>
      </c>
      <c r="AD29" s="91">
        <v>0</v>
      </c>
    </row>
    <row r="30" spans="1:30" s="22" customFormat="1" ht="58" x14ac:dyDescent="0.35">
      <c r="A30" s="30" t="s">
        <v>30</v>
      </c>
      <c r="B30" s="30" t="s">
        <v>31</v>
      </c>
      <c r="C30" s="30" t="s">
        <v>31</v>
      </c>
      <c r="D30" s="31" t="s">
        <v>32</v>
      </c>
      <c r="E30" s="32" t="s">
        <v>33</v>
      </c>
      <c r="F30" s="31" t="s">
        <v>32</v>
      </c>
      <c r="G30" s="32" t="s">
        <v>34</v>
      </c>
      <c r="H30" s="33">
        <v>31401</v>
      </c>
      <c r="I30" s="40" t="s">
        <v>74</v>
      </c>
      <c r="J30" s="35"/>
      <c r="K30" s="23" t="s">
        <v>75</v>
      </c>
      <c r="L30" s="23" t="s">
        <v>76</v>
      </c>
      <c r="M30" s="24" t="s">
        <v>77</v>
      </c>
      <c r="N30" s="42" t="s">
        <v>78</v>
      </c>
      <c r="O30" s="37">
        <v>1</v>
      </c>
      <c r="P30" s="97">
        <v>1743.86</v>
      </c>
      <c r="Q30" s="38" t="s">
        <v>40</v>
      </c>
      <c r="R30" s="88">
        <f t="shared" ref="R30:R38" si="6">+ROUND(P30*O30,0)</f>
        <v>1744</v>
      </c>
      <c r="S30" s="90">
        <v>1744</v>
      </c>
      <c r="T30" s="91">
        <v>0</v>
      </c>
      <c r="U30" s="91">
        <v>0</v>
      </c>
      <c r="V30" s="91">
        <v>0</v>
      </c>
      <c r="W30" s="91">
        <v>0</v>
      </c>
      <c r="X30" s="91">
        <v>0</v>
      </c>
      <c r="Y30" s="91">
        <v>0</v>
      </c>
      <c r="Z30" s="91">
        <v>0</v>
      </c>
      <c r="AA30" s="91">
        <v>0</v>
      </c>
      <c r="AB30" s="91">
        <v>0</v>
      </c>
      <c r="AC30" s="91">
        <v>0</v>
      </c>
      <c r="AD30" s="91">
        <v>0</v>
      </c>
    </row>
    <row r="31" spans="1:30" s="22" customFormat="1" ht="72.5" x14ac:dyDescent="0.35">
      <c r="A31" s="30" t="s">
        <v>30</v>
      </c>
      <c r="B31" s="30" t="s">
        <v>31</v>
      </c>
      <c r="C31" s="30" t="s">
        <v>31</v>
      </c>
      <c r="D31" s="31" t="s">
        <v>32</v>
      </c>
      <c r="E31" s="32" t="s">
        <v>33</v>
      </c>
      <c r="F31" s="31" t="s">
        <v>32</v>
      </c>
      <c r="G31" s="32" t="s">
        <v>34</v>
      </c>
      <c r="H31" s="33">
        <v>35501</v>
      </c>
      <c r="I31" s="40" t="s">
        <v>79</v>
      </c>
      <c r="J31" s="35"/>
      <c r="K31" s="23" t="s">
        <v>104</v>
      </c>
      <c r="L31" s="21"/>
      <c r="M31" s="21" t="s">
        <v>38</v>
      </c>
      <c r="N31" s="42" t="s">
        <v>78</v>
      </c>
      <c r="O31" s="37">
        <v>1</v>
      </c>
      <c r="P31" s="97">
        <v>4602</v>
      </c>
      <c r="Q31" s="38" t="s">
        <v>40</v>
      </c>
      <c r="R31" s="88">
        <f>+ROUND(P31*O31,0)</f>
        <v>4602</v>
      </c>
      <c r="S31" s="90">
        <v>4602</v>
      </c>
      <c r="T31" s="91">
        <v>0</v>
      </c>
      <c r="U31" s="91">
        <v>0</v>
      </c>
      <c r="V31" s="91">
        <v>0</v>
      </c>
      <c r="W31" s="91">
        <v>0</v>
      </c>
      <c r="X31" s="91">
        <v>0</v>
      </c>
      <c r="Y31" s="91">
        <v>0</v>
      </c>
      <c r="Z31" s="91">
        <v>0</v>
      </c>
      <c r="AA31" s="91">
        <v>0</v>
      </c>
      <c r="AB31" s="91">
        <v>0</v>
      </c>
      <c r="AC31" s="91">
        <v>0</v>
      </c>
      <c r="AD31" s="91">
        <v>0</v>
      </c>
    </row>
    <row r="32" spans="1:30" s="22" customFormat="1" ht="58" x14ac:dyDescent="0.35">
      <c r="A32" s="30" t="s">
        <v>30</v>
      </c>
      <c r="B32" s="30" t="s">
        <v>31</v>
      </c>
      <c r="C32" s="30" t="s">
        <v>31</v>
      </c>
      <c r="D32" s="31" t="s">
        <v>32</v>
      </c>
      <c r="E32" s="32" t="s">
        <v>33</v>
      </c>
      <c r="F32" s="31" t="s">
        <v>32</v>
      </c>
      <c r="G32" s="32" t="s">
        <v>80</v>
      </c>
      <c r="H32" s="33">
        <v>31301</v>
      </c>
      <c r="I32" s="40" t="s">
        <v>99</v>
      </c>
      <c r="J32" s="35"/>
      <c r="K32" s="47" t="s">
        <v>81</v>
      </c>
      <c r="L32" s="21" t="s">
        <v>82</v>
      </c>
      <c r="M32" s="21" t="s">
        <v>83</v>
      </c>
      <c r="N32" s="42" t="s">
        <v>78</v>
      </c>
      <c r="O32" s="37">
        <v>1</v>
      </c>
      <c r="P32" s="97">
        <v>2679.25</v>
      </c>
      <c r="Q32" s="38" t="s">
        <v>40</v>
      </c>
      <c r="R32" s="88">
        <f t="shared" si="6"/>
        <v>2679</v>
      </c>
      <c r="S32" s="90">
        <v>2679</v>
      </c>
      <c r="T32" s="91">
        <v>0</v>
      </c>
      <c r="U32" s="91">
        <v>0</v>
      </c>
      <c r="V32" s="91">
        <v>0</v>
      </c>
      <c r="W32" s="91">
        <v>0</v>
      </c>
      <c r="X32" s="91">
        <v>0</v>
      </c>
      <c r="Y32" s="91">
        <v>0</v>
      </c>
      <c r="Z32" s="91">
        <v>0</v>
      </c>
      <c r="AA32" s="91">
        <v>0</v>
      </c>
      <c r="AB32" s="91">
        <v>0</v>
      </c>
      <c r="AC32" s="91">
        <v>0</v>
      </c>
      <c r="AD32" s="91">
        <v>0</v>
      </c>
    </row>
    <row r="33" spans="1:43" s="22" customFormat="1" ht="60.75" customHeight="1" x14ac:dyDescent="0.35">
      <c r="A33" s="30" t="s">
        <v>30</v>
      </c>
      <c r="B33" s="30" t="s">
        <v>31</v>
      </c>
      <c r="C33" s="30" t="s">
        <v>31</v>
      </c>
      <c r="D33" s="31" t="s">
        <v>32</v>
      </c>
      <c r="E33" s="32" t="s">
        <v>33</v>
      </c>
      <c r="F33" s="31" t="s">
        <v>32</v>
      </c>
      <c r="G33" s="32" t="s">
        <v>80</v>
      </c>
      <c r="H33" s="48">
        <v>35801</v>
      </c>
      <c r="I33" s="40" t="s">
        <v>84</v>
      </c>
      <c r="J33" s="35"/>
      <c r="K33" s="23" t="s">
        <v>105</v>
      </c>
      <c r="L33" s="25"/>
      <c r="M33" s="21" t="s">
        <v>38</v>
      </c>
      <c r="N33" s="42" t="s">
        <v>78</v>
      </c>
      <c r="O33" s="49">
        <v>1</v>
      </c>
      <c r="P33" s="98">
        <v>1044</v>
      </c>
      <c r="Q33" s="38" t="s">
        <v>40</v>
      </c>
      <c r="R33" s="88">
        <f t="shared" si="6"/>
        <v>1044</v>
      </c>
      <c r="S33" s="90">
        <v>1044</v>
      </c>
      <c r="T33" s="91">
        <v>0</v>
      </c>
      <c r="U33" s="91">
        <v>0</v>
      </c>
      <c r="V33" s="91">
        <v>0</v>
      </c>
      <c r="W33" s="91">
        <v>0</v>
      </c>
      <c r="X33" s="91">
        <v>0</v>
      </c>
      <c r="Y33" s="91">
        <v>0</v>
      </c>
      <c r="Z33" s="91">
        <v>0</v>
      </c>
      <c r="AA33" s="91">
        <v>0</v>
      </c>
      <c r="AB33" s="91">
        <v>0</v>
      </c>
      <c r="AC33" s="91">
        <v>0</v>
      </c>
      <c r="AD33" s="91">
        <v>0</v>
      </c>
    </row>
    <row r="34" spans="1:43" s="26" customFormat="1" ht="58" x14ac:dyDescent="0.35">
      <c r="A34" s="30" t="s">
        <v>30</v>
      </c>
      <c r="B34" s="30" t="s">
        <v>112</v>
      </c>
      <c r="C34" s="30" t="s">
        <v>112</v>
      </c>
      <c r="D34" s="31" t="s">
        <v>32</v>
      </c>
      <c r="E34" s="32" t="s">
        <v>33</v>
      </c>
      <c r="F34" s="31" t="s">
        <v>32</v>
      </c>
      <c r="G34" s="32" t="s">
        <v>34</v>
      </c>
      <c r="H34" s="33">
        <v>22104</v>
      </c>
      <c r="I34" s="69" t="s">
        <v>60</v>
      </c>
      <c r="J34" s="70" t="s">
        <v>113</v>
      </c>
      <c r="K34" s="70" t="s">
        <v>114</v>
      </c>
      <c r="L34" s="71"/>
      <c r="M34" s="21" t="s">
        <v>38</v>
      </c>
      <c r="N34" s="72" t="s">
        <v>39</v>
      </c>
      <c r="O34" s="38">
        <v>24</v>
      </c>
      <c r="P34" s="94">
        <v>47</v>
      </c>
      <c r="Q34" s="71" t="s">
        <v>115</v>
      </c>
      <c r="R34" s="88">
        <f t="shared" si="6"/>
        <v>1128</v>
      </c>
      <c r="S34" s="87">
        <f>O34*P34</f>
        <v>1128</v>
      </c>
      <c r="T34" s="87">
        <v>0</v>
      </c>
      <c r="U34" s="87">
        <v>0</v>
      </c>
      <c r="V34" s="87">
        <v>0</v>
      </c>
      <c r="W34" s="87">
        <v>0</v>
      </c>
      <c r="X34" s="87">
        <v>0</v>
      </c>
      <c r="Y34" s="87">
        <v>0</v>
      </c>
      <c r="Z34" s="87">
        <v>0</v>
      </c>
      <c r="AA34" s="87">
        <v>0</v>
      </c>
      <c r="AB34" s="87">
        <v>0</v>
      </c>
      <c r="AC34" s="87">
        <v>0</v>
      </c>
      <c r="AD34" s="87">
        <v>0</v>
      </c>
    </row>
    <row r="35" spans="1:43" s="26" customFormat="1" ht="29" x14ac:dyDescent="0.35">
      <c r="A35" s="30" t="s">
        <v>30</v>
      </c>
      <c r="B35" s="30" t="s">
        <v>112</v>
      </c>
      <c r="C35" s="30" t="s">
        <v>112</v>
      </c>
      <c r="D35" s="31" t="s">
        <v>32</v>
      </c>
      <c r="E35" s="32" t="s">
        <v>33</v>
      </c>
      <c r="F35" s="31" t="s">
        <v>32</v>
      </c>
      <c r="G35" s="32" t="s">
        <v>34</v>
      </c>
      <c r="H35" s="33">
        <v>31401</v>
      </c>
      <c r="I35" s="69" t="s">
        <v>74</v>
      </c>
      <c r="J35" s="33"/>
      <c r="K35" s="73" t="s">
        <v>74</v>
      </c>
      <c r="L35" s="71" t="s">
        <v>116</v>
      </c>
      <c r="M35" s="21" t="s">
        <v>83</v>
      </c>
      <c r="N35" s="72" t="s">
        <v>78</v>
      </c>
      <c r="O35" s="38">
        <v>1</v>
      </c>
      <c r="P35" s="94">
        <v>502.78</v>
      </c>
      <c r="Q35" s="71" t="s">
        <v>115</v>
      </c>
      <c r="R35" s="88">
        <f t="shared" si="6"/>
        <v>503</v>
      </c>
      <c r="S35" s="87">
        <v>503</v>
      </c>
      <c r="T35" s="87">
        <v>0</v>
      </c>
      <c r="U35" s="87">
        <v>0</v>
      </c>
      <c r="V35" s="87">
        <v>0</v>
      </c>
      <c r="W35" s="87">
        <v>0</v>
      </c>
      <c r="X35" s="87">
        <v>0</v>
      </c>
      <c r="Y35" s="87">
        <v>0</v>
      </c>
      <c r="Z35" s="87">
        <v>0</v>
      </c>
      <c r="AA35" s="87">
        <v>0</v>
      </c>
      <c r="AB35" s="87">
        <v>0</v>
      </c>
      <c r="AC35" s="87">
        <v>0</v>
      </c>
      <c r="AD35" s="87">
        <v>0</v>
      </c>
    </row>
    <row r="36" spans="1:43" s="27" customFormat="1" ht="72.5" x14ac:dyDescent="0.25">
      <c r="A36" s="74" t="s">
        <v>30</v>
      </c>
      <c r="B36" s="74" t="s">
        <v>112</v>
      </c>
      <c r="C36" s="74" t="s">
        <v>112</v>
      </c>
      <c r="D36" s="75" t="s">
        <v>32</v>
      </c>
      <c r="E36" s="76" t="s">
        <v>33</v>
      </c>
      <c r="F36" s="75" t="s">
        <v>32</v>
      </c>
      <c r="G36" s="76" t="s">
        <v>80</v>
      </c>
      <c r="H36" s="77">
        <v>31301</v>
      </c>
      <c r="I36" s="78" t="s">
        <v>99</v>
      </c>
      <c r="J36" s="77"/>
      <c r="K36" s="79" t="s">
        <v>117</v>
      </c>
      <c r="L36" s="80">
        <v>29967301</v>
      </c>
      <c r="M36" s="81" t="s">
        <v>83</v>
      </c>
      <c r="N36" s="82" t="s">
        <v>78</v>
      </c>
      <c r="O36" s="80">
        <v>1</v>
      </c>
      <c r="P36" s="95">
        <v>1679.02</v>
      </c>
      <c r="Q36" s="83" t="s">
        <v>40</v>
      </c>
      <c r="R36" s="88">
        <f t="shared" si="6"/>
        <v>1679</v>
      </c>
      <c r="S36" s="87">
        <v>1679</v>
      </c>
      <c r="T36" s="87">
        <v>0</v>
      </c>
      <c r="U36" s="87">
        <v>0</v>
      </c>
      <c r="V36" s="87">
        <v>0</v>
      </c>
      <c r="W36" s="87">
        <v>0</v>
      </c>
      <c r="X36" s="87">
        <v>0</v>
      </c>
      <c r="Y36" s="87">
        <v>0</v>
      </c>
      <c r="Z36" s="87">
        <v>0</v>
      </c>
      <c r="AA36" s="87">
        <v>0</v>
      </c>
      <c r="AB36" s="87">
        <v>0</v>
      </c>
      <c r="AC36" s="87">
        <v>0</v>
      </c>
      <c r="AD36" s="87">
        <v>0</v>
      </c>
    </row>
    <row r="37" spans="1:43" s="27" customFormat="1" ht="87" x14ac:dyDescent="0.25">
      <c r="A37" s="30" t="s">
        <v>30</v>
      </c>
      <c r="B37" s="30" t="s">
        <v>112</v>
      </c>
      <c r="C37" s="30" t="s">
        <v>112</v>
      </c>
      <c r="D37" s="31" t="s">
        <v>32</v>
      </c>
      <c r="E37" s="32" t="s">
        <v>61</v>
      </c>
      <c r="F37" s="31" t="s">
        <v>72</v>
      </c>
      <c r="G37" s="32" t="s">
        <v>73</v>
      </c>
      <c r="H37" s="33">
        <v>26102</v>
      </c>
      <c r="I37" s="69" t="s">
        <v>118</v>
      </c>
      <c r="J37" s="84" t="s">
        <v>63</v>
      </c>
      <c r="K37" s="84" t="s">
        <v>95</v>
      </c>
      <c r="L37" s="71"/>
      <c r="M37" s="21" t="s">
        <v>38</v>
      </c>
      <c r="N37" s="72" t="s">
        <v>39</v>
      </c>
      <c r="O37" s="36">
        <v>67</v>
      </c>
      <c r="P37" s="96">
        <v>100</v>
      </c>
      <c r="Q37" s="71" t="s">
        <v>115</v>
      </c>
      <c r="R37" s="88">
        <f t="shared" si="6"/>
        <v>6700</v>
      </c>
      <c r="S37" s="87">
        <f>O37*P37</f>
        <v>6700</v>
      </c>
      <c r="T37" s="87">
        <v>0</v>
      </c>
      <c r="U37" s="87">
        <v>0</v>
      </c>
      <c r="V37" s="87">
        <v>0</v>
      </c>
      <c r="W37" s="87">
        <v>0</v>
      </c>
      <c r="X37" s="87">
        <v>0</v>
      </c>
      <c r="Y37" s="87">
        <v>0</v>
      </c>
      <c r="Z37" s="87">
        <v>0</v>
      </c>
      <c r="AA37" s="87">
        <v>0</v>
      </c>
      <c r="AB37" s="87">
        <v>0</v>
      </c>
      <c r="AC37" s="87">
        <v>0</v>
      </c>
      <c r="AD37" s="87">
        <v>0</v>
      </c>
    </row>
    <row r="38" spans="1:43" s="27" customFormat="1" ht="43.5" x14ac:dyDescent="0.25">
      <c r="A38" s="30" t="s">
        <v>30</v>
      </c>
      <c r="B38" s="30" t="s">
        <v>112</v>
      </c>
      <c r="C38" s="30" t="s">
        <v>112</v>
      </c>
      <c r="D38" s="31" t="s">
        <v>32</v>
      </c>
      <c r="E38" s="32" t="s">
        <v>61</v>
      </c>
      <c r="F38" s="31" t="s">
        <v>72</v>
      </c>
      <c r="G38" s="32" t="s">
        <v>73</v>
      </c>
      <c r="H38" s="33">
        <v>31301</v>
      </c>
      <c r="I38" s="69" t="s">
        <v>119</v>
      </c>
      <c r="J38" s="70"/>
      <c r="K38" s="70" t="s">
        <v>120</v>
      </c>
      <c r="L38" s="85" t="s">
        <v>121</v>
      </c>
      <c r="M38" s="86" t="s">
        <v>83</v>
      </c>
      <c r="N38" s="86" t="s">
        <v>78</v>
      </c>
      <c r="O38" s="86">
        <v>1</v>
      </c>
      <c r="P38" s="96">
        <v>978.64</v>
      </c>
      <c r="Q38" s="71" t="s">
        <v>40</v>
      </c>
      <c r="R38" s="88">
        <f t="shared" si="6"/>
        <v>979</v>
      </c>
      <c r="S38" s="87">
        <v>979</v>
      </c>
      <c r="T38" s="87">
        <v>0</v>
      </c>
      <c r="U38" s="87">
        <v>0</v>
      </c>
      <c r="V38" s="87">
        <v>0</v>
      </c>
      <c r="W38" s="87">
        <v>0</v>
      </c>
      <c r="X38" s="87">
        <v>0</v>
      </c>
      <c r="Y38" s="87">
        <v>0</v>
      </c>
      <c r="Z38" s="87">
        <v>0</v>
      </c>
      <c r="AA38" s="87">
        <v>0</v>
      </c>
      <c r="AB38" s="87">
        <v>0</v>
      </c>
      <c r="AC38" s="87">
        <v>0</v>
      </c>
      <c r="AD38" s="87">
        <v>0</v>
      </c>
    </row>
    <row r="39" spans="1:43" s="28" customFormat="1" ht="43.5" x14ac:dyDescent="0.35">
      <c r="A39" s="50" t="s">
        <v>30</v>
      </c>
      <c r="B39" s="50" t="s">
        <v>122</v>
      </c>
      <c r="C39" s="50" t="s">
        <v>122</v>
      </c>
      <c r="D39" s="51" t="s">
        <v>123</v>
      </c>
      <c r="E39" s="52" t="s">
        <v>61</v>
      </c>
      <c r="F39" s="51" t="s">
        <v>124</v>
      </c>
      <c r="G39" s="52" t="s">
        <v>73</v>
      </c>
      <c r="H39" s="53">
        <v>26102</v>
      </c>
      <c r="I39" s="54" t="s">
        <v>125</v>
      </c>
      <c r="J39" s="54" t="s">
        <v>126</v>
      </c>
      <c r="K39" s="55" t="s">
        <v>127</v>
      </c>
      <c r="L39" s="56"/>
      <c r="M39" s="57" t="s">
        <v>83</v>
      </c>
      <c r="N39" s="61" t="s">
        <v>39</v>
      </c>
      <c r="O39" s="61">
        <v>1</v>
      </c>
      <c r="P39" s="99">
        <v>5866</v>
      </c>
      <c r="Q39" s="58" t="s">
        <v>40</v>
      </c>
      <c r="R39" s="89">
        <f t="shared" ref="R39:R42" si="7">+ROUND(P39*O39,0)</f>
        <v>5866</v>
      </c>
      <c r="S39" s="92">
        <v>5866</v>
      </c>
      <c r="T39" s="92">
        <v>0</v>
      </c>
      <c r="U39" s="92">
        <v>0</v>
      </c>
      <c r="V39" s="92">
        <v>0</v>
      </c>
      <c r="W39" s="92">
        <v>0</v>
      </c>
      <c r="X39" s="93">
        <v>0</v>
      </c>
      <c r="Y39" s="93">
        <v>0</v>
      </c>
      <c r="Z39" s="93">
        <v>0</v>
      </c>
      <c r="AA39" s="93">
        <v>0</v>
      </c>
      <c r="AB39" s="93">
        <v>0</v>
      </c>
      <c r="AC39" s="93">
        <v>0</v>
      </c>
      <c r="AD39" s="93">
        <v>0</v>
      </c>
    </row>
    <row r="40" spans="1:43" s="28" customFormat="1" ht="54.65" customHeight="1" x14ac:dyDescent="0.35">
      <c r="A40" s="50" t="s">
        <v>30</v>
      </c>
      <c r="B40" s="50" t="s">
        <v>122</v>
      </c>
      <c r="C40" s="50" t="s">
        <v>122</v>
      </c>
      <c r="D40" s="51" t="s">
        <v>32</v>
      </c>
      <c r="E40" s="52" t="s">
        <v>61</v>
      </c>
      <c r="F40" s="51" t="s">
        <v>124</v>
      </c>
      <c r="G40" s="52" t="s">
        <v>73</v>
      </c>
      <c r="H40" s="59">
        <v>31501</v>
      </c>
      <c r="I40" s="60" t="s">
        <v>128</v>
      </c>
      <c r="J40" s="61"/>
      <c r="K40" s="54" t="s">
        <v>129</v>
      </c>
      <c r="L40" s="56"/>
      <c r="M40" s="57" t="s">
        <v>83</v>
      </c>
      <c r="N40" s="62" t="s">
        <v>78</v>
      </c>
      <c r="O40" s="102">
        <v>1</v>
      </c>
      <c r="P40" s="100">
        <v>400</v>
      </c>
      <c r="Q40" s="58" t="s">
        <v>40</v>
      </c>
      <c r="R40" s="89">
        <f t="shared" si="7"/>
        <v>400</v>
      </c>
      <c r="S40" s="92">
        <v>400</v>
      </c>
      <c r="T40" s="92">
        <v>0</v>
      </c>
      <c r="U40" s="92">
        <v>0</v>
      </c>
      <c r="V40" s="92">
        <v>0</v>
      </c>
      <c r="W40" s="92">
        <v>0</v>
      </c>
      <c r="X40" s="93">
        <v>0</v>
      </c>
      <c r="Y40" s="93">
        <v>0</v>
      </c>
      <c r="Z40" s="93">
        <v>0</v>
      </c>
      <c r="AA40" s="93">
        <v>0</v>
      </c>
      <c r="AB40" s="93">
        <v>0</v>
      </c>
      <c r="AC40" s="93">
        <v>0</v>
      </c>
      <c r="AD40" s="93">
        <v>0</v>
      </c>
    </row>
    <row r="41" spans="1:43" s="29" customFormat="1" ht="29" x14ac:dyDescent="0.35">
      <c r="A41" s="63" t="s">
        <v>30</v>
      </c>
      <c r="B41" s="63" t="s">
        <v>122</v>
      </c>
      <c r="C41" s="63" t="s">
        <v>122</v>
      </c>
      <c r="D41" s="64" t="s">
        <v>32</v>
      </c>
      <c r="E41" s="63" t="s">
        <v>33</v>
      </c>
      <c r="F41" s="64" t="s">
        <v>123</v>
      </c>
      <c r="G41" s="63" t="s">
        <v>80</v>
      </c>
      <c r="H41" s="53">
        <v>31401</v>
      </c>
      <c r="I41" s="65" t="s">
        <v>130</v>
      </c>
      <c r="J41" s="65"/>
      <c r="K41" s="65" t="s">
        <v>131</v>
      </c>
      <c r="L41" s="66" t="s">
        <v>132</v>
      </c>
      <c r="M41" s="57" t="s">
        <v>83</v>
      </c>
      <c r="N41" s="103" t="s">
        <v>78</v>
      </c>
      <c r="O41" s="103">
        <v>1</v>
      </c>
      <c r="P41" s="101">
        <v>1470.12</v>
      </c>
      <c r="Q41" s="67" t="s">
        <v>40</v>
      </c>
      <c r="R41" s="89">
        <f t="shared" si="7"/>
        <v>1470</v>
      </c>
      <c r="S41" s="92">
        <v>1470</v>
      </c>
      <c r="T41" s="92">
        <v>0</v>
      </c>
      <c r="U41" s="92">
        <v>0</v>
      </c>
      <c r="V41" s="92">
        <v>0</v>
      </c>
      <c r="W41" s="92">
        <v>0</v>
      </c>
      <c r="X41" s="93">
        <v>0</v>
      </c>
      <c r="Y41" s="93">
        <v>0</v>
      </c>
      <c r="Z41" s="93">
        <v>0</v>
      </c>
      <c r="AA41" s="93">
        <v>0</v>
      </c>
      <c r="AB41" s="93">
        <v>0</v>
      </c>
      <c r="AC41" s="93">
        <v>0</v>
      </c>
      <c r="AD41" s="93">
        <v>0</v>
      </c>
      <c r="AE41" s="28"/>
      <c r="AF41" s="28"/>
      <c r="AG41" s="28"/>
      <c r="AH41" s="28"/>
      <c r="AI41" s="28"/>
      <c r="AJ41" s="28"/>
      <c r="AK41" s="28"/>
      <c r="AL41" s="28"/>
      <c r="AM41" s="28"/>
      <c r="AN41" s="28"/>
      <c r="AO41" s="28"/>
      <c r="AP41" s="28"/>
      <c r="AQ41" s="28"/>
    </row>
    <row r="42" spans="1:43" s="28" customFormat="1" ht="43.5" x14ac:dyDescent="0.35">
      <c r="A42" s="63" t="s">
        <v>30</v>
      </c>
      <c r="B42" s="63" t="s">
        <v>122</v>
      </c>
      <c r="C42" s="63" t="s">
        <v>122</v>
      </c>
      <c r="D42" s="64" t="s">
        <v>32</v>
      </c>
      <c r="E42" s="63" t="s">
        <v>61</v>
      </c>
      <c r="F42" s="64" t="s">
        <v>133</v>
      </c>
      <c r="G42" s="63" t="s">
        <v>73</v>
      </c>
      <c r="H42" s="53">
        <v>31301</v>
      </c>
      <c r="I42" s="65" t="s">
        <v>99</v>
      </c>
      <c r="J42" s="68"/>
      <c r="K42" s="65" t="s">
        <v>134</v>
      </c>
      <c r="L42" s="68"/>
      <c r="M42" s="57" t="s">
        <v>83</v>
      </c>
      <c r="N42" s="103" t="s">
        <v>78</v>
      </c>
      <c r="O42" s="103">
        <v>1</v>
      </c>
      <c r="P42" s="101">
        <v>6335.04</v>
      </c>
      <c r="Q42" s="67" t="s">
        <v>40</v>
      </c>
      <c r="R42" s="89">
        <f t="shared" si="7"/>
        <v>6335</v>
      </c>
      <c r="S42" s="92">
        <v>6335</v>
      </c>
      <c r="T42" s="92">
        <v>0</v>
      </c>
      <c r="U42" s="92">
        <v>0</v>
      </c>
      <c r="V42" s="92">
        <v>0</v>
      </c>
      <c r="W42" s="92">
        <v>0</v>
      </c>
      <c r="X42" s="93">
        <v>0</v>
      </c>
      <c r="Y42" s="93">
        <v>0</v>
      </c>
      <c r="Z42" s="93">
        <v>0</v>
      </c>
      <c r="AA42" s="93">
        <v>0</v>
      </c>
      <c r="AB42" s="93">
        <v>0</v>
      </c>
      <c r="AC42" s="93">
        <v>0</v>
      </c>
      <c r="AD42" s="93">
        <v>0</v>
      </c>
    </row>
    <row r="45" spans="1:43" x14ac:dyDescent="0.35">
      <c r="A45" s="105" t="s">
        <v>17</v>
      </c>
      <c r="B45" s="105"/>
      <c r="C45" s="105"/>
      <c r="D45" s="105"/>
      <c r="E45" s="105"/>
      <c r="F45" s="105"/>
      <c r="G45" s="105"/>
      <c r="H45" s="105"/>
      <c r="I45" s="105"/>
      <c r="J45" s="19"/>
      <c r="K45" s="2"/>
      <c r="L45" s="4"/>
      <c r="M45" s="4"/>
      <c r="N45" s="4"/>
      <c r="O45" s="5"/>
      <c r="P45" s="17"/>
      <c r="Q45" s="4"/>
      <c r="R45" s="6">
        <f>SUM(R11:R44)</f>
        <v>62579</v>
      </c>
      <c r="S45" s="6">
        <f>SUM(S11:S44)</f>
        <v>62579</v>
      </c>
      <c r="T45" s="6">
        <f t="shared" ref="T45:AD45" si="8">SUM(T11:T44)</f>
        <v>0</v>
      </c>
      <c r="U45" s="6">
        <f t="shared" si="8"/>
        <v>0</v>
      </c>
      <c r="V45" s="6">
        <f t="shared" si="8"/>
        <v>0</v>
      </c>
      <c r="W45" s="6">
        <f t="shared" si="8"/>
        <v>0</v>
      </c>
      <c r="X45" s="6">
        <f t="shared" si="8"/>
        <v>0</v>
      </c>
      <c r="Y45" s="6">
        <f t="shared" si="8"/>
        <v>0</v>
      </c>
      <c r="Z45" s="6">
        <f t="shared" si="8"/>
        <v>0</v>
      </c>
      <c r="AA45" s="6">
        <f t="shared" si="8"/>
        <v>0</v>
      </c>
      <c r="AB45" s="6">
        <f t="shared" si="8"/>
        <v>0</v>
      </c>
      <c r="AC45" s="6">
        <f t="shared" si="8"/>
        <v>0</v>
      </c>
      <c r="AD45" s="6">
        <f t="shared" si="8"/>
        <v>0</v>
      </c>
    </row>
    <row r="47" spans="1:43" x14ac:dyDescent="0.35">
      <c r="A47" s="106" t="s">
        <v>135</v>
      </c>
      <c r="B47" s="106"/>
      <c r="C47" s="106"/>
      <c r="D47" s="106"/>
      <c r="E47" s="106"/>
      <c r="F47" s="106"/>
      <c r="G47" s="106"/>
    </row>
  </sheetData>
  <mergeCells count="4">
    <mergeCell ref="A7:AC7"/>
    <mergeCell ref="A8:AD8"/>
    <mergeCell ref="A45:I45"/>
    <mergeCell ref="A47:G47"/>
  </mergeCells>
  <printOptions horizontalCentered="1"/>
  <pageMargins left="0.47244094488188981" right="0.19685039370078741" top="0.19685039370078741" bottom="0.19685039370078741" header="0" footer="0"/>
  <pageSetup paperSize="5" scale="3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PAAASINE MODENERO 2026</vt:lpstr>
      <vt:lpstr>'PAAASINE MODENERO 2026'!Títulos_a_imprimir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luis</dc:creator>
  <cp:keywords/>
  <dc:description/>
  <cp:lastModifiedBy>NOVELO LEON OSCAR ALBERTO</cp:lastModifiedBy>
  <cp:revision/>
  <cp:lastPrinted>2026-01-27T18:49:01Z</cp:lastPrinted>
  <dcterms:created xsi:type="dcterms:W3CDTF">2019-12-18T18:57:02Z</dcterms:created>
  <dcterms:modified xsi:type="dcterms:W3CDTF">2026-02-18T21:59:24Z</dcterms:modified>
  <cp:category/>
  <cp:contentStatus/>
</cp:coreProperties>
</file>