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inemexico-my.sharepoint.com/personal/oscar_novelo_ine_mx/Documents/Escritorio/CEI-2026/Publicaciones 2026/Juntas Locales/PAAAS INE ENERO 2026/Chiapas/"/>
    </mc:Choice>
  </mc:AlternateContent>
  <xr:revisionPtr revIDLastSave="11618" documentId="13_ncr:1_{F129A956-E475-4CDD-97A5-4D642F75D596}" xr6:coauthVersionLast="47" xr6:coauthVersionMax="47" xr10:uidLastSave="{53CD9328-1F03-4598-826E-63F0E430D479}"/>
  <bookViews>
    <workbookView xWindow="-110" yWindow="-110" windowWidth="19420" windowHeight="10300" tabRatio="560" xr2:uid="{00000000-000D-0000-FFFF-FFFF00000000}"/>
  </bookViews>
  <sheets>
    <sheet name="ENERO_2026" sheetId="12" r:id="rId1"/>
  </sheets>
  <definedNames>
    <definedName name="_xlnm._FilterDatabase" localSheetId="0" hidden="1">ENERO_2026!$A$10:$AD$108</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4" i="12" l="1"/>
  <c r="R23" i="12"/>
  <c r="R20" i="12"/>
  <c r="S20" i="12" s="1"/>
  <c r="AD108" i="12"/>
  <c r="AC108" i="12"/>
  <c r="AB108" i="12"/>
  <c r="AA108" i="12"/>
  <c r="Z108" i="12"/>
  <c r="Y108" i="12"/>
  <c r="X108" i="12"/>
  <c r="W108" i="12"/>
  <c r="V108" i="12"/>
  <c r="U108" i="12"/>
  <c r="T108" i="12"/>
  <c r="AD107" i="12"/>
  <c r="AC107" i="12"/>
  <c r="AB107" i="12"/>
  <c r="AA107" i="12"/>
  <c r="Z107" i="12"/>
  <c r="Y107" i="12"/>
  <c r="X107" i="12"/>
  <c r="W107" i="12"/>
  <c r="V107" i="12"/>
  <c r="U107" i="12"/>
  <c r="T107" i="12"/>
  <c r="AD106" i="12"/>
  <c r="AC106" i="12"/>
  <c r="AB106" i="12"/>
  <c r="AA106" i="12"/>
  <c r="Z106" i="12"/>
  <c r="Y106" i="12"/>
  <c r="X106" i="12"/>
  <c r="W106" i="12"/>
  <c r="V106" i="12"/>
  <c r="U106" i="12"/>
  <c r="T106" i="12"/>
  <c r="AD105" i="12"/>
  <c r="AC105" i="12"/>
  <c r="AB105" i="12"/>
  <c r="AA105" i="12"/>
  <c r="Z105" i="12"/>
  <c r="Y105" i="12"/>
  <c r="X105" i="12"/>
  <c r="W105" i="12"/>
  <c r="V105" i="12"/>
  <c r="U105" i="12"/>
  <c r="T105" i="12"/>
  <c r="AD104" i="12"/>
  <c r="AC104" i="12"/>
  <c r="AB104" i="12"/>
  <c r="AA104" i="12"/>
  <c r="Z104" i="12"/>
  <c r="Y104" i="12"/>
  <c r="X104" i="12"/>
  <c r="W104" i="12"/>
  <c r="V104" i="12"/>
  <c r="U104" i="12"/>
  <c r="T104" i="12"/>
  <c r="AD103" i="12"/>
  <c r="AC103" i="12"/>
  <c r="AB103" i="12"/>
  <c r="AA103" i="12"/>
  <c r="Z103" i="12"/>
  <c r="Y103" i="12"/>
  <c r="X103" i="12"/>
  <c r="W103" i="12"/>
  <c r="V103" i="12"/>
  <c r="U103" i="12"/>
  <c r="T103" i="12"/>
  <c r="AD102" i="12"/>
  <c r="AC102" i="12"/>
  <c r="AB102" i="12"/>
  <c r="AA102" i="12"/>
  <c r="Z102" i="12"/>
  <c r="Y102" i="12"/>
  <c r="X102" i="12"/>
  <c r="W102" i="12"/>
  <c r="V102" i="12"/>
  <c r="U102" i="12"/>
  <c r="T102" i="12"/>
  <c r="AD101" i="12"/>
  <c r="AC101" i="12"/>
  <c r="AB101" i="12"/>
  <c r="AA101" i="12"/>
  <c r="Z101" i="12"/>
  <c r="Y101" i="12"/>
  <c r="X101" i="12"/>
  <c r="W101" i="12"/>
  <c r="V101" i="12"/>
  <c r="U101" i="12"/>
  <c r="T101" i="12"/>
  <c r="AD100" i="12"/>
  <c r="AC100" i="12"/>
  <c r="AB100" i="12"/>
  <c r="AA100" i="12"/>
  <c r="Z100" i="12"/>
  <c r="Y100" i="12"/>
  <c r="X100" i="12"/>
  <c r="W100" i="12"/>
  <c r="V100" i="12"/>
  <c r="U100" i="12"/>
  <c r="T100" i="12"/>
  <c r="AD99" i="12"/>
  <c r="AC99" i="12"/>
  <c r="AB99" i="12"/>
  <c r="AA99" i="12"/>
  <c r="Z99" i="12"/>
  <c r="Y99" i="12"/>
  <c r="X99" i="12"/>
  <c r="W99" i="12"/>
  <c r="V99" i="12"/>
  <c r="U99" i="12"/>
  <c r="T99" i="12"/>
  <c r="AD98" i="12"/>
  <c r="AC98" i="12"/>
  <c r="AB98" i="12"/>
  <c r="AA98" i="12"/>
  <c r="Z98" i="12"/>
  <c r="Y98" i="12"/>
  <c r="X98" i="12"/>
  <c r="W98" i="12"/>
  <c r="V98" i="12"/>
  <c r="U98" i="12"/>
  <c r="T98" i="12"/>
  <c r="AD97" i="12"/>
  <c r="AC97" i="12"/>
  <c r="AB97" i="12"/>
  <c r="AA97" i="12"/>
  <c r="Z97" i="12"/>
  <c r="Y97" i="12"/>
  <c r="X97" i="12"/>
  <c r="W97" i="12"/>
  <c r="V97" i="12"/>
  <c r="U97" i="12"/>
  <c r="T97" i="12"/>
  <c r="AD96" i="12"/>
  <c r="AC96" i="12"/>
  <c r="AB96" i="12"/>
  <c r="AA96" i="12"/>
  <c r="Z96" i="12"/>
  <c r="Y96" i="12"/>
  <c r="X96" i="12"/>
  <c r="W96" i="12"/>
  <c r="V96" i="12"/>
  <c r="U96" i="12"/>
  <c r="T96" i="12"/>
  <c r="AD95" i="12"/>
  <c r="AC95" i="12"/>
  <c r="AB95" i="12"/>
  <c r="AA95" i="12"/>
  <c r="Z95" i="12"/>
  <c r="Y95" i="12"/>
  <c r="X95" i="12"/>
  <c r="W95" i="12"/>
  <c r="V95" i="12"/>
  <c r="U95" i="12"/>
  <c r="T95" i="12"/>
  <c r="AD94" i="12"/>
  <c r="AC94" i="12"/>
  <c r="AB94" i="12"/>
  <c r="AA94" i="12"/>
  <c r="Z94" i="12"/>
  <c r="Y94" i="12"/>
  <c r="X94" i="12"/>
  <c r="W94" i="12"/>
  <c r="V94" i="12"/>
  <c r="U94" i="12"/>
  <c r="T94" i="12"/>
  <c r="AD93" i="12"/>
  <c r="AC93" i="12"/>
  <c r="AB93" i="12"/>
  <c r="AA93" i="12"/>
  <c r="Z93" i="12"/>
  <c r="Y93" i="12"/>
  <c r="X93" i="12"/>
  <c r="W93" i="12"/>
  <c r="V93" i="12"/>
  <c r="U93" i="12"/>
  <c r="T93" i="12"/>
  <c r="AD92" i="12"/>
  <c r="AC92" i="12"/>
  <c r="AB92" i="12"/>
  <c r="AA92" i="12"/>
  <c r="Z92" i="12"/>
  <c r="Y92" i="12"/>
  <c r="X92" i="12"/>
  <c r="W92" i="12"/>
  <c r="V92" i="12"/>
  <c r="U92" i="12"/>
  <c r="T92" i="12"/>
  <c r="AD91" i="12"/>
  <c r="AC91" i="12"/>
  <c r="AB91" i="12"/>
  <c r="AA91" i="12"/>
  <c r="Z91" i="12"/>
  <c r="Y91" i="12"/>
  <c r="X91" i="12"/>
  <c r="W91" i="12"/>
  <c r="V91" i="12"/>
  <c r="U91" i="12"/>
  <c r="T91" i="12"/>
  <c r="AD90" i="12"/>
  <c r="AC90" i="12"/>
  <c r="AB90" i="12"/>
  <c r="AA90" i="12"/>
  <c r="Z90" i="12"/>
  <c r="Y90" i="12"/>
  <c r="X90" i="12"/>
  <c r="W90" i="12"/>
  <c r="V90" i="12"/>
  <c r="U90" i="12"/>
  <c r="T90" i="12"/>
  <c r="AD89" i="12"/>
  <c r="AC89" i="12"/>
  <c r="AB89" i="12"/>
  <c r="AA89" i="12"/>
  <c r="Z89" i="12"/>
  <c r="Y89" i="12"/>
  <c r="X89" i="12"/>
  <c r="W89" i="12"/>
  <c r="V89" i="12"/>
  <c r="U89" i="12"/>
  <c r="T89" i="12"/>
  <c r="AD88" i="12"/>
  <c r="AC88" i="12"/>
  <c r="AB88" i="12"/>
  <c r="AA88" i="12"/>
  <c r="Z88" i="12"/>
  <c r="Y88" i="12"/>
  <c r="X88" i="12"/>
  <c r="W88" i="12"/>
  <c r="V88" i="12"/>
  <c r="U88" i="12"/>
  <c r="T88" i="12"/>
  <c r="AD87" i="12"/>
  <c r="AC87" i="12"/>
  <c r="AB87" i="12"/>
  <c r="AA87" i="12"/>
  <c r="Z87" i="12"/>
  <c r="Y87" i="12"/>
  <c r="X87" i="12"/>
  <c r="W87" i="12"/>
  <c r="V87" i="12"/>
  <c r="U87" i="12"/>
  <c r="T87" i="12"/>
  <c r="AD86" i="12"/>
  <c r="AC86" i="12"/>
  <c r="AB86" i="12"/>
  <c r="AA86" i="12"/>
  <c r="Z86" i="12"/>
  <c r="Y86" i="12"/>
  <c r="X86" i="12"/>
  <c r="W86" i="12"/>
  <c r="V86" i="12"/>
  <c r="U86" i="12"/>
  <c r="T86" i="12"/>
  <c r="AD85" i="12"/>
  <c r="AC85" i="12"/>
  <c r="AB85" i="12"/>
  <c r="AA85" i="12"/>
  <c r="Z85" i="12"/>
  <c r="Y85" i="12"/>
  <c r="X85" i="12"/>
  <c r="W85" i="12"/>
  <c r="V85" i="12"/>
  <c r="U85" i="12"/>
  <c r="T85" i="12"/>
  <c r="AD84" i="12"/>
  <c r="AC84" i="12"/>
  <c r="AB84" i="12"/>
  <c r="AA84" i="12"/>
  <c r="Z84" i="12"/>
  <c r="Y84" i="12"/>
  <c r="X84" i="12"/>
  <c r="W84" i="12"/>
  <c r="V84" i="12"/>
  <c r="U84" i="12"/>
  <c r="T84" i="12"/>
  <c r="AD83" i="12"/>
  <c r="AC83" i="12"/>
  <c r="AB83" i="12"/>
  <c r="AA83" i="12"/>
  <c r="Z83" i="12"/>
  <c r="Y83" i="12"/>
  <c r="X83" i="12"/>
  <c r="W83" i="12"/>
  <c r="V83" i="12"/>
  <c r="U83" i="12"/>
  <c r="T83" i="12"/>
  <c r="AD82" i="12"/>
  <c r="AC82" i="12"/>
  <c r="AB82" i="12"/>
  <c r="AA82" i="12"/>
  <c r="Z82" i="12"/>
  <c r="Y82" i="12"/>
  <c r="X82" i="12"/>
  <c r="W82" i="12"/>
  <c r="V82" i="12"/>
  <c r="U82" i="12"/>
  <c r="T82" i="12"/>
  <c r="AD81" i="12"/>
  <c r="AC81" i="12"/>
  <c r="AB81" i="12"/>
  <c r="AA81" i="12"/>
  <c r="Z81" i="12"/>
  <c r="Y81" i="12"/>
  <c r="X81" i="12"/>
  <c r="W81" i="12"/>
  <c r="V81" i="12"/>
  <c r="U81" i="12"/>
  <c r="T81" i="12"/>
  <c r="AD80" i="12"/>
  <c r="AC80" i="12"/>
  <c r="AB80" i="12"/>
  <c r="AA80" i="12"/>
  <c r="Z80" i="12"/>
  <c r="Y80" i="12"/>
  <c r="X80" i="12"/>
  <c r="W80" i="12"/>
  <c r="V80" i="12"/>
  <c r="U80" i="12"/>
  <c r="T80" i="12"/>
  <c r="AD79" i="12"/>
  <c r="AC79" i="12"/>
  <c r="AB79" i="12"/>
  <c r="AA79" i="12"/>
  <c r="Z79" i="12"/>
  <c r="Y79" i="12"/>
  <c r="X79" i="12"/>
  <c r="W79" i="12"/>
  <c r="V79" i="12"/>
  <c r="U79" i="12"/>
  <c r="T79" i="12"/>
  <c r="AD78" i="12"/>
  <c r="AC78" i="12"/>
  <c r="AB78" i="12"/>
  <c r="AA78" i="12"/>
  <c r="Z78" i="12"/>
  <c r="Y78" i="12"/>
  <c r="X78" i="12"/>
  <c r="W78" i="12"/>
  <c r="V78" i="12"/>
  <c r="U78" i="12"/>
  <c r="T78" i="12"/>
  <c r="AD77" i="12"/>
  <c r="AC77" i="12"/>
  <c r="AB77" i="12"/>
  <c r="AA77" i="12"/>
  <c r="Z77" i="12"/>
  <c r="Y77" i="12"/>
  <c r="X77" i="12"/>
  <c r="W77" i="12"/>
  <c r="V77" i="12"/>
  <c r="U77" i="12"/>
  <c r="T77" i="12"/>
  <c r="AD76" i="12"/>
  <c r="AC76" i="12"/>
  <c r="AB76" i="12"/>
  <c r="AA76" i="12"/>
  <c r="Z76" i="12"/>
  <c r="Y76" i="12"/>
  <c r="X76" i="12"/>
  <c r="W76" i="12"/>
  <c r="V76" i="12"/>
  <c r="U76" i="12"/>
  <c r="T76" i="12"/>
  <c r="AD75" i="12"/>
  <c r="AC75" i="12"/>
  <c r="AB75" i="12"/>
  <c r="AA75" i="12"/>
  <c r="Z75" i="12"/>
  <c r="Y75" i="12"/>
  <c r="X75" i="12"/>
  <c r="W75" i="12"/>
  <c r="V75" i="12"/>
  <c r="U75" i="12"/>
  <c r="T75" i="12"/>
  <c r="AD74" i="12"/>
  <c r="AC74" i="12"/>
  <c r="AB74" i="12"/>
  <c r="AA74" i="12"/>
  <c r="Z74" i="12"/>
  <c r="Y74" i="12"/>
  <c r="X74" i="12"/>
  <c r="W74" i="12"/>
  <c r="V74" i="12"/>
  <c r="U74" i="12"/>
  <c r="T74" i="12"/>
  <c r="AD73" i="12"/>
  <c r="AC73" i="12"/>
  <c r="AB73" i="12"/>
  <c r="AA73" i="12"/>
  <c r="Z73" i="12"/>
  <c r="Y73" i="12"/>
  <c r="X73" i="12"/>
  <c r="W73" i="12"/>
  <c r="V73" i="12"/>
  <c r="U73" i="12"/>
  <c r="T73" i="12"/>
  <c r="AD72" i="12"/>
  <c r="AC72" i="12"/>
  <c r="AB72" i="12"/>
  <c r="AA72" i="12"/>
  <c r="Z72" i="12"/>
  <c r="Y72" i="12"/>
  <c r="X72" i="12"/>
  <c r="W72" i="12"/>
  <c r="V72" i="12"/>
  <c r="U72" i="12"/>
  <c r="T72" i="12"/>
  <c r="AD71" i="12"/>
  <c r="AC71" i="12"/>
  <c r="AB71" i="12"/>
  <c r="AA71" i="12"/>
  <c r="Z71" i="12"/>
  <c r="Y71" i="12"/>
  <c r="X71" i="12"/>
  <c r="W71" i="12"/>
  <c r="V71" i="12"/>
  <c r="U71" i="12"/>
  <c r="T71" i="12"/>
  <c r="AD70" i="12"/>
  <c r="AC70" i="12"/>
  <c r="AB70" i="12"/>
  <c r="AA70" i="12"/>
  <c r="Z70" i="12"/>
  <c r="Y70" i="12"/>
  <c r="X70" i="12"/>
  <c r="W70" i="12"/>
  <c r="V70" i="12"/>
  <c r="U70" i="12"/>
  <c r="T70" i="12"/>
  <c r="AD69" i="12"/>
  <c r="AC69" i="12"/>
  <c r="AB69" i="12"/>
  <c r="AA69" i="12"/>
  <c r="Z69" i="12"/>
  <c r="Y69" i="12"/>
  <c r="X69" i="12"/>
  <c r="W69" i="12"/>
  <c r="V69" i="12"/>
  <c r="U69" i="12"/>
  <c r="T69" i="12"/>
  <c r="AD68" i="12"/>
  <c r="AC68" i="12"/>
  <c r="AB68" i="12"/>
  <c r="AA68" i="12"/>
  <c r="Z68" i="12"/>
  <c r="Y68" i="12"/>
  <c r="X68" i="12"/>
  <c r="W68" i="12"/>
  <c r="V68" i="12"/>
  <c r="U68" i="12"/>
  <c r="T68" i="12"/>
  <c r="AD67" i="12"/>
  <c r="AC67" i="12"/>
  <c r="AB67" i="12"/>
  <c r="AA67" i="12"/>
  <c r="Z67" i="12"/>
  <c r="Y67" i="12"/>
  <c r="X67" i="12"/>
  <c r="W67" i="12"/>
  <c r="V67" i="12"/>
  <c r="U67" i="12"/>
  <c r="T67" i="12"/>
  <c r="AD66" i="12"/>
  <c r="AC66" i="12"/>
  <c r="AB66" i="12"/>
  <c r="AA66" i="12"/>
  <c r="Z66" i="12"/>
  <c r="Y66" i="12"/>
  <c r="X66" i="12"/>
  <c r="W66" i="12"/>
  <c r="V66" i="12"/>
  <c r="U66" i="12"/>
  <c r="T66" i="12"/>
  <c r="AD65" i="12"/>
  <c r="AC65" i="12"/>
  <c r="AB65" i="12"/>
  <c r="AA65" i="12"/>
  <c r="Z65" i="12"/>
  <c r="Y65" i="12"/>
  <c r="X65" i="12"/>
  <c r="W65" i="12"/>
  <c r="V65" i="12"/>
  <c r="U65" i="12"/>
  <c r="T65" i="12"/>
  <c r="AD64" i="12"/>
  <c r="AC64" i="12"/>
  <c r="AB64" i="12"/>
  <c r="AA64" i="12"/>
  <c r="Z64" i="12"/>
  <c r="Y64" i="12"/>
  <c r="X64" i="12"/>
  <c r="W64" i="12"/>
  <c r="V64" i="12"/>
  <c r="U64" i="12"/>
  <c r="T64" i="12"/>
  <c r="AD63" i="12"/>
  <c r="AC63" i="12"/>
  <c r="AB63" i="12"/>
  <c r="AA63" i="12"/>
  <c r="Z63" i="12"/>
  <c r="Y63" i="12"/>
  <c r="X63" i="12"/>
  <c r="W63" i="12"/>
  <c r="V63" i="12"/>
  <c r="U63" i="12"/>
  <c r="T63" i="12"/>
  <c r="AD62" i="12"/>
  <c r="AC62" i="12"/>
  <c r="AB62" i="12"/>
  <c r="AA62" i="12"/>
  <c r="Z62" i="12"/>
  <c r="Y62" i="12"/>
  <c r="X62" i="12"/>
  <c r="W62" i="12"/>
  <c r="V62" i="12"/>
  <c r="U62" i="12"/>
  <c r="T62" i="12"/>
  <c r="AD61" i="12"/>
  <c r="AC61" i="12"/>
  <c r="AB61" i="12"/>
  <c r="AA61" i="12"/>
  <c r="Z61" i="12"/>
  <c r="Y61" i="12"/>
  <c r="X61" i="12"/>
  <c r="W61" i="12"/>
  <c r="V61" i="12"/>
  <c r="U61" i="12"/>
  <c r="T61" i="12"/>
  <c r="AD60" i="12"/>
  <c r="AC60" i="12"/>
  <c r="AB60" i="12"/>
  <c r="AA60" i="12"/>
  <c r="Z60" i="12"/>
  <c r="Y60" i="12"/>
  <c r="X60" i="12"/>
  <c r="W60" i="12"/>
  <c r="V60" i="12"/>
  <c r="U60" i="12"/>
  <c r="T60" i="12"/>
  <c r="AD59" i="12"/>
  <c r="AC59" i="12"/>
  <c r="AB59" i="12"/>
  <c r="AA59" i="12"/>
  <c r="Z59" i="12"/>
  <c r="Y59" i="12"/>
  <c r="X59" i="12"/>
  <c r="W59" i="12"/>
  <c r="V59" i="12"/>
  <c r="U59" i="12"/>
  <c r="T59" i="12"/>
  <c r="AD58" i="12"/>
  <c r="AC58" i="12"/>
  <c r="AB58" i="12"/>
  <c r="AA58" i="12"/>
  <c r="Z58" i="12"/>
  <c r="Y58" i="12"/>
  <c r="X58" i="12"/>
  <c r="W58" i="12"/>
  <c r="V58" i="12"/>
  <c r="U58" i="12"/>
  <c r="T58" i="12"/>
  <c r="AD57" i="12"/>
  <c r="AC57" i="12"/>
  <c r="AB57" i="12"/>
  <c r="AA57" i="12"/>
  <c r="Z57" i="12"/>
  <c r="Y57" i="12"/>
  <c r="X57" i="12"/>
  <c r="W57" i="12"/>
  <c r="V57" i="12"/>
  <c r="U57" i="12"/>
  <c r="T57" i="12"/>
  <c r="AD56" i="12"/>
  <c r="AC56" i="12"/>
  <c r="AB56" i="12"/>
  <c r="AA56" i="12"/>
  <c r="Z56" i="12"/>
  <c r="Y56" i="12"/>
  <c r="X56" i="12"/>
  <c r="W56" i="12"/>
  <c r="V56" i="12"/>
  <c r="U56" i="12"/>
  <c r="T56" i="12"/>
  <c r="AD55" i="12"/>
  <c r="AC55" i="12"/>
  <c r="AB55" i="12"/>
  <c r="AA55" i="12"/>
  <c r="Z55" i="12"/>
  <c r="Y55" i="12"/>
  <c r="X55" i="12"/>
  <c r="W55" i="12"/>
  <c r="V55" i="12"/>
  <c r="U55" i="12"/>
  <c r="T55" i="12"/>
  <c r="AD54" i="12"/>
  <c r="AC54" i="12"/>
  <c r="AB54" i="12"/>
  <c r="AA54" i="12"/>
  <c r="Z54" i="12"/>
  <c r="Y54" i="12"/>
  <c r="X54" i="12"/>
  <c r="W54" i="12"/>
  <c r="V54" i="12"/>
  <c r="U54" i="12"/>
  <c r="T54" i="12"/>
  <c r="AD53" i="12"/>
  <c r="AC53" i="12"/>
  <c r="AB53" i="12"/>
  <c r="AA53" i="12"/>
  <c r="Z53" i="12"/>
  <c r="Y53" i="12"/>
  <c r="X53" i="12"/>
  <c r="W53" i="12"/>
  <c r="V53" i="12"/>
  <c r="U53" i="12"/>
  <c r="T53" i="12"/>
  <c r="AD52" i="12"/>
  <c r="AC52" i="12"/>
  <c r="AB52" i="12"/>
  <c r="AA52" i="12"/>
  <c r="Z52" i="12"/>
  <c r="Y52" i="12"/>
  <c r="X52" i="12"/>
  <c r="W52" i="12"/>
  <c r="V52" i="12"/>
  <c r="U52" i="12"/>
  <c r="T52" i="12"/>
  <c r="AD51" i="12"/>
  <c r="AC51" i="12"/>
  <c r="AB51" i="12"/>
  <c r="AA51" i="12"/>
  <c r="Z51" i="12"/>
  <c r="Y51" i="12"/>
  <c r="X51" i="12"/>
  <c r="W51" i="12"/>
  <c r="V51" i="12"/>
  <c r="U51" i="12"/>
  <c r="T51" i="12"/>
  <c r="AD50" i="12"/>
  <c r="AC50" i="12"/>
  <c r="AB50" i="12"/>
  <c r="AA50" i="12"/>
  <c r="Z50" i="12"/>
  <c r="Y50" i="12"/>
  <c r="X50" i="12"/>
  <c r="W50" i="12"/>
  <c r="V50" i="12"/>
  <c r="U50" i="12"/>
  <c r="T50" i="12"/>
  <c r="AD49" i="12"/>
  <c r="AC49" i="12"/>
  <c r="AB49" i="12"/>
  <c r="AA49" i="12"/>
  <c r="Z49" i="12"/>
  <c r="Y49" i="12"/>
  <c r="X49" i="12"/>
  <c r="W49" i="12"/>
  <c r="V49" i="12"/>
  <c r="U49" i="12"/>
  <c r="T49" i="12"/>
  <c r="AD48" i="12"/>
  <c r="AC48" i="12"/>
  <c r="AB48" i="12"/>
  <c r="AA48" i="12"/>
  <c r="Z48" i="12"/>
  <c r="Y48" i="12"/>
  <c r="X48" i="12"/>
  <c r="W48" i="12"/>
  <c r="V48" i="12"/>
  <c r="U48" i="12"/>
  <c r="T48" i="12"/>
  <c r="AD47" i="12"/>
  <c r="AC47" i="12"/>
  <c r="AB47" i="12"/>
  <c r="AA47" i="12"/>
  <c r="Z47" i="12"/>
  <c r="Y47" i="12"/>
  <c r="X47" i="12"/>
  <c r="W47" i="12"/>
  <c r="V47" i="12"/>
  <c r="U47" i="12"/>
  <c r="T47" i="12"/>
  <c r="AD46" i="12"/>
  <c r="AC46" i="12"/>
  <c r="AB46" i="12"/>
  <c r="AA46" i="12"/>
  <c r="Z46" i="12"/>
  <c r="Y46" i="12"/>
  <c r="X46" i="12"/>
  <c r="W46" i="12"/>
  <c r="V46" i="12"/>
  <c r="U46" i="12"/>
  <c r="T46" i="12"/>
  <c r="AD45" i="12"/>
  <c r="AC45" i="12"/>
  <c r="AB45" i="12"/>
  <c r="AA45" i="12"/>
  <c r="Z45" i="12"/>
  <c r="Y45" i="12"/>
  <c r="X45" i="12"/>
  <c r="W45" i="12"/>
  <c r="V45" i="12"/>
  <c r="U45" i="12"/>
  <c r="T45" i="12"/>
  <c r="AD44" i="12"/>
  <c r="AC44" i="12"/>
  <c r="AB44" i="12"/>
  <c r="AA44" i="12"/>
  <c r="Z44" i="12"/>
  <c r="Y44" i="12"/>
  <c r="X44" i="12"/>
  <c r="W44" i="12"/>
  <c r="V44" i="12"/>
  <c r="U44" i="12"/>
  <c r="T44" i="12"/>
  <c r="AD43" i="12"/>
  <c r="AC43" i="12"/>
  <c r="AB43" i="12"/>
  <c r="AA43" i="12"/>
  <c r="Z43" i="12"/>
  <c r="Y43" i="12"/>
  <c r="X43" i="12"/>
  <c r="W43" i="12"/>
  <c r="V43" i="12"/>
  <c r="U43" i="12"/>
  <c r="T43" i="12"/>
  <c r="AD42" i="12"/>
  <c r="AC42" i="12"/>
  <c r="AB42" i="12"/>
  <c r="AA42" i="12"/>
  <c r="Z42" i="12"/>
  <c r="Y42" i="12"/>
  <c r="X42" i="12"/>
  <c r="W42" i="12"/>
  <c r="V42" i="12"/>
  <c r="U42" i="12"/>
  <c r="T42" i="12"/>
  <c r="AD41" i="12"/>
  <c r="AC41" i="12"/>
  <c r="AB41" i="12"/>
  <c r="AA41" i="12"/>
  <c r="Z41" i="12"/>
  <c r="Y41" i="12"/>
  <c r="X41" i="12"/>
  <c r="W41" i="12"/>
  <c r="V41" i="12"/>
  <c r="U41" i="12"/>
  <c r="T41" i="12"/>
  <c r="AD40" i="12"/>
  <c r="AC40" i="12"/>
  <c r="AB40" i="12"/>
  <c r="AA40" i="12"/>
  <c r="Z40" i="12"/>
  <c r="Y40" i="12"/>
  <c r="X40" i="12"/>
  <c r="W40" i="12"/>
  <c r="V40" i="12"/>
  <c r="U40" i="12"/>
  <c r="T40" i="12"/>
  <c r="AD39" i="12"/>
  <c r="AC39" i="12"/>
  <c r="AB39" i="12"/>
  <c r="AA39" i="12"/>
  <c r="Z39" i="12"/>
  <c r="Y39" i="12"/>
  <c r="X39" i="12"/>
  <c r="W39" i="12"/>
  <c r="V39" i="12"/>
  <c r="U39" i="12"/>
  <c r="T39" i="12"/>
  <c r="AD38" i="12"/>
  <c r="AC38" i="12"/>
  <c r="AB38" i="12"/>
  <c r="AA38" i="12"/>
  <c r="Z38" i="12"/>
  <c r="Y38" i="12"/>
  <c r="X38" i="12"/>
  <c r="W38" i="12"/>
  <c r="V38" i="12"/>
  <c r="U38" i="12"/>
  <c r="T38" i="12"/>
  <c r="AD37" i="12"/>
  <c r="AC37" i="12"/>
  <c r="AB37" i="12"/>
  <c r="AA37" i="12"/>
  <c r="Z37" i="12"/>
  <c r="Y37" i="12"/>
  <c r="X37" i="12"/>
  <c r="W37" i="12"/>
  <c r="V37" i="12"/>
  <c r="U37" i="12"/>
  <c r="T37" i="12"/>
  <c r="AD36" i="12"/>
  <c r="AC36" i="12"/>
  <c r="AB36" i="12"/>
  <c r="AA36" i="12"/>
  <c r="Z36" i="12"/>
  <c r="Y36" i="12"/>
  <c r="X36" i="12"/>
  <c r="W36" i="12"/>
  <c r="V36" i="12"/>
  <c r="U36" i="12"/>
  <c r="T36" i="12"/>
  <c r="AD35" i="12"/>
  <c r="AC35" i="12"/>
  <c r="AB35" i="12"/>
  <c r="AA35" i="12"/>
  <c r="Z35" i="12"/>
  <c r="Y35" i="12"/>
  <c r="X35" i="12"/>
  <c r="W35" i="12"/>
  <c r="V35" i="12"/>
  <c r="U35" i="12"/>
  <c r="T35" i="12"/>
  <c r="AD34" i="12"/>
  <c r="AC34" i="12"/>
  <c r="AB34" i="12"/>
  <c r="AA34" i="12"/>
  <c r="Z34" i="12"/>
  <c r="Y34" i="12"/>
  <c r="X34" i="12"/>
  <c r="W34" i="12"/>
  <c r="V34" i="12"/>
  <c r="U34" i="12"/>
  <c r="T34" i="12"/>
  <c r="AD33" i="12"/>
  <c r="AC33" i="12"/>
  <c r="AB33" i="12"/>
  <c r="AA33" i="12"/>
  <c r="Z33" i="12"/>
  <c r="Y33" i="12"/>
  <c r="X33" i="12"/>
  <c r="W33" i="12"/>
  <c r="V33" i="12"/>
  <c r="U33" i="12"/>
  <c r="T33" i="12"/>
  <c r="AD32" i="12"/>
  <c r="AC32" i="12"/>
  <c r="AB32" i="12"/>
  <c r="AA32" i="12"/>
  <c r="Z32" i="12"/>
  <c r="Y32" i="12"/>
  <c r="X32" i="12"/>
  <c r="W32" i="12"/>
  <c r="V32" i="12"/>
  <c r="U32" i="12"/>
  <c r="T32" i="12"/>
  <c r="AD31" i="12"/>
  <c r="AC31" i="12"/>
  <c r="AB31" i="12"/>
  <c r="AA31" i="12"/>
  <c r="Z31" i="12"/>
  <c r="Y31" i="12"/>
  <c r="X31" i="12"/>
  <c r="W31" i="12"/>
  <c r="V31" i="12"/>
  <c r="U31" i="12"/>
  <c r="T31" i="12"/>
  <c r="AD30" i="12"/>
  <c r="AC30" i="12"/>
  <c r="AB30" i="12"/>
  <c r="AA30" i="12"/>
  <c r="Z30" i="12"/>
  <c r="Y30" i="12"/>
  <c r="X30" i="12"/>
  <c r="W30" i="12"/>
  <c r="V30" i="12"/>
  <c r="U30" i="12"/>
  <c r="T30" i="12"/>
  <c r="AD29" i="12"/>
  <c r="AC29" i="12"/>
  <c r="AB29" i="12"/>
  <c r="AA29" i="12"/>
  <c r="Z29" i="12"/>
  <c r="Y29" i="12"/>
  <c r="X29" i="12"/>
  <c r="W29" i="12"/>
  <c r="V29" i="12"/>
  <c r="U29" i="12"/>
  <c r="T29" i="12"/>
  <c r="AD28" i="12"/>
  <c r="AC28" i="12"/>
  <c r="AB28" i="12"/>
  <c r="AA28" i="12"/>
  <c r="Z28" i="12"/>
  <c r="Y28" i="12"/>
  <c r="X28" i="12"/>
  <c r="W28" i="12"/>
  <c r="V28" i="12"/>
  <c r="U28" i="12"/>
  <c r="T28" i="12"/>
  <c r="AD27" i="12"/>
  <c r="AC27" i="12"/>
  <c r="AB27" i="12"/>
  <c r="AA27" i="12"/>
  <c r="Z27" i="12"/>
  <c r="Y27" i="12"/>
  <c r="X27" i="12"/>
  <c r="W27" i="12"/>
  <c r="V27" i="12"/>
  <c r="U27" i="12"/>
  <c r="T27" i="12"/>
  <c r="AD26" i="12"/>
  <c r="AC26" i="12"/>
  <c r="AB26" i="12"/>
  <c r="AA26" i="12"/>
  <c r="Z26" i="12"/>
  <c r="Y26" i="12"/>
  <c r="X26" i="12"/>
  <c r="W26" i="12"/>
  <c r="V26" i="12"/>
  <c r="U26" i="12"/>
  <c r="T26" i="12"/>
  <c r="AD25" i="12"/>
  <c r="AC25" i="12"/>
  <c r="AB25" i="12"/>
  <c r="AA25" i="12"/>
  <c r="Z25" i="12"/>
  <c r="Y25" i="12"/>
  <c r="X25" i="12"/>
  <c r="W25" i="12"/>
  <c r="V25" i="12"/>
  <c r="U25" i="12"/>
  <c r="T25" i="12"/>
  <c r="AD24" i="12"/>
  <c r="AC24" i="12"/>
  <c r="AB24" i="12"/>
  <c r="AA24" i="12"/>
  <c r="Z24" i="12"/>
  <c r="Y24" i="12"/>
  <c r="X24" i="12"/>
  <c r="W24" i="12"/>
  <c r="V24" i="12"/>
  <c r="U24" i="12"/>
  <c r="T24" i="12"/>
  <c r="AD23" i="12"/>
  <c r="AC23" i="12"/>
  <c r="AB23" i="12"/>
  <c r="AA23" i="12"/>
  <c r="Z23" i="12"/>
  <c r="Y23" i="12"/>
  <c r="X23" i="12"/>
  <c r="W23" i="12"/>
  <c r="V23" i="12"/>
  <c r="U23" i="12"/>
  <c r="T23" i="12"/>
  <c r="AD22" i="12"/>
  <c r="AC22" i="12"/>
  <c r="AB22" i="12"/>
  <c r="AA22" i="12"/>
  <c r="Z22" i="12"/>
  <c r="Y22" i="12"/>
  <c r="X22" i="12"/>
  <c r="W22" i="12"/>
  <c r="V22" i="12"/>
  <c r="U22" i="12"/>
  <c r="T22" i="12"/>
  <c r="AD21" i="12"/>
  <c r="AC21" i="12"/>
  <c r="AB21" i="12"/>
  <c r="AA21" i="12"/>
  <c r="Z21" i="12"/>
  <c r="Y21" i="12"/>
  <c r="X21" i="12"/>
  <c r="W21" i="12"/>
  <c r="V21" i="12"/>
  <c r="U21" i="12"/>
  <c r="T21" i="12"/>
  <c r="AD20" i="12"/>
  <c r="AC20" i="12"/>
  <c r="AB20" i="12"/>
  <c r="AA20" i="12"/>
  <c r="Z20" i="12"/>
  <c r="Y20" i="12"/>
  <c r="X20" i="12"/>
  <c r="W20" i="12"/>
  <c r="V20" i="12"/>
  <c r="U20" i="12"/>
  <c r="T20" i="12"/>
  <c r="AD19" i="12"/>
  <c r="AC19" i="12"/>
  <c r="AB19" i="12"/>
  <c r="AA19" i="12"/>
  <c r="Z19" i="12"/>
  <c r="Y19" i="12"/>
  <c r="X19" i="12"/>
  <c r="W19" i="12"/>
  <c r="V19" i="12"/>
  <c r="U19" i="12"/>
  <c r="T19" i="12"/>
  <c r="AD18" i="12"/>
  <c r="AC18" i="12"/>
  <c r="AB18" i="12"/>
  <c r="AA18" i="12"/>
  <c r="Z18" i="12"/>
  <c r="Y18" i="12"/>
  <c r="X18" i="12"/>
  <c r="W18" i="12"/>
  <c r="V18" i="12"/>
  <c r="U18" i="12"/>
  <c r="T18" i="12"/>
  <c r="AD17" i="12"/>
  <c r="AC17" i="12"/>
  <c r="AB17" i="12"/>
  <c r="AA17" i="12"/>
  <c r="Z17" i="12"/>
  <c r="Y17" i="12"/>
  <c r="X17" i="12"/>
  <c r="W17" i="12"/>
  <c r="V17" i="12"/>
  <c r="U17" i="12"/>
  <c r="T17" i="12"/>
  <c r="AD16" i="12"/>
  <c r="AC16" i="12"/>
  <c r="AB16" i="12"/>
  <c r="AA16" i="12"/>
  <c r="Z16" i="12"/>
  <c r="Y16" i="12"/>
  <c r="X16" i="12"/>
  <c r="W16" i="12"/>
  <c r="V16" i="12"/>
  <c r="U16" i="12"/>
  <c r="T16" i="12"/>
  <c r="AD15" i="12"/>
  <c r="AC15" i="12"/>
  <c r="AB15" i="12"/>
  <c r="AA15" i="12"/>
  <c r="Z15" i="12"/>
  <c r="Y15" i="12"/>
  <c r="X15" i="12"/>
  <c r="W15" i="12"/>
  <c r="V15" i="12"/>
  <c r="U15" i="12"/>
  <c r="T15" i="12"/>
  <c r="AD14" i="12"/>
  <c r="AC14" i="12"/>
  <c r="AB14" i="12"/>
  <c r="AA14" i="12"/>
  <c r="Z14" i="12"/>
  <c r="Y14" i="12"/>
  <c r="X14" i="12"/>
  <c r="W14" i="12"/>
  <c r="V14" i="12"/>
  <c r="U14" i="12"/>
  <c r="T14" i="12"/>
  <c r="AD13" i="12"/>
  <c r="AC13" i="12"/>
  <c r="AB13" i="12"/>
  <c r="AA13" i="12"/>
  <c r="Z13" i="12"/>
  <c r="Y13" i="12"/>
  <c r="X13" i="12"/>
  <c r="W13" i="12"/>
  <c r="V13" i="12"/>
  <c r="U13" i="12"/>
  <c r="T13" i="12"/>
  <c r="AD12" i="12"/>
  <c r="AC12" i="12"/>
  <c r="AB12" i="12"/>
  <c r="AA12" i="12"/>
  <c r="Z12" i="12"/>
  <c r="Y12" i="12"/>
  <c r="X12" i="12"/>
  <c r="W12" i="12"/>
  <c r="V12" i="12"/>
  <c r="U12" i="12"/>
  <c r="T12" i="12"/>
  <c r="R107" i="12"/>
  <c r="R106" i="12"/>
  <c r="R105" i="12"/>
  <c r="R104" i="12" l="1"/>
  <c r="R103" i="12"/>
  <c r="R102" i="12"/>
  <c r="R101" i="12"/>
  <c r="R100" i="12"/>
  <c r="R99" i="12"/>
  <c r="R98" i="12"/>
  <c r="R97" i="12" l="1"/>
  <c r="R96" i="12"/>
  <c r="R95" i="12"/>
  <c r="S95" i="12" s="1"/>
  <c r="R94" i="12"/>
  <c r="R93" i="12"/>
  <c r="R92" i="12"/>
  <c r="R91" i="12"/>
  <c r="R90" i="12"/>
  <c r="R89" i="12"/>
  <c r="R88" i="12"/>
  <c r="S96" i="12" l="1"/>
  <c r="S97" i="12"/>
  <c r="S88" i="12"/>
  <c r="S89" i="12"/>
  <c r="S90" i="12"/>
  <c r="S91" i="12"/>
  <c r="S92" i="12"/>
  <c r="S93" i="12"/>
  <c r="S94" i="12"/>
  <c r="R87" i="12"/>
  <c r="R86" i="12"/>
  <c r="R85" i="12"/>
  <c r="R84" i="12"/>
  <c r="R83" i="12"/>
  <c r="R65" i="12" l="1"/>
  <c r="R64" i="12"/>
  <c r="R63" i="12"/>
  <c r="R62" i="12"/>
  <c r="R61" i="12"/>
  <c r="R60" i="12"/>
  <c r="R59" i="12"/>
  <c r="S59" i="12" l="1"/>
  <c r="S60" i="12"/>
  <c r="S61" i="12"/>
  <c r="S62" i="12"/>
  <c r="S63" i="12"/>
  <c r="S64" i="12"/>
  <c r="S65" i="12"/>
  <c r="R58" i="12"/>
  <c r="P58" i="12" s="1"/>
  <c r="R57" i="12"/>
  <c r="P57" i="12" s="1"/>
  <c r="R56" i="12"/>
  <c r="P56" i="12" s="1"/>
  <c r="R55" i="12"/>
  <c r="P55" i="12" s="1"/>
  <c r="R54" i="12"/>
  <c r="P54" i="12" s="1"/>
  <c r="R53" i="12"/>
  <c r="P53" i="12" s="1"/>
  <c r="R52" i="12"/>
  <c r="P52" i="12" s="1"/>
  <c r="R51" i="12"/>
  <c r="P51" i="12" s="1"/>
  <c r="R50" i="12"/>
  <c r="P50" i="12" s="1"/>
  <c r="R49" i="12"/>
  <c r="P49" i="12" s="1"/>
  <c r="R48" i="12"/>
  <c r="P48" i="12" s="1"/>
  <c r="R47" i="12"/>
  <c r="P47" i="12" s="1"/>
  <c r="R46" i="12"/>
  <c r="P46" i="12" s="1"/>
  <c r="R45" i="12"/>
  <c r="P45" i="12" s="1"/>
  <c r="R44" i="12"/>
  <c r="P44" i="12" s="1"/>
  <c r="R43" i="12"/>
  <c r="P43" i="12" s="1"/>
  <c r="R42" i="12"/>
  <c r="P42" i="12" s="1"/>
  <c r="R41" i="12" l="1"/>
  <c r="R40" i="12"/>
  <c r="R31" i="12" l="1"/>
  <c r="R29" i="12" l="1"/>
  <c r="R28" i="12"/>
  <c r="S27" i="12"/>
  <c r="R26" i="12"/>
  <c r="R25" i="12"/>
  <c r="R22" i="12"/>
  <c r="R21" i="12"/>
  <c r="R19" i="12"/>
  <c r="R18" i="12"/>
  <c r="R17" i="12"/>
  <c r="R16" i="12"/>
  <c r="R15" i="12"/>
  <c r="R14" i="12"/>
  <c r="R13" i="12"/>
  <c r="R12" i="12"/>
  <c r="AD11" i="12"/>
  <c r="AC11" i="12"/>
  <c r="AB11" i="12"/>
  <c r="AA11" i="12"/>
  <c r="Z11" i="12"/>
  <c r="Y11" i="12"/>
  <c r="X11" i="12"/>
  <c r="W11" i="12"/>
  <c r="V11" i="12"/>
  <c r="U11" i="12"/>
  <c r="T11" i="12"/>
  <c r="R11" i="12"/>
  <c r="S11" i="12" l="1"/>
  <c r="S12" i="12"/>
  <c r="S14" i="12"/>
  <c r="S17" i="12"/>
  <c r="S13" i="12"/>
  <c r="S15" i="12"/>
  <c r="S16" i="12"/>
  <c r="S18" i="12"/>
  <c r="S19" i="12"/>
  <c r="S21" i="12"/>
  <c r="S22" i="12"/>
  <c r="S25" i="12"/>
  <c r="S26" i="12"/>
  <c r="S28" i="12"/>
  <c r="S29" i="12"/>
</calcChain>
</file>

<file path=xl/sharedStrings.xml><?xml version="1.0" encoding="utf-8"?>
<sst xmlns="http://schemas.openxmlformats.org/spreadsheetml/2006/main" count="1392" uniqueCount="231">
  <si>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</si>
  <si>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</si>
  <si>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</si>
  <si>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</si>
  <si>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</si>
  <si>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</si>
  <si>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</si>
  <si>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</si>
  <si>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</si>
  <si>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</si>
  <si>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</si>
  <si>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</si>
  <si>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</si>
  <si>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</si>
  <si>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</si>
  <si>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</si>
  <si>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</si>
  <si>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</si>
  <si>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</si>
  <si>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</si>
  <si>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</si>
  <si>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</si>
  <si>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</si>
  <si>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</si>
  <si>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</si>
  <si>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</si>
  <si>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</si>
  <si>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</si>
  <si>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</si>
  <si>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</si>
  <si>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</si>
  <si>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</si>
  <si>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</si>
  <si>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</si>
  <si>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</si>
  <si>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</si>
  <si>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</si>
  <si>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</si>
  <si>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DELEGACIONALES</t>
  </si>
  <si>
    <t>CS00</t>
  </si>
  <si>
    <t>-</t>
  </si>
  <si>
    <t>B00OD01</t>
  </si>
  <si>
    <t>PIEZA</t>
  </si>
  <si>
    <t>21501001-0003</t>
  </si>
  <si>
    <t>PERIODICO</t>
  </si>
  <si>
    <t>R008</t>
  </si>
  <si>
    <t>MATERIAL DE APOYO INFORMATIVO</t>
  </si>
  <si>
    <t>Programa Anual de Adquisiciones, Arrendamientos y Servicios del INE (PAAASINE) ENERO 2026</t>
  </si>
  <si>
    <t>M001</t>
  </si>
  <si>
    <t>SPG001</t>
  </si>
  <si>
    <t>PRODUCTOS ALIMENTICIOS PARA EL PERSONAL EN LAS INSTALACIONES DE LAS UNIDADES RESPONSABLES</t>
  </si>
  <si>
    <t>22104001-0154</t>
  </si>
  <si>
    <t>AGUA EN GARRAFON DE 20 LITROS PURIFICADA</t>
  </si>
  <si>
    <t>B00PE02</t>
  </si>
  <si>
    <t>COMBUSTIBLES, LUBRICANTES Y ADITIVOS PARA VEHICULOS TERRESTRES, AEREOS, MARITIMOS, LACUSTRES Y FLUVIALES DESTINADOS A SERVICIOS PUBLICOS Y LA OPERACIÓN DE PROGRAMAS PÚBLICOS</t>
  </si>
  <si>
    <t>26102001-0005</t>
  </si>
  <si>
    <t>COMPRA DE COMBUSTIBLE CON TARJETA DE DEBITO ELECTRONICA PARA ACTIVIDADES CORRESPONDIENTES A LA UNIDAD TECNICA DE FISCALIZACION DE LA JUNTA LOCAL EJECUTIVA</t>
  </si>
  <si>
    <t>COMBUSTIBLES, LUBRICANTES Y ADITIVOS PARA VEHICULOS TERRESTRES, AEREOS, MARITIMOS, LACUSTRES Y FLUVIALES DESTINADOS A SERVICIOS ADMINISTRATIVOS</t>
  </si>
  <si>
    <t>26103001-0007</t>
  </si>
  <si>
    <t>COMBUSTIBLES, LUBRICANTES Y ADITIVOS PARA VEHICULOS TERRESTRES, AEREOS, MARITIMOS, LACUSTRES Y FLUVIALES ASIGNADOS A SERVIDORES PUBLICOS</t>
  </si>
  <si>
    <t>26104001-0004</t>
  </si>
  <si>
    <t>SERVICIO TELEFONICO CONVENCIONAL</t>
  </si>
  <si>
    <t>SERVICIO TELEFÓNICO CONVENCIONAL</t>
  </si>
  <si>
    <t>SERVICIOS DE CONDUCCIÓN DE SEÑALES ANALÓGICAS Y DIGITALES</t>
  </si>
  <si>
    <t>PAGO POR EL SERVICIO DE TELECOMUNICACIONES (INTERNET) CORRESPONDIENTE AL MES DE DICIEMBRE 2025, PARA ATENDER LAS ACTIVIDADES DE LA JUNTA LOCAL EJECUTIVA EN EL INMUEBLE UBICADO EN LA COL. XAMAIPAK</t>
  </si>
  <si>
    <t>PAGO POR EL SERVICIO DE TELECOMUNICACIONES (INTERNET) CORRESPONDIENTE AL 21 DE DICIEMBRE 2025 AL 20 DE ENEERO 2026, PARA ATENDER LAS ACTIVIDADES DE LA JUNTA LOCAL EJECUTIVA EN EL INMUEBLE UBICADO EN LA COL. XAMAIPAK</t>
  </si>
  <si>
    <t>SERVICIO POSTAL</t>
  </si>
  <si>
    <t>PAGO POR EL SERVICIO DE ENVIO DE 18 GUIAS DE MENSAJERIA DE LAS AREAS QUE CONFORMAN ESTA JUNTA LOCAL EJECUTIVA, CORRESPONDIENTE AL PERIODO DEL 15 DE DICIEMBRE DE 2025 AL 12 DE ENERO DE 2026.</t>
  </si>
  <si>
    <t>ARRENDAMIENTO DE MAQUINARIA Y EQUIPO</t>
  </si>
  <si>
    <t>IINE/SERV/003/2025</t>
  </si>
  <si>
    <t>ANUAL</t>
  </si>
  <si>
    <t>SUBCONTRATACION DE SERVICIOS CON TERCEROS</t>
  </si>
  <si>
    <t>PAGO DE COMISION POR COMPRA DE COMBUSTIBLE</t>
  </si>
  <si>
    <t>SERVICIO DE AGUA</t>
  </si>
  <si>
    <t>PAGO POR EL SUMINISTRO DE AGUA EN PIPA PARA ABASTECER LA CISTERNA DEL EDIFICO XAMAIPAK QUE ALBERGA LA JUNTA LOCAL EJECUTIVA</t>
  </si>
  <si>
    <t>B00OD02</t>
  </si>
  <si>
    <t>PAGO POR EL SERVICIO DE AGUA POTABLE Y ALCANTARILLADO DE LOS EDIFICIOS DE LA JUNTA LOCAL EJECUTIVA, CORRESPONDIENTE AL MES DE DICIEMBRE 2025</t>
  </si>
  <si>
    <t>CS01</t>
  </si>
  <si>
    <t>31401</t>
  </si>
  <si>
    <t>SERVICIO TELEFONICO DEL MES DE DICIEMBRE 2025</t>
  </si>
  <si>
    <t>CS02</t>
  </si>
  <si>
    <t xml:space="preserve">SERVICIO TELEFONICO CONVENCIONAL </t>
  </si>
  <si>
    <t>NO APLICA</t>
  </si>
  <si>
    <t>CS03</t>
  </si>
  <si>
    <t>R009</t>
  </si>
  <si>
    <t>P120917</t>
  </si>
  <si>
    <t>26102</t>
  </si>
  <si>
    <t>COMBUSTIBLES, LUBRICANTES Y ADITIVOS PARA VEHICULOS TERRESTRES, AEREOS, MARITIMOS, LACUSTRES Y FLUVI</t>
  </si>
  <si>
    <t>VALE DE GASOLINA DE $100 PESOS - SERVICIOS PUBLICOS</t>
  </si>
  <si>
    <t>R005</t>
  </si>
  <si>
    <t>045</t>
  </si>
  <si>
    <t>088</t>
  </si>
  <si>
    <t>B00MO02</t>
  </si>
  <si>
    <t>PAGO POR EL SERVICIO DE LA LINEA TELEFONICA ASIGNADA A ESTA 03 JUNTA DISTRITAL EJECUTIVA, CORRESPONDIENTE AL MES DE NOVIEMBRE DE 2025.</t>
  </si>
  <si>
    <t>PAGO POR EL SERVICIO DE LA LINEA TELEFONICA ASIGNADA AL MODULO FIJO DE ATENCION CIUDADANA, CORRESPONDIENTE AL MES DE NOVIEMBRE DE 2025.</t>
  </si>
  <si>
    <t>CS04</t>
  </si>
  <si>
    <t>SERVICIO DE AGUA POTABLE Y ALCANTARILLADO</t>
  </si>
  <si>
    <t>SERVICIOS</t>
  </si>
  <si>
    <t>SERVICIO DE TELEFONIA CONVENCIONAL</t>
  </si>
  <si>
    <t>SPG088</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</si>
  <si>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</si>
  <si>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</si>
  <si>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</si>
  <si>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INE/SERV/JD04/CHIS/03/2026</t>
  </si>
  <si>
    <t>CS05</t>
  </si>
  <si>
    <t>CS06</t>
  </si>
  <si>
    <t>21601</t>
  </si>
  <si>
    <t xml:space="preserve">MATERIAL DE LIMPIEZA </t>
  </si>
  <si>
    <t>21601001-0013</t>
  </si>
  <si>
    <t>PAPEL HIGIENICO</t>
  </si>
  <si>
    <t>CAJA</t>
  </si>
  <si>
    <t>21601001-0017</t>
  </si>
  <si>
    <t>TOALLA INTERDOBLADA</t>
  </si>
  <si>
    <t>21601001-0024</t>
  </si>
  <si>
    <t>FABULOSO LIMPIADOR LIQUIDO</t>
  </si>
  <si>
    <t>21101</t>
  </si>
  <si>
    <t>MATERIALES Y ÚTILES DE OFICINA</t>
  </si>
  <si>
    <t>21601001-0122</t>
  </si>
  <si>
    <t>BOLSA DE PLASTICO P/BASURA 60 X 90 CM.</t>
  </si>
  <si>
    <t>KILOGRAMO</t>
  </si>
  <si>
    <t xml:space="preserve">COMBUSTIBLES, LUBRICANTES Y ADITIVOS PARA VEHICULOS TERRESTRES, AEREOS, MARITIMOS, LACUSTRES Y FLUVIALES DESTINADOS A SERVICIOS PUBLICOS Y LA OPERACION DE PROGRAMAS PUBLICOS </t>
  </si>
  <si>
    <t>INE/06JDE/VS/001/2026</t>
  </si>
  <si>
    <t xml:space="preserve">COMBUSTIBLES, LUBRICANTES Y ADITIVOS PARA VEHÍCULOS TERRESTRES, AÉREOS, MARÍTIMOS, LACUSTRES Y FLUVIALES DESTINADOS A SERVICIOS ADMINISTRATIVOS </t>
  </si>
  <si>
    <t>26103001-0031</t>
  </si>
  <si>
    <t>DISPERSION ELECTRONICA DE COMBUSTIBLE PARA SERVICIOS ADMINISTRATIVOS</t>
  </si>
  <si>
    <t xml:space="preserve">SERVICIO DE AGUA. </t>
  </si>
  <si>
    <t>SERV. AGUA POTABLE DEL INMUEBLE QUE OCUPA LA 06 JDE UBICADA BLVD ANGEL ALBINO CORZO, NUM 138, COL. CASTILLO TIELEMANS, CP 29070, EN TUXTLA GTZ, MES DE DICIEMBR DE 2025</t>
  </si>
  <si>
    <t>SERVICIO TELEFONICO CORRESPONDIENTE AL SERVICIO DE DICIEMBRE DE  2025, DE LOS NUMEROS TELEFONICOS 9616158152, 96116159099 Y 9616719914  DE 06 JDE.</t>
  </si>
  <si>
    <t xml:space="preserve">SERVICIOS DE VIGILANCIA </t>
  </si>
  <si>
    <t>SERVICIO DE VIGILANCIA FISICA DEL INMUEBLE QUE OCUPA LA 06 JUNTA DISTRITAL EJECUTIVA CORRESPONDIENTE AL MES DE DICIEMBRE-2025</t>
  </si>
  <si>
    <t>INE/06JDE/VS/003/2025</t>
  </si>
  <si>
    <t xml:space="preserve">SERVICIOS DE LAVANDERIA, LIMPIEZA E HIGIENE </t>
  </si>
  <si>
    <t>SERVICIO DE LIMPIEZA FISICA DEL INMUEBLE QUE OCUPA EL MAC 070651, UBICADO EN LA 06 JUNTA DISTRITAL, CORRESPONDIENTE AL  MES DE NOVIEMBRE-2025</t>
  </si>
  <si>
    <t>INE/06JDE/VS/002/2025</t>
  </si>
  <si>
    <t>CS07</t>
  </si>
  <si>
    <t>Productos alimenticios para el personal que realiza labores de campo o de supervisión</t>
  </si>
  <si>
    <t>22103001-0003</t>
  </si>
  <si>
    <t>CONSUMO DE ALIMENTOS POR EL PERSONAL QUE APOYO EN LA  ASAMBLEA DENOMINADA MEXICO TIENE VIDA AC EN LA CIUDAD DE PIJIJIAPAN, CHIAPAS EL DÍA 18 DE ENERO DE 2026.</t>
  </si>
  <si>
    <t>22104001-0097</t>
  </si>
  <si>
    <t>COMMPRA DE INSUMOS DE CEFETERIA PARA LA 07 JDE EN CHIAPAS</t>
  </si>
  <si>
    <t>22104001-0074</t>
  </si>
  <si>
    <t>22104001-0091</t>
  </si>
  <si>
    <t>B0MO02</t>
  </si>
  <si>
    <t>OF13986</t>
  </si>
  <si>
    <t>PAGO DE RECURSOS POR CONCEPTO DE SERVICIO TELEFONICO CONVENCIONAL CORRESPONDIENTE AL MES DE ENERO 2026 DE LAS LINEAS TELEFONICAS 966 6634155 Y 966 32135 ASIGNADAS A ESTA 07 JUNTA DISTRITAL EJECUTIVA</t>
  </si>
  <si>
    <t>Combustibles, lubricantes y aditivos para maquinaria, equipo de producción y servicios administrativos</t>
  </si>
  <si>
    <t>26105001-0008</t>
  </si>
  <si>
    <t>PAGO DE RECURSOS POR COMPRA DE GAS LP PARA EL CEVEM NUMERO 23 DE ESTA 07 JDE</t>
  </si>
  <si>
    <t>CS08</t>
  </si>
  <si>
    <t>SERVICIO DE TELECOMUNICACIONES</t>
  </si>
  <si>
    <t>PAGO DE SERVICIO DE CABLEVISION DEL MES DE ENERO DE 2026</t>
  </si>
  <si>
    <t>MANTENIMIENTO Y CONSERVACION DE MOBILIARIO Y EQUIPO DE ADMINISTRACION</t>
  </si>
  <si>
    <t>PAGO DEL SERVICIO DE LIMPIEZA DE CERRAJERIA PARA 2 ESCRITORIOS UBICADOS EN VCALIA SECRETARIAL DE ESTA 08 JDE</t>
  </si>
  <si>
    <t xml:space="preserve">MATERIALES Y UTILES DE OFICINA </t>
  </si>
  <si>
    <t>21100083-0009</t>
  </si>
  <si>
    <t>SERVILLETAS DESECHABLES 500 PZS</t>
  </si>
  <si>
    <t xml:space="preserve">PAQUETE </t>
  </si>
  <si>
    <t xml:space="preserve">MATERIAL ELECTRICO Y ELECTRONICO </t>
  </si>
  <si>
    <t>24601001-0435</t>
  </si>
  <si>
    <t>ADAPTADOR DE VIDEO USB 3.1 C-HDMI</t>
  </si>
  <si>
    <t>OTROS MATERIALES Y ARTICULOS DE CONSTRUCCION Y REPARACION</t>
  </si>
  <si>
    <t>24901001-0004</t>
  </si>
  <si>
    <t>SELLADOR DE SILICON 100%</t>
  </si>
  <si>
    <t>24901-001-0017</t>
  </si>
  <si>
    <t xml:space="preserve">PISTOLA PARA SILICON </t>
  </si>
  <si>
    <t xml:space="preserve">HERRAMIENTAS MENORES </t>
  </si>
  <si>
    <t>29100010-0001</t>
  </si>
  <si>
    <t>BROCHA</t>
  </si>
  <si>
    <t>MATERIAL DE LIMPIEZA</t>
  </si>
  <si>
    <t>21601001-0002</t>
  </si>
  <si>
    <t>CLORO DE 10 LITROS</t>
  </si>
  <si>
    <t xml:space="preserve">TOALLA INTERDOBLADA </t>
  </si>
  <si>
    <t>21600010-0004</t>
  </si>
  <si>
    <t>DETERGENTE EN POLVO</t>
  </si>
  <si>
    <t>21600008-0003</t>
  </si>
  <si>
    <t>AROMATIZANTE DE AMBIENTE EN SPRAY GLADE</t>
  </si>
  <si>
    <t>21601001-0014</t>
  </si>
  <si>
    <t>PAQUETE</t>
  </si>
  <si>
    <t>21601001-0065</t>
  </si>
  <si>
    <t xml:space="preserve">TOALLAS HUMEDAS DESINFECTANTES </t>
  </si>
  <si>
    <t>CAFE MOLIDO</t>
  </si>
  <si>
    <t>22104001-0075</t>
  </si>
  <si>
    <t>ALIMENTOS</t>
  </si>
  <si>
    <t>SERVICIO TELEFONICO COVENCIONAL</t>
  </si>
  <si>
    <t>SERVICIO TELEFONICO DEL MES DE DICIEMBRE DE 2025 DE ESTA 08 JDE</t>
  </si>
  <si>
    <t>CS09</t>
  </si>
  <si>
    <t>COMBUSTIBLES, LUBRICANTES Y ADITIVOS, PARA VEHÍCULOS TERRESTRES, AÉREOS, MARÍTIMOS, LACUSTRES Y FLUVIALES, DESTINADOS A SERVICIOS PÚBLICOS Y LA OPERACIÓN DE PROGRAMAS PÚBLICOS</t>
  </si>
  <si>
    <t xml:space="preserve">PAGO DE RECIBO DE AGUA POTABLE DEL INMUEBLE DISTRITAL, DEL CONSUMO CORRESPONDIENTE AL MES DE DICIEMBRE DE 2025, SEGÚN RECIBO </t>
  </si>
  <si>
    <t>OTROS IMPUESTOS Y DERECHOS</t>
  </si>
  <si>
    <t>PAGO POR REFRENDO VEHICULAR 2026, DE LA UNIDAD, CON PLACAS DE CIRCULACION DB6472H, CHEVROLET LUV, MODELO  2005, ASIGNADA A ESTA 09 JUNTA DISTRITAL EJECUTIVA</t>
  </si>
  <si>
    <t>PAGO POR REFRENDO VEHICULAR 2026, DE LA UNIDAD, CON PLACAS DE CIRCULACION DB6473H, NISSAN NP300, MODELO 2009,  ASIGNADA A ESTA 09 JUNTA DISTRITAL EJECUTIVA</t>
  </si>
  <si>
    <t>PAGO POR REFRENDO VEHICULAR 2026, DE LA UNIDAD, CON PLACAS DE CIRCULACION DB6474H, CHEVROLET S10, MODELO 2024, ASIGNADA A ESTA 09 JUNTA DISTRITAL EJECUTIVA</t>
  </si>
  <si>
    <t>CS10</t>
  </si>
  <si>
    <t>ARRENDAMIENTO DE EDIFICIOS Y LOCALES</t>
  </si>
  <si>
    <t>ARRENDAMIENTO DEL INMUEBLE DE ESTA 10 JDE DE DICIEMBRE 2025</t>
  </si>
  <si>
    <t>001/2022</t>
  </si>
  <si>
    <t>PLURIANUAL</t>
  </si>
  <si>
    <t>B00MO01</t>
  </si>
  <si>
    <t>ARRENDAMIENTO DEL INMUEBLE DEL MAC DE DICIEMBRE 2025</t>
  </si>
  <si>
    <t>002/2022</t>
  </si>
  <si>
    <t>OTROS SERVICIOS COMERCIALES</t>
  </si>
  <si>
    <t>SERVICIO DE PENSION DE ESTACIONAMIENTO DE ESTA 10 JDE DICIEMBRE 2025</t>
  </si>
  <si>
    <t>INE/SERV/JD10/CHIS/01/2024</t>
  </si>
  <si>
    <t>SERVICIOS DE LAVANDERIA, LIMPIEZA E HIGIENE</t>
  </si>
  <si>
    <t>SERVICIO DE LIMPIEZA DEL INMUEBLE DE LA 10 JDE DICIEMBRE 2025</t>
  </si>
  <si>
    <t>INE/SERV/JD10/CHIS/03/2025</t>
  </si>
  <si>
    <t>SERVICIOS DE VIGILANCIA</t>
  </si>
  <si>
    <t>SERVICIO DE VIGILANCIA DEL INMUEBLE DE LA 10 JDE DICIEMBRE 2025</t>
  </si>
  <si>
    <t>INE/SERV/JD10/CHIS/04/2025</t>
  </si>
  <si>
    <t>SERVICIO DE LIMPIEZA DEL MAC DICIEMBRE 2025</t>
  </si>
  <si>
    <t>INE/SERV/JD10/CHIS/05/2025</t>
  </si>
  <si>
    <t>SERVICIO DE VIGILANCIA DEL MAC DICIEMBRE 2025</t>
  </si>
  <si>
    <t>INE/SERV/JD10/CHIS/06/2025</t>
  </si>
  <si>
    <t>ARRENDAMIENTOS DE MAQUINARIA Y EQUIPO</t>
  </si>
  <si>
    <t>ARRENDAMIENTO FOTOCOPIADORAS, DICIEMBRE 2025</t>
  </si>
  <si>
    <t>INE/SERV/JD10/CHIS/001/2025</t>
  </si>
  <si>
    <t>COMBUSTIBLE, LUBRICANTES Y ADITIVOS P/SERVICIOS PÚBLICOS Y OPERACIÓN DE PROGRAMAS PÚBLICOS</t>
  </si>
  <si>
    <t>COMBUSTIBLE POR MDE LA VOCALIA DEL REGISTRO FEDERAL DE ELECTORES</t>
  </si>
  <si>
    <t>SUBCONTRATACIÓN DE SERVICIOS CON TERCEROS</t>
  </si>
  <si>
    <t xml:space="preserve">COMISION POR LA COMPRA DE COMBUSTIBLE POR MONEDERO ELECTRONICO </t>
  </si>
  <si>
    <t>CS11</t>
  </si>
  <si>
    <t xml:space="preserve">NO APLICA </t>
  </si>
  <si>
    <t>PAGO DEL SERVICIO DE TELEFONÍA CONVENCIONAL, JUNTA DISTRITAL EJECUTIVA Y MAC FIJO, CORRESPONDIENTE AL MES DE DICIEMBRE DE 2025</t>
  </si>
  <si>
    <t>ADQUISICION DE COMBUSTIBLE PARA ACTIVIDADES DE MODULOS DE ATENCIÓN CIUDADANA DE LA 11 JUNTA DISTRITAL EJECUTIVA</t>
  </si>
  <si>
    <t>COMISION POR DISPERSION DE COMBUSTIBLE</t>
  </si>
  <si>
    <t>B00CA01</t>
  </si>
  <si>
    <t>26103</t>
  </si>
  <si>
    <t>ADQUISICION DE COMBUSTIBLE PARA RECORRIDOS DE ACTUALIZACION CARTOGRAFICA Y ACTIVIDADES DE DEPURACION AL PADRON DE LA 11 JUNTA DISTRITAL EJECUTIVA</t>
  </si>
  <si>
    <t>CS12</t>
  </si>
  <si>
    <t>INE/JDE12/CHIS/004/2026</t>
  </si>
  <si>
    <t>CS13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</si>
</sst>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1009]#,##0.00"/>
    <numFmt numFmtId="165" formatCode="0.0"/>
    <numFmt numFmtId="166" formatCode="000"/>
  </numFmts>
  <fonts count="20"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8"/>
      <name val="Calibri"/>
      <family val="2"/>
      <scheme val="minor"/>
    </font>
    <font>
      <sz val="11"/>
      <color rgb="FF000000"/>
      <name val="Arial"/>
      <family val="2"/>
    </font>
    <font>
      <sz val="11"/>
      <color theme="1"/>
      <name val="Arial"/>
      <family val="2"/>
    </font>
    <font>
      <sz val="11"/>
      <color indexed="8"/>
      <name val="Arial"/>
      <family val="2"/>
    </font>
    <font>
      <sz val="11"/>
      <name val="Arial"/>
      <family val="2"/>
    </font>
    <font>
      <sz val="8"/>
      <name val="Arial"/>
      <family val="2"/>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8">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19" fillId="0" borderId="0"/>
  </cellStyleXfs>
  <cellXfs count="105">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3" fontId="17" fillId="0" borderId="1" xfId="2" applyNumberFormat="1" applyFont="1" applyBorder="1" applyAlignment="1">
      <alignment horizontal="left" vertical="center" wrapText="1"/>
    </xf>
    <xf numFmtId="0" fontId="16" fillId="0" borderId="1" xfId="2" applyFont="1" applyBorder="1" applyAlignment="1">
      <alignment horizontal="center" vertical="center" wrapText="1"/>
    </xf>
    <xf numFmtId="0" fontId="17" fillId="0" borderId="1" xfId="2" applyFont="1" applyBorder="1" applyAlignment="1">
      <alignment horizontal="center" vertical="center" wrapText="1"/>
    </xf>
    <xf numFmtId="49" fontId="16" fillId="0" borderId="1" xfId="0" applyNumberFormat="1" applyFont="1" applyBorder="1" applyAlignment="1">
      <alignment horizontal="center" vertical="center"/>
    </xf>
    <xf numFmtId="0" fontId="16" fillId="0" borderId="1" xfId="0" applyFont="1" applyBorder="1" applyAlignment="1">
      <alignment horizontal="center" vertical="center"/>
    </xf>
    <xf numFmtId="0" fontId="16" fillId="0" borderId="1" xfId="0" quotePrefix="1" applyFont="1" applyBorder="1" applyAlignment="1">
      <alignment horizontal="center" vertical="center"/>
    </xf>
    <xf numFmtId="0" fontId="18" fillId="0" borderId="1" xfId="8" applyFont="1" applyBorder="1" applyAlignment="1">
      <alignment horizontal="center" vertical="center" wrapText="1"/>
    </xf>
    <xf numFmtId="49" fontId="16" fillId="0" borderId="1" xfId="0" quotePrefix="1" applyNumberFormat="1" applyFont="1" applyBorder="1" applyAlignment="1">
      <alignment horizontal="center" vertical="center" wrapText="1"/>
    </xf>
    <xf numFmtId="49" fontId="16" fillId="0" borderId="1" xfId="0" quotePrefix="1" applyNumberFormat="1" applyFont="1" applyBorder="1" applyAlignment="1">
      <alignment horizontal="center" vertical="center"/>
    </xf>
    <xf numFmtId="0" fontId="16" fillId="3" borderId="1" xfId="0" applyFont="1" applyFill="1" applyBorder="1"/>
    <xf numFmtId="0" fontId="16" fillId="3" borderId="1" xfId="0" applyFont="1" applyFill="1" applyBorder="1" applyAlignment="1">
      <alignment horizontal="left" wrapText="1"/>
    </xf>
    <xf numFmtId="0" fontId="16" fillId="3" borderId="1" xfId="0" applyFont="1" applyFill="1" applyBorder="1" applyAlignment="1">
      <alignment horizontal="left"/>
    </xf>
    <xf numFmtId="0" fontId="16" fillId="3" borderId="1" xfId="0" applyFont="1" applyFill="1" applyBorder="1" applyAlignment="1">
      <alignment horizontal="fill" vertical="center"/>
    </xf>
    <xf numFmtId="0" fontId="16" fillId="3" borderId="1" xfId="0" applyFont="1" applyFill="1" applyBorder="1" applyAlignment="1">
      <alignment horizontal="left" vertical="center"/>
    </xf>
    <xf numFmtId="3" fontId="16" fillId="0" borderId="1" xfId="0" applyNumberFormat="1" applyFont="1" applyBorder="1" applyAlignment="1">
      <alignment horizontal="right" vertical="center"/>
    </xf>
    <xf numFmtId="0" fontId="16" fillId="3" borderId="1" xfId="0" applyFont="1" applyFill="1" applyBorder="1" applyAlignment="1">
      <alignment horizontal="center" vertical="center"/>
    </xf>
    <xf numFmtId="0" fontId="15" fillId="0" borderId="1" xfId="0" applyFont="1" applyBorder="1" applyAlignment="1">
      <alignment horizontal="center"/>
    </xf>
    <xf numFmtId="0" fontId="15" fillId="3" borderId="1" xfId="0" applyFont="1" applyFill="1" applyBorder="1" applyAlignment="1">
      <alignment horizontal="center" vertical="center" wrapText="1"/>
    </xf>
    <xf numFmtId="0" fontId="18" fillId="0" borderId="1" xfId="0" applyFont="1" applyBorder="1" applyAlignment="1">
      <alignment horizontal="center" vertical="center"/>
    </xf>
    <xf numFmtId="0" fontId="18" fillId="0" borderId="1" xfId="0" applyFont="1" applyBorder="1" applyAlignment="1">
      <alignment vertical="center"/>
    </xf>
    <xf numFmtId="4" fontId="16" fillId="0" borderId="1" xfId="2" applyNumberFormat="1" applyFont="1" applyBorder="1" applyAlignment="1">
      <alignment horizontal="center" vertical="center" wrapText="1"/>
    </xf>
    <xf numFmtId="3" fontId="16" fillId="0" borderId="1" xfId="2" applyNumberFormat="1" applyFont="1" applyBorder="1" applyAlignment="1">
      <alignment horizontal="center" vertical="center" wrapText="1"/>
    </xf>
    <xf numFmtId="0" fontId="15" fillId="0" borderId="1" xfId="0" applyFont="1" applyBorder="1" applyAlignment="1">
      <alignment horizontal="center" vertical="center"/>
    </xf>
    <xf numFmtId="0" fontId="15" fillId="0" borderId="1" xfId="0" applyFont="1" applyBorder="1" applyAlignment="1">
      <alignment horizontal="left" vertical="center"/>
    </xf>
    <xf numFmtId="0" fontId="15" fillId="0" borderId="1" xfId="0" applyFont="1" applyBorder="1"/>
    <xf numFmtId="0" fontId="18" fillId="0" borderId="1" xfId="0" applyFont="1" applyBorder="1" applyAlignment="1">
      <alignment horizontal="left"/>
    </xf>
    <xf numFmtId="0" fontId="16" fillId="0" borderId="1" xfId="0" applyFont="1" applyBorder="1" applyAlignment="1">
      <alignment horizontal="left"/>
    </xf>
    <xf numFmtId="0" fontId="18" fillId="0" borderId="1" xfId="2" applyFont="1" applyBorder="1" applyAlignment="1">
      <alignment horizontal="center" vertical="center" wrapText="1"/>
    </xf>
    <xf numFmtId="0" fontId="16" fillId="0" borderId="1" xfId="1" applyFont="1" applyBorder="1"/>
    <xf numFmtId="49" fontId="16" fillId="0" borderId="1" xfId="1" applyNumberFormat="1" applyFont="1" applyBorder="1" applyAlignment="1">
      <alignment horizontal="center" vertical="center"/>
    </xf>
    <xf numFmtId="0" fontId="16" fillId="0" borderId="1" xfId="1" applyFont="1" applyBorder="1" applyAlignment="1">
      <alignment horizontal="left"/>
    </xf>
    <xf numFmtId="0" fontId="16" fillId="0" borderId="1" xfId="1" applyFont="1" applyBorder="1" applyAlignment="1">
      <alignment horizontal="center" vertical="center"/>
    </xf>
    <xf numFmtId="4" fontId="17" fillId="0" borderId="1" xfId="2" applyNumberFormat="1" applyFont="1" applyBorder="1" applyAlignment="1">
      <alignment vertical="center"/>
    </xf>
    <xf numFmtId="49" fontId="17" fillId="0" borderId="1" xfId="2" applyNumberFormat="1" applyFont="1" applyBorder="1" applyAlignment="1">
      <alignment horizontal="center" vertical="center"/>
    </xf>
    <xf numFmtId="49" fontId="18" fillId="0" borderId="1" xfId="4" applyNumberFormat="1" applyFont="1" applyBorder="1" applyAlignment="1">
      <alignment horizontal="center" vertical="center"/>
    </xf>
    <xf numFmtId="0" fontId="18" fillId="0" borderId="1" xfId="2" applyFont="1" applyBorder="1" applyAlignment="1">
      <alignment horizontal="left" vertical="center" wrapText="1"/>
    </xf>
    <xf numFmtId="1" fontId="18" fillId="0" borderId="1" xfId="4" applyNumberFormat="1" applyFont="1" applyBorder="1" applyAlignment="1">
      <alignment horizontal="center" vertical="center" wrapText="1"/>
    </xf>
    <xf numFmtId="0" fontId="15" fillId="0" borderId="1" xfId="0" applyFont="1" applyBorder="1" applyAlignment="1">
      <alignment horizontal="right" vertical="center"/>
    </xf>
    <xf numFmtId="3" fontId="15" fillId="0" borderId="1" xfId="0" applyNumberFormat="1" applyFont="1" applyBorder="1" applyAlignment="1">
      <alignment horizontal="right" vertical="center"/>
    </xf>
    <xf numFmtId="3" fontId="16" fillId="0" borderId="1" xfId="1" applyNumberFormat="1" applyFont="1" applyBorder="1" applyAlignment="1">
      <alignment horizontal="right" vertical="center"/>
    </xf>
    <xf numFmtId="3" fontId="17" fillId="0" borderId="1" xfId="2" applyNumberFormat="1" applyFont="1" applyBorder="1" applyAlignment="1">
      <alignment horizontal="right" vertical="center" wrapText="1"/>
    </xf>
    <xf numFmtId="3" fontId="16" fillId="0" borderId="1" xfId="2" applyNumberFormat="1" applyFont="1" applyBorder="1" applyAlignment="1">
      <alignment horizontal="right" vertical="center"/>
    </xf>
    <xf numFmtId="3" fontId="18" fillId="3" borderId="1" xfId="0" applyNumberFormat="1" applyFont="1" applyFill="1" applyBorder="1" applyAlignment="1">
      <alignment horizontal="right" vertical="center"/>
    </xf>
    <xf numFmtId="3" fontId="16" fillId="3" borderId="1" xfId="0" applyNumberFormat="1" applyFont="1" applyFill="1" applyBorder="1" applyAlignment="1">
      <alignment horizontal="right" vertical="center" wrapText="1"/>
    </xf>
    <xf numFmtId="3" fontId="16" fillId="3" borderId="1" xfId="0" applyNumberFormat="1" applyFont="1" applyFill="1" applyBorder="1" applyAlignment="1">
      <alignment horizontal="right" vertical="center"/>
    </xf>
    <xf numFmtId="3" fontId="18" fillId="0" borderId="1" xfId="0" applyNumberFormat="1" applyFont="1" applyBorder="1" applyAlignment="1">
      <alignment horizontal="right" vertical="center"/>
    </xf>
    <xf numFmtId="3" fontId="17" fillId="0" borderId="1" xfId="2" applyNumberFormat="1" applyFont="1" applyBorder="1" applyAlignment="1">
      <alignment horizontal="right" vertical="center"/>
    </xf>
    <xf numFmtId="3" fontId="17" fillId="0" borderId="1" xfId="0" applyNumberFormat="1" applyFont="1" applyBorder="1" applyAlignment="1">
      <alignment horizontal="right" vertical="center"/>
    </xf>
    <xf numFmtId="4" fontId="15" fillId="0" borderId="1" xfId="0" applyNumberFormat="1" applyFont="1" applyBorder="1" applyAlignment="1">
      <alignment horizontal="right" vertical="center"/>
    </xf>
    <xf numFmtId="4" fontId="16" fillId="0" borderId="1" xfId="1" applyNumberFormat="1" applyFont="1" applyBorder="1" applyAlignment="1">
      <alignment horizontal="right" vertical="center"/>
    </xf>
    <xf numFmtId="4" fontId="18" fillId="0" borderId="1" xfId="27" applyNumberFormat="1" applyFont="1" applyBorder="1" applyAlignment="1">
      <alignment horizontal="right" vertical="center"/>
    </xf>
    <xf numFmtId="4" fontId="17" fillId="0" borderId="1" xfId="2" applyNumberFormat="1" applyFont="1" applyBorder="1" applyAlignment="1">
      <alignment horizontal="right" vertical="center"/>
    </xf>
    <xf numFmtId="4" fontId="16" fillId="0" borderId="1" xfId="0" applyNumberFormat="1" applyFont="1" applyBorder="1" applyAlignment="1">
      <alignment horizontal="right" vertical="center"/>
    </xf>
    <xf numFmtId="4" fontId="17" fillId="0" borderId="1" xfId="2" applyNumberFormat="1" applyFont="1" applyBorder="1" applyAlignment="1">
      <alignment horizontal="right" vertical="center" wrapText="1"/>
    </xf>
    <xf numFmtId="4" fontId="16" fillId="3" borderId="1" xfId="0" applyNumberFormat="1" applyFont="1" applyFill="1" applyBorder="1" applyAlignment="1">
      <alignment horizontal="right" vertical="center"/>
    </xf>
    <xf numFmtId="4" fontId="18" fillId="0" borderId="1" xfId="0" applyNumberFormat="1" applyFont="1" applyBorder="1" applyAlignment="1">
      <alignment horizontal="right" vertical="center"/>
    </xf>
    <xf numFmtId="0" fontId="17" fillId="0" borderId="1" xfId="2" quotePrefix="1" applyFont="1" applyBorder="1" applyAlignment="1">
      <alignment horizontal="center" vertical="center" wrapText="1"/>
    </xf>
    <xf numFmtId="49" fontId="16" fillId="3" borderId="1" xfId="0" applyNumberFormat="1" applyFont="1" applyFill="1" applyBorder="1" applyAlignment="1">
      <alignment horizontal="center" vertical="center"/>
    </xf>
    <xf numFmtId="49" fontId="16" fillId="3" borderId="1" xfId="0" quotePrefix="1" applyNumberFormat="1" applyFont="1" applyFill="1" applyBorder="1" applyAlignment="1">
      <alignment horizontal="center" vertical="center"/>
    </xf>
    <xf numFmtId="166" fontId="16" fillId="3" borderId="1" xfId="0" applyNumberFormat="1" applyFont="1" applyFill="1" applyBorder="1" applyAlignment="1">
      <alignment horizontal="center" vertical="center"/>
    </xf>
    <xf numFmtId="49" fontId="18" fillId="0" borderId="1" xfId="0" applyNumberFormat="1" applyFont="1" applyBorder="1" applyAlignment="1">
      <alignment horizontal="center" vertical="center"/>
    </xf>
    <xf numFmtId="0" fontId="15" fillId="4" borderId="1" xfId="0" applyFont="1" applyFill="1" applyBorder="1" applyAlignment="1">
      <alignment horizontal="center" vertical="center"/>
    </xf>
    <xf numFmtId="1" fontId="18" fillId="0" borderId="1" xfId="4" applyNumberFormat="1" applyFont="1" applyBorder="1" applyAlignment="1">
      <alignment horizontal="center" vertical="center"/>
    </xf>
    <xf numFmtId="0" fontId="16" fillId="0" borderId="1" xfId="1" applyFont="1" applyBorder="1" applyAlignment="1">
      <alignment horizontal="left" vertical="center"/>
    </xf>
    <xf numFmtId="4" fontId="17" fillId="0" borderId="1" xfId="2" applyNumberFormat="1" applyFont="1" applyBorder="1" applyAlignment="1">
      <alignment horizontal="left" vertical="center"/>
    </xf>
    <xf numFmtId="1" fontId="17" fillId="0" borderId="1" xfId="2" applyNumberFormat="1" applyFont="1" applyBorder="1" applyAlignment="1">
      <alignment horizontal="left" vertical="center" wrapText="1"/>
    </xf>
    <xf numFmtId="0" fontId="16" fillId="0" borderId="1" xfId="0" applyFont="1" applyBorder="1" applyAlignment="1">
      <alignment horizontal="left" vertical="center"/>
    </xf>
    <xf numFmtId="0" fontId="16" fillId="3" borderId="1" xfId="0" applyFont="1" applyFill="1" applyBorder="1" applyAlignment="1">
      <alignment horizontal="left" vertical="center" wrapText="1"/>
    </xf>
    <xf numFmtId="0" fontId="18" fillId="0" borderId="1" xfId="0" applyFont="1" applyBorder="1" applyAlignment="1">
      <alignment horizontal="left" vertical="center"/>
    </xf>
    <xf numFmtId="4" fontId="16" fillId="0" borderId="1" xfId="2" applyNumberFormat="1" applyFont="1" applyBorder="1" applyAlignment="1">
      <alignment horizontal="left" vertical="center" wrapText="1"/>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8">
    <cellStyle name="Millares 2" xfId="5" xr:uid="{00000000-0005-0000-0000-000000000000}"/>
    <cellStyle name="Millares 2 2" xfId="7" xr:uid="{00000000-0005-0000-0000-000001000000}"/>
    <cellStyle name="Millares 2 2 2" xfId="20" xr:uid="{C937EC16-38D9-47F9-BA55-BB799B0FC545}"/>
    <cellStyle name="Millares 2 3" xfId="9" xr:uid="{00000000-0005-0000-0000-000002000000}"/>
    <cellStyle name="Millares 2 3 2" xfId="21" xr:uid="{F7CBB02E-BD6F-426C-896C-D8652EC16790}"/>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3" xfId="10" xr:uid="{00000000-0005-0000-0000-000005000000}"/>
    <cellStyle name="Millares 3 2" xfId="22" xr:uid="{0F6A0A75-F26D-4542-8BD0-4AE001D294A2}"/>
    <cellStyle name="Moneda 2" xfId="6" xr:uid="{00000000-0005-0000-0000-000007000000}"/>
    <cellStyle name="Moneda 2 2" xfId="19" xr:uid="{4FC02185-E1F8-49FD-8FD0-D683FE0D72C1}"/>
    <cellStyle name="Moneda 3" xfId="13" xr:uid="{00000000-0005-0000-0000-000008000000}"/>
    <cellStyle name="Moneda 3 2" xfId="24" xr:uid="{83571920-632D-4453-9411-3B866A6DE0E6}"/>
    <cellStyle name="Moneda 4" xfId="15" xr:uid="{00000000-0005-0000-0000-000009000000}"/>
    <cellStyle name="Moneda 4 2" xfId="25" xr:uid="{19F82817-F390-44C3-A41E-C474BA0D8261}"/>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 name="Normal_FORMATO_JUSTIFICACION DE AP 2004" xfId="27" xr:uid="{BECF314F-56F5-4413-B34E-F58138A37CCE}"/>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596900</xdr:colOff>
      <xdr:row>1</xdr:row>
      <xdr:rowOff>63501</xdr:rowOff>
    </xdr:from>
    <xdr:to>
      <xdr:col>4</xdr:col>
      <xdr:colOff>471714</xdr:colOff>
      <xdr:row>6</xdr:row>
      <xdr:rowOff>31456</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596900" y="326572"/>
          <a:ext cx="2850243" cy="1083741"/>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8" name="Imagen 1">
          <a:extLst>
            <a:ext uri="{FF2B5EF4-FFF2-40B4-BE49-F238E27FC236}">
              <a16:creationId xmlns:a16="http://schemas.microsoft.com/office/drawing/2014/main" id="{68CE7168-A7FA-4CB4-99F8-C3E861F8D73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9" name="Imagen 1">
          <a:extLst>
            <a:ext uri="{FF2B5EF4-FFF2-40B4-BE49-F238E27FC236}">
              <a16:creationId xmlns:a16="http://schemas.microsoft.com/office/drawing/2014/main" id="{236959E4-AC15-4DFE-A6B7-707E51870797}"/>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0" name="Imagen 1">
          <a:extLst>
            <a:ext uri="{FF2B5EF4-FFF2-40B4-BE49-F238E27FC236}">
              <a16:creationId xmlns:a16="http://schemas.microsoft.com/office/drawing/2014/main" id="{5B9090AD-151C-422B-8473-0185F0F6320E}"/>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1" name="Imagen 1">
          <a:extLst>
            <a:ext uri="{FF2B5EF4-FFF2-40B4-BE49-F238E27FC236}">
              <a16:creationId xmlns:a16="http://schemas.microsoft.com/office/drawing/2014/main" id="{F821622D-2CD8-499D-88AC-6BEC6252839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2" name="Imagen 1">
          <a:extLst>
            <a:ext uri="{FF2B5EF4-FFF2-40B4-BE49-F238E27FC236}">
              <a16:creationId xmlns:a16="http://schemas.microsoft.com/office/drawing/2014/main" id="{CE92F796-8E9F-4A16-A2E3-52B15060B1A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3" name="Imagen 1">
          <a:extLst>
            <a:ext uri="{FF2B5EF4-FFF2-40B4-BE49-F238E27FC236}">
              <a16:creationId xmlns:a16="http://schemas.microsoft.com/office/drawing/2014/main" id="{7C68BC41-1EA2-4F78-B0A3-6757BDB540D6}"/>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108"/>
  <sheetViews>
    <sheetView tabSelected="1" zoomScale="70" zoomScaleNormal="70" workbookViewId="0">
      <selection activeCell="A11" sqref="A11"/>
    </sheetView>
  </sheetViews>
  <sheetFormatPr baseColWidth="10" defaultColWidth="11.54296875" defaultRowHeight="13" x14ac:dyDescent="0.3"/>
  <cols>
    <col min="1" max="1" width="20" style="5" bestFit="1" customWidth="1"/>
    <col min="2" max="5" width="7.54296875" style="5" customWidth="1"/>
    <col min="6" max="6" width="7.54296875" style="16" customWidth="1"/>
    <col min="7" max="7" width="9.54296875" style="5"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5.81640625" style="5" bestFit="1" customWidth="1"/>
    <col min="17" max="17" width="19.81640625" style="5" customWidth="1"/>
    <col min="18" max="18" width="15.1796875" style="10" customWidth="1"/>
    <col min="19" max="19" width="12.54296875" style="11" customWidth="1"/>
    <col min="20" max="20" width="12.45312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0" ht="21" x14ac:dyDescent="0.5">
      <c r="AB1" s="20"/>
      <c r="AC1" s="20"/>
      <c r="AD1" s="21" t="s">
        <v>28</v>
      </c>
    </row>
    <row r="2" spans="1:30" ht="21" x14ac:dyDescent="0.5">
      <c r="AB2" s="20"/>
      <c r="AC2" s="20"/>
      <c r="AD2" s="21" t="s">
        <v>29</v>
      </c>
    </row>
    <row r="3" spans="1:30" ht="21" x14ac:dyDescent="0.5">
      <c r="AB3" s="20"/>
      <c r="AC3" s="20"/>
      <c r="AD3" s="21" t="s">
        <v>30</v>
      </c>
    </row>
    <row r="6" spans="1:30" ht="21" x14ac:dyDescent="0.5">
      <c r="A6" s="97" t="s">
        <v>33</v>
      </c>
      <c r="B6" s="97"/>
      <c r="C6" s="97"/>
      <c r="D6" s="97"/>
      <c r="E6" s="97"/>
      <c r="F6" s="97"/>
      <c r="G6" s="97"/>
      <c r="H6" s="97"/>
      <c r="I6" s="97"/>
      <c r="J6" s="97"/>
      <c r="K6" s="97"/>
      <c r="L6" s="97"/>
      <c r="M6" s="97"/>
      <c r="N6" s="97"/>
      <c r="O6" s="97"/>
      <c r="P6" s="97"/>
      <c r="Q6" s="97"/>
      <c r="R6" s="98"/>
      <c r="S6" s="99"/>
      <c r="T6" s="100"/>
      <c r="U6" s="99"/>
      <c r="V6" s="99"/>
      <c r="W6" s="99"/>
      <c r="X6" s="101"/>
      <c r="Y6" s="102"/>
      <c r="Z6" s="102"/>
      <c r="AA6" s="99"/>
      <c r="AB6" s="103"/>
      <c r="AC6" s="99"/>
      <c r="AD6" s="99"/>
    </row>
    <row r="7" spans="1:30" ht="21" x14ac:dyDescent="0.5">
      <c r="A7" s="104" t="s">
        <v>47</v>
      </c>
      <c r="B7" s="104"/>
      <c r="C7" s="104"/>
      <c r="D7" s="104"/>
      <c r="E7" s="104"/>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row>
    <row r="8" spans="1:30" x14ac:dyDescent="0.3">
      <c r="A8" s="13" t="s">
        <v>34</v>
      </c>
      <c r="B8" s="13"/>
      <c r="C8" s="13"/>
      <c r="D8" s="13"/>
      <c r="E8" s="13"/>
      <c r="F8" s="17"/>
      <c r="G8" s="13"/>
      <c r="H8" s="19"/>
      <c r="I8" s="13" t="s">
        <v>35</v>
      </c>
      <c r="J8" s="13"/>
      <c r="K8" s="13"/>
      <c r="L8" s="13"/>
      <c r="M8" s="13"/>
      <c r="N8" s="13"/>
      <c r="O8" s="13"/>
      <c r="P8" s="13"/>
      <c r="Q8" s="13"/>
      <c r="R8" s="1"/>
      <c r="S8" s="2"/>
      <c r="T8" s="1"/>
      <c r="U8" s="2"/>
      <c r="V8" s="2"/>
      <c r="W8" s="2"/>
      <c r="X8" s="3"/>
      <c r="Y8" s="2"/>
      <c r="Z8" s="2"/>
      <c r="AA8" s="2"/>
      <c r="AB8" s="2"/>
      <c r="AC8" s="2"/>
      <c r="AD8" s="2"/>
    </row>
    <row r="9" spans="1:30"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36</v>
      </c>
      <c r="U10" s="26" t="s">
        <v>11</v>
      </c>
      <c r="V10" s="26" t="s">
        <v>10</v>
      </c>
      <c r="W10" s="26" t="s">
        <v>9</v>
      </c>
      <c r="X10" s="26" t="s">
        <v>8</v>
      </c>
      <c r="Y10" s="26" t="s">
        <v>7</v>
      </c>
      <c r="Z10" s="26" t="s">
        <v>6</v>
      </c>
      <c r="AA10" s="26" t="s">
        <v>5</v>
      </c>
      <c r="AB10" s="26" t="s">
        <v>4</v>
      </c>
      <c r="AC10" s="26" t="s">
        <v>3</v>
      </c>
      <c r="AD10" s="26" t="s">
        <v>2</v>
      </c>
    </row>
    <row r="11" spans="1:30" ht="26.5" customHeight="1" x14ac:dyDescent="0.3">
      <c r="A11" s="54" t="s">
        <v>38</v>
      </c>
      <c r="B11" s="49" t="s">
        <v>39</v>
      </c>
      <c r="C11" s="49" t="s">
        <v>39</v>
      </c>
      <c r="D11" s="49" t="s">
        <v>1</v>
      </c>
      <c r="E11" s="49" t="s">
        <v>48</v>
      </c>
      <c r="F11" s="49" t="s">
        <v>49</v>
      </c>
      <c r="G11" s="49" t="s">
        <v>41</v>
      </c>
      <c r="H11" s="49">
        <v>21501</v>
      </c>
      <c r="I11" s="50" t="s">
        <v>46</v>
      </c>
      <c r="J11" s="49" t="s">
        <v>43</v>
      </c>
      <c r="K11" s="50" t="s">
        <v>44</v>
      </c>
      <c r="L11" s="49" t="s">
        <v>40</v>
      </c>
      <c r="M11" s="49" t="s">
        <v>40</v>
      </c>
      <c r="N11" s="49" t="s">
        <v>42</v>
      </c>
      <c r="O11" s="65">
        <v>34</v>
      </c>
      <c r="P11" s="75">
        <v>6</v>
      </c>
      <c r="Q11" s="51" t="s">
        <v>37</v>
      </c>
      <c r="R11" s="65">
        <f t="shared" ref="R11:R19" si="0">O11*P11</f>
        <v>204</v>
      </c>
      <c r="S11" s="65">
        <f t="shared" ref="S11:S19" si="1">R11</f>
        <v>204</v>
      </c>
      <c r="T11" s="64">
        <f t="shared" ref="T11:AD11" si="2">R395</f>
        <v>0</v>
      </c>
      <c r="U11" s="64">
        <f t="shared" si="2"/>
        <v>0</v>
      </c>
      <c r="V11" s="64">
        <f t="shared" si="2"/>
        <v>0</v>
      </c>
      <c r="W11" s="64">
        <f t="shared" si="2"/>
        <v>0</v>
      </c>
      <c r="X11" s="64">
        <f t="shared" si="2"/>
        <v>0</v>
      </c>
      <c r="Y11" s="64">
        <f t="shared" si="2"/>
        <v>0</v>
      </c>
      <c r="Z11" s="64">
        <f t="shared" si="2"/>
        <v>0</v>
      </c>
      <c r="AA11" s="64">
        <f t="shared" si="2"/>
        <v>0</v>
      </c>
      <c r="AB11" s="64">
        <f t="shared" si="2"/>
        <v>0</v>
      </c>
      <c r="AC11" s="64">
        <f t="shared" si="2"/>
        <v>0</v>
      </c>
      <c r="AD11" s="64">
        <f t="shared" si="2"/>
        <v>0</v>
      </c>
    </row>
    <row r="12" spans="1:30" ht="26.5" customHeight="1" x14ac:dyDescent="0.3">
      <c r="A12" s="54" t="s">
        <v>38</v>
      </c>
      <c r="B12" s="49" t="s">
        <v>39</v>
      </c>
      <c r="C12" s="49" t="s">
        <v>39</v>
      </c>
      <c r="D12" s="49" t="s">
        <v>1</v>
      </c>
      <c r="E12" s="49" t="s">
        <v>48</v>
      </c>
      <c r="F12" s="49" t="s">
        <v>49</v>
      </c>
      <c r="G12" s="49" t="s">
        <v>41</v>
      </c>
      <c r="H12" s="49">
        <v>21501</v>
      </c>
      <c r="I12" s="50" t="s">
        <v>46</v>
      </c>
      <c r="J12" s="49" t="s">
        <v>43</v>
      </c>
      <c r="K12" s="50" t="s">
        <v>44</v>
      </c>
      <c r="L12" s="49" t="s">
        <v>40</v>
      </c>
      <c r="M12" s="49" t="s">
        <v>40</v>
      </c>
      <c r="N12" s="49" t="s">
        <v>42</v>
      </c>
      <c r="O12" s="65">
        <v>21</v>
      </c>
      <c r="P12" s="75">
        <v>10</v>
      </c>
      <c r="Q12" s="51" t="s">
        <v>37</v>
      </c>
      <c r="R12" s="65">
        <f t="shared" si="0"/>
        <v>210</v>
      </c>
      <c r="S12" s="65">
        <f t="shared" si="1"/>
        <v>210</v>
      </c>
      <c r="T12" s="64">
        <f t="shared" ref="T12:T75" si="3">R396</f>
        <v>0</v>
      </c>
      <c r="U12" s="64">
        <f t="shared" ref="U12:U75" si="4">S396</f>
        <v>0</v>
      </c>
      <c r="V12" s="64">
        <f t="shared" ref="V12:V75" si="5">T396</f>
        <v>0</v>
      </c>
      <c r="W12" s="64">
        <f t="shared" ref="W12:W75" si="6">U396</f>
        <v>0</v>
      </c>
      <c r="X12" s="64">
        <f t="shared" ref="X12:X75" si="7">V396</f>
        <v>0</v>
      </c>
      <c r="Y12" s="64">
        <f t="shared" ref="Y12:Y75" si="8">W396</f>
        <v>0</v>
      </c>
      <c r="Z12" s="64">
        <f t="shared" ref="Z12:Z75" si="9">X396</f>
        <v>0</v>
      </c>
      <c r="AA12" s="64">
        <f t="shared" ref="AA12:AA75" si="10">Y396</f>
        <v>0</v>
      </c>
      <c r="AB12" s="64">
        <f t="shared" ref="AB12:AB75" si="11">Z396</f>
        <v>0</v>
      </c>
      <c r="AC12" s="64">
        <f t="shared" ref="AC12:AC75" si="12">AA396</f>
        <v>0</v>
      </c>
      <c r="AD12" s="64">
        <f t="shared" ref="AD12:AD75" si="13">AB396</f>
        <v>0</v>
      </c>
    </row>
    <row r="13" spans="1:30" ht="26.5" customHeight="1" x14ac:dyDescent="0.3">
      <c r="A13" s="54" t="s">
        <v>38</v>
      </c>
      <c r="B13" s="49" t="s">
        <v>39</v>
      </c>
      <c r="C13" s="49" t="s">
        <v>39</v>
      </c>
      <c r="D13" s="49" t="s">
        <v>1</v>
      </c>
      <c r="E13" s="49" t="s">
        <v>48</v>
      </c>
      <c r="F13" s="49" t="s">
        <v>49</v>
      </c>
      <c r="G13" s="49" t="s">
        <v>41</v>
      </c>
      <c r="H13" s="49">
        <v>21501</v>
      </c>
      <c r="I13" s="50" t="s">
        <v>46</v>
      </c>
      <c r="J13" s="49" t="s">
        <v>43</v>
      </c>
      <c r="K13" s="50" t="s">
        <v>44</v>
      </c>
      <c r="L13" s="49" t="s">
        <v>40</v>
      </c>
      <c r="M13" s="49" t="s">
        <v>40</v>
      </c>
      <c r="N13" s="49" t="s">
        <v>42</v>
      </c>
      <c r="O13" s="65">
        <v>15</v>
      </c>
      <c r="P13" s="75">
        <v>7</v>
      </c>
      <c r="Q13" s="51" t="s">
        <v>37</v>
      </c>
      <c r="R13" s="65">
        <f t="shared" si="0"/>
        <v>105</v>
      </c>
      <c r="S13" s="65">
        <f t="shared" si="1"/>
        <v>105</v>
      </c>
      <c r="T13" s="64">
        <f t="shared" si="3"/>
        <v>0</v>
      </c>
      <c r="U13" s="64">
        <f t="shared" si="4"/>
        <v>0</v>
      </c>
      <c r="V13" s="64">
        <f t="shared" si="5"/>
        <v>0</v>
      </c>
      <c r="W13" s="64">
        <f t="shared" si="6"/>
        <v>0</v>
      </c>
      <c r="X13" s="64">
        <f t="shared" si="7"/>
        <v>0</v>
      </c>
      <c r="Y13" s="64">
        <f t="shared" si="8"/>
        <v>0</v>
      </c>
      <c r="Z13" s="64">
        <f t="shared" si="9"/>
        <v>0</v>
      </c>
      <c r="AA13" s="64">
        <f t="shared" si="10"/>
        <v>0</v>
      </c>
      <c r="AB13" s="64">
        <f t="shared" si="11"/>
        <v>0</v>
      </c>
      <c r="AC13" s="64">
        <f t="shared" si="12"/>
        <v>0</v>
      </c>
      <c r="AD13" s="64">
        <f t="shared" si="13"/>
        <v>0</v>
      </c>
    </row>
    <row r="14" spans="1:30" ht="26.5" customHeight="1" x14ac:dyDescent="0.3">
      <c r="A14" s="54" t="s">
        <v>38</v>
      </c>
      <c r="B14" s="49" t="s">
        <v>39</v>
      </c>
      <c r="C14" s="49" t="s">
        <v>39</v>
      </c>
      <c r="D14" s="49" t="s">
        <v>1</v>
      </c>
      <c r="E14" s="49" t="s">
        <v>48</v>
      </c>
      <c r="F14" s="49" t="s">
        <v>49</v>
      </c>
      <c r="G14" s="49" t="s">
        <v>41</v>
      </c>
      <c r="H14" s="49">
        <v>21501</v>
      </c>
      <c r="I14" s="50" t="s">
        <v>46</v>
      </c>
      <c r="J14" s="49" t="s">
        <v>43</v>
      </c>
      <c r="K14" s="50" t="s">
        <v>44</v>
      </c>
      <c r="L14" s="49" t="s">
        <v>40</v>
      </c>
      <c r="M14" s="49" t="s">
        <v>40</v>
      </c>
      <c r="N14" s="49" t="s">
        <v>42</v>
      </c>
      <c r="O14" s="65">
        <v>63</v>
      </c>
      <c r="P14" s="75">
        <v>8</v>
      </c>
      <c r="Q14" s="51" t="s">
        <v>37</v>
      </c>
      <c r="R14" s="65">
        <f t="shared" si="0"/>
        <v>504</v>
      </c>
      <c r="S14" s="65">
        <f t="shared" si="1"/>
        <v>504</v>
      </c>
      <c r="T14" s="64">
        <f t="shared" si="3"/>
        <v>0</v>
      </c>
      <c r="U14" s="64">
        <f t="shared" si="4"/>
        <v>0</v>
      </c>
      <c r="V14" s="64">
        <f t="shared" si="5"/>
        <v>0</v>
      </c>
      <c r="W14" s="64">
        <f t="shared" si="6"/>
        <v>0</v>
      </c>
      <c r="X14" s="64">
        <f t="shared" si="7"/>
        <v>0</v>
      </c>
      <c r="Y14" s="64">
        <f t="shared" si="8"/>
        <v>0</v>
      </c>
      <c r="Z14" s="64">
        <f t="shared" si="9"/>
        <v>0</v>
      </c>
      <c r="AA14" s="64">
        <f t="shared" si="10"/>
        <v>0</v>
      </c>
      <c r="AB14" s="64">
        <f t="shared" si="11"/>
        <v>0</v>
      </c>
      <c r="AC14" s="64">
        <f t="shared" si="12"/>
        <v>0</v>
      </c>
      <c r="AD14" s="64">
        <f t="shared" si="13"/>
        <v>0</v>
      </c>
    </row>
    <row r="15" spans="1:30" ht="26.5" customHeight="1" x14ac:dyDescent="0.3">
      <c r="A15" s="54" t="s">
        <v>38</v>
      </c>
      <c r="B15" s="49" t="s">
        <v>39</v>
      </c>
      <c r="C15" s="49" t="s">
        <v>39</v>
      </c>
      <c r="D15" s="49" t="s">
        <v>1</v>
      </c>
      <c r="E15" s="49" t="s">
        <v>48</v>
      </c>
      <c r="F15" s="49" t="s">
        <v>49</v>
      </c>
      <c r="G15" s="49" t="s">
        <v>41</v>
      </c>
      <c r="H15" s="49">
        <v>22104</v>
      </c>
      <c r="I15" s="51" t="s">
        <v>50</v>
      </c>
      <c r="J15" s="49" t="s">
        <v>51</v>
      </c>
      <c r="K15" s="50" t="s">
        <v>52</v>
      </c>
      <c r="L15" s="49" t="s">
        <v>40</v>
      </c>
      <c r="M15" s="49" t="s">
        <v>40</v>
      </c>
      <c r="N15" s="49" t="s">
        <v>42</v>
      </c>
      <c r="O15" s="65">
        <v>139</v>
      </c>
      <c r="P15" s="75">
        <v>39</v>
      </c>
      <c r="Q15" s="51" t="s">
        <v>37</v>
      </c>
      <c r="R15" s="65">
        <f t="shared" si="0"/>
        <v>5421</v>
      </c>
      <c r="S15" s="65">
        <f t="shared" si="1"/>
        <v>5421</v>
      </c>
      <c r="T15" s="64">
        <f t="shared" si="3"/>
        <v>0</v>
      </c>
      <c r="U15" s="64">
        <f t="shared" si="4"/>
        <v>0</v>
      </c>
      <c r="V15" s="64">
        <f t="shared" si="5"/>
        <v>0</v>
      </c>
      <c r="W15" s="64">
        <f t="shared" si="6"/>
        <v>0</v>
      </c>
      <c r="X15" s="64">
        <f t="shared" si="7"/>
        <v>0</v>
      </c>
      <c r="Y15" s="64">
        <f t="shared" si="8"/>
        <v>0</v>
      </c>
      <c r="Z15" s="64">
        <f t="shared" si="9"/>
        <v>0</v>
      </c>
      <c r="AA15" s="64">
        <f t="shared" si="10"/>
        <v>0</v>
      </c>
      <c r="AB15" s="64">
        <f t="shared" si="11"/>
        <v>0</v>
      </c>
      <c r="AC15" s="64">
        <f t="shared" si="12"/>
        <v>0</v>
      </c>
      <c r="AD15" s="64">
        <f t="shared" si="13"/>
        <v>0</v>
      </c>
    </row>
    <row r="16" spans="1:30" ht="26.5" customHeight="1" x14ac:dyDescent="0.3">
      <c r="A16" s="54" t="s">
        <v>38</v>
      </c>
      <c r="B16" s="49" t="s">
        <v>39</v>
      </c>
      <c r="C16" s="49" t="s">
        <v>39</v>
      </c>
      <c r="D16" s="49" t="s">
        <v>1</v>
      </c>
      <c r="E16" s="49" t="s">
        <v>48</v>
      </c>
      <c r="F16" s="49" t="s">
        <v>49</v>
      </c>
      <c r="G16" s="49" t="s">
        <v>41</v>
      </c>
      <c r="H16" s="49">
        <v>22104</v>
      </c>
      <c r="I16" s="51" t="s">
        <v>50</v>
      </c>
      <c r="J16" s="49" t="s">
        <v>51</v>
      </c>
      <c r="K16" s="50" t="s">
        <v>52</v>
      </c>
      <c r="L16" s="49" t="s">
        <v>40</v>
      </c>
      <c r="M16" s="49" t="s">
        <v>40</v>
      </c>
      <c r="N16" s="49" t="s">
        <v>42</v>
      </c>
      <c r="O16" s="65">
        <v>96</v>
      </c>
      <c r="P16" s="75">
        <v>44</v>
      </c>
      <c r="Q16" s="51" t="s">
        <v>37</v>
      </c>
      <c r="R16" s="65">
        <f t="shared" si="0"/>
        <v>4224</v>
      </c>
      <c r="S16" s="65">
        <f t="shared" si="1"/>
        <v>4224</v>
      </c>
      <c r="T16" s="64">
        <f t="shared" si="3"/>
        <v>0</v>
      </c>
      <c r="U16" s="64">
        <f t="shared" si="4"/>
        <v>0</v>
      </c>
      <c r="V16" s="64">
        <f t="shared" si="5"/>
        <v>0</v>
      </c>
      <c r="W16" s="64">
        <f t="shared" si="6"/>
        <v>0</v>
      </c>
      <c r="X16" s="64">
        <f t="shared" si="7"/>
        <v>0</v>
      </c>
      <c r="Y16" s="64">
        <f t="shared" si="8"/>
        <v>0</v>
      </c>
      <c r="Z16" s="64">
        <f t="shared" si="9"/>
        <v>0</v>
      </c>
      <c r="AA16" s="64">
        <f t="shared" si="10"/>
        <v>0</v>
      </c>
      <c r="AB16" s="64">
        <f t="shared" si="11"/>
        <v>0</v>
      </c>
      <c r="AC16" s="64">
        <f t="shared" si="12"/>
        <v>0</v>
      </c>
      <c r="AD16" s="64">
        <f t="shared" si="13"/>
        <v>0</v>
      </c>
    </row>
    <row r="17" spans="1:30" ht="26.5" customHeight="1" x14ac:dyDescent="0.3">
      <c r="A17" s="54" t="s">
        <v>38</v>
      </c>
      <c r="B17" s="49" t="s">
        <v>39</v>
      </c>
      <c r="C17" s="49" t="s">
        <v>39</v>
      </c>
      <c r="D17" s="49" t="s">
        <v>1</v>
      </c>
      <c r="E17" s="49" t="s">
        <v>48</v>
      </c>
      <c r="F17" s="49" t="s">
        <v>49</v>
      </c>
      <c r="G17" s="49" t="s">
        <v>53</v>
      </c>
      <c r="H17" s="49">
        <v>26102</v>
      </c>
      <c r="I17" s="51" t="s">
        <v>54</v>
      </c>
      <c r="J17" s="49" t="s">
        <v>55</v>
      </c>
      <c r="K17" s="50" t="s">
        <v>56</v>
      </c>
      <c r="L17" s="49" t="s">
        <v>40</v>
      </c>
      <c r="M17" s="49" t="s">
        <v>40</v>
      </c>
      <c r="N17" s="49" t="s">
        <v>42</v>
      </c>
      <c r="O17" s="65">
        <v>25</v>
      </c>
      <c r="P17" s="75">
        <v>100</v>
      </c>
      <c r="Q17" s="51" t="s">
        <v>37</v>
      </c>
      <c r="R17" s="65">
        <f t="shared" si="0"/>
        <v>2500</v>
      </c>
      <c r="S17" s="65">
        <f t="shared" si="1"/>
        <v>2500</v>
      </c>
      <c r="T17" s="64">
        <f t="shared" si="3"/>
        <v>0</v>
      </c>
      <c r="U17" s="64">
        <f t="shared" si="4"/>
        <v>0</v>
      </c>
      <c r="V17" s="64">
        <f t="shared" si="5"/>
        <v>0</v>
      </c>
      <c r="W17" s="64">
        <f t="shared" si="6"/>
        <v>0</v>
      </c>
      <c r="X17" s="64">
        <f t="shared" si="7"/>
        <v>0</v>
      </c>
      <c r="Y17" s="64">
        <f t="shared" si="8"/>
        <v>0</v>
      </c>
      <c r="Z17" s="64">
        <f t="shared" si="9"/>
        <v>0</v>
      </c>
      <c r="AA17" s="64">
        <f t="shared" si="10"/>
        <v>0</v>
      </c>
      <c r="AB17" s="64">
        <f t="shared" si="11"/>
        <v>0</v>
      </c>
      <c r="AC17" s="64">
        <f t="shared" si="12"/>
        <v>0</v>
      </c>
      <c r="AD17" s="64">
        <f t="shared" si="13"/>
        <v>0</v>
      </c>
    </row>
    <row r="18" spans="1:30" ht="26.5" customHeight="1" x14ac:dyDescent="0.3">
      <c r="A18" s="54" t="s">
        <v>38</v>
      </c>
      <c r="B18" s="49" t="s">
        <v>39</v>
      </c>
      <c r="C18" s="49" t="s">
        <v>39</v>
      </c>
      <c r="D18" s="49" t="s">
        <v>1</v>
      </c>
      <c r="E18" s="49" t="s">
        <v>48</v>
      </c>
      <c r="F18" s="49" t="s">
        <v>49</v>
      </c>
      <c r="G18" s="49" t="s">
        <v>41</v>
      </c>
      <c r="H18" s="49">
        <v>26103</v>
      </c>
      <c r="I18" s="51" t="s">
        <v>57</v>
      </c>
      <c r="J18" s="49" t="s">
        <v>58</v>
      </c>
      <c r="K18" s="50" t="s">
        <v>56</v>
      </c>
      <c r="L18" s="49" t="s">
        <v>40</v>
      </c>
      <c r="M18" s="49" t="s">
        <v>40</v>
      </c>
      <c r="N18" s="49" t="s">
        <v>42</v>
      </c>
      <c r="O18" s="65">
        <v>50</v>
      </c>
      <c r="P18" s="75">
        <v>100</v>
      </c>
      <c r="Q18" s="51" t="s">
        <v>37</v>
      </c>
      <c r="R18" s="65">
        <f t="shared" si="0"/>
        <v>5000</v>
      </c>
      <c r="S18" s="65">
        <f t="shared" si="1"/>
        <v>5000</v>
      </c>
      <c r="T18" s="64">
        <f t="shared" si="3"/>
        <v>0</v>
      </c>
      <c r="U18" s="64">
        <f t="shared" si="4"/>
        <v>0</v>
      </c>
      <c r="V18" s="64">
        <f t="shared" si="5"/>
        <v>0</v>
      </c>
      <c r="W18" s="64">
        <f t="shared" si="6"/>
        <v>0</v>
      </c>
      <c r="X18" s="64">
        <f t="shared" si="7"/>
        <v>0</v>
      </c>
      <c r="Y18" s="64">
        <f t="shared" si="8"/>
        <v>0</v>
      </c>
      <c r="Z18" s="64">
        <f t="shared" si="9"/>
        <v>0</v>
      </c>
      <c r="AA18" s="64">
        <f t="shared" si="10"/>
        <v>0</v>
      </c>
      <c r="AB18" s="64">
        <f t="shared" si="11"/>
        <v>0</v>
      </c>
      <c r="AC18" s="64">
        <f t="shared" si="12"/>
        <v>0</v>
      </c>
      <c r="AD18" s="64">
        <f t="shared" si="13"/>
        <v>0</v>
      </c>
    </row>
    <row r="19" spans="1:30" ht="26.5" customHeight="1" x14ac:dyDescent="0.3">
      <c r="A19" s="54" t="s">
        <v>38</v>
      </c>
      <c r="B19" s="49" t="s">
        <v>39</v>
      </c>
      <c r="C19" s="49" t="s">
        <v>39</v>
      </c>
      <c r="D19" s="49" t="s">
        <v>1</v>
      </c>
      <c r="E19" s="49" t="s">
        <v>48</v>
      </c>
      <c r="F19" s="49" t="s">
        <v>49</v>
      </c>
      <c r="G19" s="49" t="s">
        <v>41</v>
      </c>
      <c r="H19" s="49">
        <v>26104</v>
      </c>
      <c r="I19" s="51" t="s">
        <v>59</v>
      </c>
      <c r="J19" s="49" t="s">
        <v>60</v>
      </c>
      <c r="K19" s="50" t="s">
        <v>56</v>
      </c>
      <c r="L19" s="49" t="s">
        <v>40</v>
      </c>
      <c r="M19" s="49" t="s">
        <v>40</v>
      </c>
      <c r="N19" s="49" t="s">
        <v>42</v>
      </c>
      <c r="O19" s="65">
        <v>50</v>
      </c>
      <c r="P19" s="75">
        <v>100</v>
      </c>
      <c r="Q19" s="51" t="s">
        <v>37</v>
      </c>
      <c r="R19" s="65">
        <f t="shared" si="0"/>
        <v>5000</v>
      </c>
      <c r="S19" s="65">
        <f t="shared" si="1"/>
        <v>5000</v>
      </c>
      <c r="T19" s="64">
        <f t="shared" si="3"/>
        <v>0</v>
      </c>
      <c r="U19" s="64">
        <f t="shared" si="4"/>
        <v>0</v>
      </c>
      <c r="V19" s="64">
        <f t="shared" si="5"/>
        <v>0</v>
      </c>
      <c r="W19" s="64">
        <f t="shared" si="6"/>
        <v>0</v>
      </c>
      <c r="X19" s="64">
        <f t="shared" si="7"/>
        <v>0</v>
      </c>
      <c r="Y19" s="64">
        <f t="shared" si="8"/>
        <v>0</v>
      </c>
      <c r="Z19" s="64">
        <f t="shared" si="9"/>
        <v>0</v>
      </c>
      <c r="AA19" s="64">
        <f t="shared" si="10"/>
        <v>0</v>
      </c>
      <c r="AB19" s="64">
        <f t="shared" si="11"/>
        <v>0</v>
      </c>
      <c r="AC19" s="64">
        <f t="shared" si="12"/>
        <v>0</v>
      </c>
      <c r="AD19" s="64">
        <f t="shared" si="13"/>
        <v>0</v>
      </c>
    </row>
    <row r="20" spans="1:30" ht="26.5" customHeight="1" x14ac:dyDescent="0.3">
      <c r="A20" s="54" t="s">
        <v>38</v>
      </c>
      <c r="B20" s="49" t="s">
        <v>39</v>
      </c>
      <c r="C20" s="49" t="s">
        <v>39</v>
      </c>
      <c r="D20" s="49" t="s">
        <v>1</v>
      </c>
      <c r="E20" s="49" t="s">
        <v>48</v>
      </c>
      <c r="F20" s="49" t="s">
        <v>49</v>
      </c>
      <c r="G20" s="49" t="s">
        <v>41</v>
      </c>
      <c r="H20" s="49">
        <v>31401</v>
      </c>
      <c r="I20" s="51" t="s">
        <v>61</v>
      </c>
      <c r="J20" s="49" t="s">
        <v>40</v>
      </c>
      <c r="K20" s="50" t="s">
        <v>62</v>
      </c>
      <c r="L20" s="49" t="s">
        <v>40</v>
      </c>
      <c r="M20" s="49" t="s">
        <v>40</v>
      </c>
      <c r="N20" s="49" t="s">
        <v>97</v>
      </c>
      <c r="O20" s="65">
        <v>1</v>
      </c>
      <c r="P20" s="75">
        <v>1300</v>
      </c>
      <c r="Q20" s="51" t="s">
        <v>37</v>
      </c>
      <c r="R20" s="65">
        <f t="shared" ref="R20:R26" si="14">O20*P20</f>
        <v>1300</v>
      </c>
      <c r="S20" s="65">
        <f>R20</f>
        <v>1300</v>
      </c>
      <c r="T20" s="64">
        <f t="shared" si="3"/>
        <v>0</v>
      </c>
      <c r="U20" s="64">
        <f t="shared" si="4"/>
        <v>0</v>
      </c>
      <c r="V20" s="64">
        <f t="shared" si="5"/>
        <v>0</v>
      </c>
      <c r="W20" s="64">
        <f t="shared" si="6"/>
        <v>0</v>
      </c>
      <c r="X20" s="64">
        <f t="shared" si="7"/>
        <v>0</v>
      </c>
      <c r="Y20" s="64">
        <f t="shared" si="8"/>
        <v>0</v>
      </c>
      <c r="Z20" s="64">
        <f t="shared" si="9"/>
        <v>0</v>
      </c>
      <c r="AA20" s="64">
        <f t="shared" si="10"/>
        <v>0</v>
      </c>
      <c r="AB20" s="64">
        <f t="shared" si="11"/>
        <v>0</v>
      </c>
      <c r="AC20" s="64">
        <f t="shared" si="12"/>
        <v>0</v>
      </c>
      <c r="AD20" s="64">
        <f t="shared" si="13"/>
        <v>0</v>
      </c>
    </row>
    <row r="21" spans="1:30" ht="26.5" customHeight="1" x14ac:dyDescent="0.3">
      <c r="A21" s="54" t="s">
        <v>38</v>
      </c>
      <c r="B21" s="49" t="s">
        <v>39</v>
      </c>
      <c r="C21" s="49" t="s">
        <v>39</v>
      </c>
      <c r="D21" s="49" t="s">
        <v>1</v>
      </c>
      <c r="E21" s="49" t="s">
        <v>48</v>
      </c>
      <c r="F21" s="49" t="s">
        <v>49</v>
      </c>
      <c r="G21" s="49" t="s">
        <v>41</v>
      </c>
      <c r="H21" s="49">
        <v>31701</v>
      </c>
      <c r="I21" s="51" t="s">
        <v>63</v>
      </c>
      <c r="J21" s="49" t="s">
        <v>40</v>
      </c>
      <c r="K21" s="50" t="s">
        <v>64</v>
      </c>
      <c r="L21" s="49" t="s">
        <v>40</v>
      </c>
      <c r="M21" s="49" t="s">
        <v>40</v>
      </c>
      <c r="N21" s="49" t="s">
        <v>97</v>
      </c>
      <c r="O21" s="65">
        <v>1</v>
      </c>
      <c r="P21" s="75">
        <v>1204.0999999999999</v>
      </c>
      <c r="Q21" s="51" t="s">
        <v>37</v>
      </c>
      <c r="R21" s="65">
        <f t="shared" si="14"/>
        <v>1204.0999999999999</v>
      </c>
      <c r="S21" s="65">
        <f>R21</f>
        <v>1204.0999999999999</v>
      </c>
      <c r="T21" s="64">
        <f t="shared" si="3"/>
        <v>0</v>
      </c>
      <c r="U21" s="64">
        <f t="shared" si="4"/>
        <v>0</v>
      </c>
      <c r="V21" s="64">
        <f t="shared" si="5"/>
        <v>0</v>
      </c>
      <c r="W21" s="64">
        <f t="shared" si="6"/>
        <v>0</v>
      </c>
      <c r="X21" s="64">
        <f t="shared" si="7"/>
        <v>0</v>
      </c>
      <c r="Y21" s="64">
        <f t="shared" si="8"/>
        <v>0</v>
      </c>
      <c r="Z21" s="64">
        <f t="shared" si="9"/>
        <v>0</v>
      </c>
      <c r="AA21" s="64">
        <f t="shared" si="10"/>
        <v>0</v>
      </c>
      <c r="AB21" s="64">
        <f t="shared" si="11"/>
        <v>0</v>
      </c>
      <c r="AC21" s="64">
        <f t="shared" si="12"/>
        <v>0</v>
      </c>
      <c r="AD21" s="64">
        <f t="shared" si="13"/>
        <v>0</v>
      </c>
    </row>
    <row r="22" spans="1:30" ht="26.5" customHeight="1" x14ac:dyDescent="0.3">
      <c r="A22" s="54" t="s">
        <v>38</v>
      </c>
      <c r="B22" s="49" t="s">
        <v>39</v>
      </c>
      <c r="C22" s="49" t="s">
        <v>39</v>
      </c>
      <c r="D22" s="49" t="s">
        <v>1</v>
      </c>
      <c r="E22" s="49" t="s">
        <v>48</v>
      </c>
      <c r="F22" s="49" t="s">
        <v>49</v>
      </c>
      <c r="G22" s="49" t="s">
        <v>41</v>
      </c>
      <c r="H22" s="49">
        <v>31701</v>
      </c>
      <c r="I22" s="51" t="s">
        <v>63</v>
      </c>
      <c r="J22" s="49" t="s">
        <v>40</v>
      </c>
      <c r="K22" s="50" t="s">
        <v>65</v>
      </c>
      <c r="L22" s="49" t="s">
        <v>40</v>
      </c>
      <c r="M22" s="49" t="s">
        <v>40</v>
      </c>
      <c r="N22" s="49" t="s">
        <v>97</v>
      </c>
      <c r="O22" s="65">
        <v>1</v>
      </c>
      <c r="P22" s="75">
        <v>3728</v>
      </c>
      <c r="Q22" s="51" t="s">
        <v>37</v>
      </c>
      <c r="R22" s="65">
        <f t="shared" si="14"/>
        <v>3728</v>
      </c>
      <c r="S22" s="65">
        <f>R22</f>
        <v>3728</v>
      </c>
      <c r="T22" s="64">
        <f t="shared" si="3"/>
        <v>0</v>
      </c>
      <c r="U22" s="64">
        <f t="shared" si="4"/>
        <v>0</v>
      </c>
      <c r="V22" s="64">
        <f t="shared" si="5"/>
        <v>0</v>
      </c>
      <c r="W22" s="64">
        <f t="shared" si="6"/>
        <v>0</v>
      </c>
      <c r="X22" s="64">
        <f t="shared" si="7"/>
        <v>0</v>
      </c>
      <c r="Y22" s="64">
        <f t="shared" si="8"/>
        <v>0</v>
      </c>
      <c r="Z22" s="64">
        <f t="shared" si="9"/>
        <v>0</v>
      </c>
      <c r="AA22" s="64">
        <f t="shared" si="10"/>
        <v>0</v>
      </c>
      <c r="AB22" s="64">
        <f t="shared" si="11"/>
        <v>0</v>
      </c>
      <c r="AC22" s="64">
        <f t="shared" si="12"/>
        <v>0</v>
      </c>
      <c r="AD22" s="64">
        <f t="shared" si="13"/>
        <v>0</v>
      </c>
    </row>
    <row r="23" spans="1:30" ht="26.5" customHeight="1" x14ac:dyDescent="0.3">
      <c r="A23" s="54" t="s">
        <v>38</v>
      </c>
      <c r="B23" s="49" t="s">
        <v>39</v>
      </c>
      <c r="C23" s="49" t="s">
        <v>39</v>
      </c>
      <c r="D23" s="49" t="s">
        <v>1</v>
      </c>
      <c r="E23" s="49" t="s">
        <v>48</v>
      </c>
      <c r="F23" s="49" t="s">
        <v>49</v>
      </c>
      <c r="G23" s="49" t="s">
        <v>41</v>
      </c>
      <c r="H23" s="49">
        <v>31801</v>
      </c>
      <c r="I23" s="51" t="s">
        <v>66</v>
      </c>
      <c r="J23" s="49" t="s">
        <v>40</v>
      </c>
      <c r="K23" s="50" t="s">
        <v>67</v>
      </c>
      <c r="L23" s="49" t="s">
        <v>40</v>
      </c>
      <c r="M23" s="49" t="s">
        <v>40</v>
      </c>
      <c r="N23" s="49" t="s">
        <v>97</v>
      </c>
      <c r="O23" s="65">
        <v>1</v>
      </c>
      <c r="P23" s="75">
        <v>2670.44</v>
      </c>
      <c r="Q23" s="51" t="s">
        <v>37</v>
      </c>
      <c r="R23" s="65">
        <f t="shared" si="14"/>
        <v>2670.44</v>
      </c>
      <c r="S23" s="65">
        <v>2670.44</v>
      </c>
      <c r="T23" s="64">
        <f t="shared" si="3"/>
        <v>0</v>
      </c>
      <c r="U23" s="64">
        <f t="shared" si="4"/>
        <v>0</v>
      </c>
      <c r="V23" s="64">
        <f t="shared" si="5"/>
        <v>0</v>
      </c>
      <c r="W23" s="64">
        <f t="shared" si="6"/>
        <v>0</v>
      </c>
      <c r="X23" s="64">
        <f t="shared" si="7"/>
        <v>0</v>
      </c>
      <c r="Y23" s="64">
        <f t="shared" si="8"/>
        <v>0</v>
      </c>
      <c r="Z23" s="64">
        <f t="shared" si="9"/>
        <v>0</v>
      </c>
      <c r="AA23" s="64">
        <f t="shared" si="10"/>
        <v>0</v>
      </c>
      <c r="AB23" s="64">
        <f t="shared" si="11"/>
        <v>0</v>
      </c>
      <c r="AC23" s="64">
        <f t="shared" si="12"/>
        <v>0</v>
      </c>
      <c r="AD23" s="64">
        <f t="shared" si="13"/>
        <v>0</v>
      </c>
    </row>
    <row r="24" spans="1:30" ht="26.5" customHeight="1" x14ac:dyDescent="0.3">
      <c r="A24" s="54" t="s">
        <v>38</v>
      </c>
      <c r="B24" s="49" t="s">
        <v>39</v>
      </c>
      <c r="C24" s="49" t="s">
        <v>39</v>
      </c>
      <c r="D24" s="49" t="s">
        <v>1</v>
      </c>
      <c r="E24" s="49" t="s">
        <v>48</v>
      </c>
      <c r="F24" s="49" t="s">
        <v>49</v>
      </c>
      <c r="G24" s="49" t="s">
        <v>41</v>
      </c>
      <c r="H24" s="49">
        <v>32601</v>
      </c>
      <c r="I24" s="51" t="s">
        <v>68</v>
      </c>
      <c r="J24" s="49" t="s">
        <v>40</v>
      </c>
      <c r="K24" s="50" t="s">
        <v>68</v>
      </c>
      <c r="L24" s="51" t="s">
        <v>69</v>
      </c>
      <c r="M24" s="51" t="s">
        <v>70</v>
      </c>
      <c r="N24" s="49" t="s">
        <v>97</v>
      </c>
      <c r="O24" s="65">
        <v>1</v>
      </c>
      <c r="P24" s="75">
        <v>7969.66</v>
      </c>
      <c r="Q24" s="51" t="s">
        <v>37</v>
      </c>
      <c r="R24" s="65">
        <f t="shared" si="14"/>
        <v>7969.66</v>
      </c>
      <c r="S24" s="65">
        <v>7969.66</v>
      </c>
      <c r="T24" s="64">
        <f t="shared" si="3"/>
        <v>0</v>
      </c>
      <c r="U24" s="64">
        <f t="shared" si="4"/>
        <v>0</v>
      </c>
      <c r="V24" s="64">
        <f t="shared" si="5"/>
        <v>0</v>
      </c>
      <c r="W24" s="64">
        <f t="shared" si="6"/>
        <v>0</v>
      </c>
      <c r="X24" s="64">
        <f t="shared" si="7"/>
        <v>0</v>
      </c>
      <c r="Y24" s="64">
        <f t="shared" si="8"/>
        <v>0</v>
      </c>
      <c r="Z24" s="64">
        <f t="shared" si="9"/>
        <v>0</v>
      </c>
      <c r="AA24" s="64">
        <f t="shared" si="10"/>
        <v>0</v>
      </c>
      <c r="AB24" s="64">
        <f t="shared" si="11"/>
        <v>0</v>
      </c>
      <c r="AC24" s="64">
        <f t="shared" si="12"/>
        <v>0</v>
      </c>
      <c r="AD24" s="64">
        <f t="shared" si="13"/>
        <v>0</v>
      </c>
    </row>
    <row r="25" spans="1:30" ht="26.5" customHeight="1" x14ac:dyDescent="0.3">
      <c r="A25" s="54" t="s">
        <v>38</v>
      </c>
      <c r="B25" s="49" t="s">
        <v>39</v>
      </c>
      <c r="C25" s="49" t="s">
        <v>39</v>
      </c>
      <c r="D25" s="49" t="s">
        <v>1</v>
      </c>
      <c r="E25" s="49" t="s">
        <v>48</v>
      </c>
      <c r="F25" s="49" t="s">
        <v>49</v>
      </c>
      <c r="G25" s="49" t="s">
        <v>41</v>
      </c>
      <c r="H25" s="49">
        <v>33901</v>
      </c>
      <c r="I25" s="51" t="s">
        <v>71</v>
      </c>
      <c r="J25" s="49" t="s">
        <v>40</v>
      </c>
      <c r="K25" s="50" t="s">
        <v>72</v>
      </c>
      <c r="L25" s="49" t="s">
        <v>40</v>
      </c>
      <c r="M25" s="49" t="s">
        <v>40</v>
      </c>
      <c r="N25" s="49" t="s">
        <v>97</v>
      </c>
      <c r="O25" s="65">
        <v>1</v>
      </c>
      <c r="P25" s="75">
        <v>145</v>
      </c>
      <c r="Q25" s="51" t="s">
        <v>37</v>
      </c>
      <c r="R25" s="65">
        <f t="shared" si="14"/>
        <v>145</v>
      </c>
      <c r="S25" s="65">
        <f>R25</f>
        <v>145</v>
      </c>
      <c r="T25" s="64">
        <f t="shared" si="3"/>
        <v>0</v>
      </c>
      <c r="U25" s="64">
        <f t="shared" si="4"/>
        <v>0</v>
      </c>
      <c r="V25" s="64">
        <f t="shared" si="5"/>
        <v>0</v>
      </c>
      <c r="W25" s="64">
        <f t="shared" si="6"/>
        <v>0</v>
      </c>
      <c r="X25" s="64">
        <f t="shared" si="7"/>
        <v>0</v>
      </c>
      <c r="Y25" s="64">
        <f t="shared" si="8"/>
        <v>0</v>
      </c>
      <c r="Z25" s="64">
        <f t="shared" si="9"/>
        <v>0</v>
      </c>
      <c r="AA25" s="64">
        <f t="shared" si="10"/>
        <v>0</v>
      </c>
      <c r="AB25" s="64">
        <f t="shared" si="11"/>
        <v>0</v>
      </c>
      <c r="AC25" s="64">
        <f t="shared" si="12"/>
        <v>0</v>
      </c>
      <c r="AD25" s="64">
        <f t="shared" si="13"/>
        <v>0</v>
      </c>
    </row>
    <row r="26" spans="1:30" ht="26.5" customHeight="1" x14ac:dyDescent="0.3">
      <c r="A26" s="54" t="s">
        <v>38</v>
      </c>
      <c r="B26" s="49" t="s">
        <v>39</v>
      </c>
      <c r="C26" s="49" t="s">
        <v>39</v>
      </c>
      <c r="D26" s="49" t="s">
        <v>1</v>
      </c>
      <c r="E26" s="49" t="s">
        <v>48</v>
      </c>
      <c r="F26" s="49" t="s">
        <v>49</v>
      </c>
      <c r="G26" s="49" t="s">
        <v>41</v>
      </c>
      <c r="H26" s="49">
        <v>33901</v>
      </c>
      <c r="I26" s="51" t="s">
        <v>71</v>
      </c>
      <c r="J26" s="49" t="s">
        <v>40</v>
      </c>
      <c r="K26" s="50" t="s">
        <v>72</v>
      </c>
      <c r="L26" s="49" t="s">
        <v>40</v>
      </c>
      <c r="M26" s="49" t="s">
        <v>40</v>
      </c>
      <c r="N26" s="49" t="s">
        <v>97</v>
      </c>
      <c r="O26" s="65">
        <v>1</v>
      </c>
      <c r="P26" s="75">
        <v>145</v>
      </c>
      <c r="Q26" s="51" t="s">
        <v>37</v>
      </c>
      <c r="R26" s="65">
        <f t="shared" si="14"/>
        <v>145</v>
      </c>
      <c r="S26" s="65">
        <f>R26</f>
        <v>145</v>
      </c>
      <c r="T26" s="64">
        <f t="shared" si="3"/>
        <v>0</v>
      </c>
      <c r="U26" s="64">
        <f t="shared" si="4"/>
        <v>0</v>
      </c>
      <c r="V26" s="64">
        <f t="shared" si="5"/>
        <v>0</v>
      </c>
      <c r="W26" s="64">
        <f t="shared" si="6"/>
        <v>0</v>
      </c>
      <c r="X26" s="64">
        <f t="shared" si="7"/>
        <v>0</v>
      </c>
      <c r="Y26" s="64">
        <f t="shared" si="8"/>
        <v>0</v>
      </c>
      <c r="Z26" s="64">
        <f t="shared" si="9"/>
        <v>0</v>
      </c>
      <c r="AA26" s="64">
        <f t="shared" si="10"/>
        <v>0</v>
      </c>
      <c r="AB26" s="64">
        <f t="shared" si="11"/>
        <v>0</v>
      </c>
      <c r="AC26" s="64">
        <f t="shared" si="12"/>
        <v>0</v>
      </c>
      <c r="AD26" s="64">
        <f t="shared" si="13"/>
        <v>0</v>
      </c>
    </row>
    <row r="27" spans="1:30" ht="26.5" customHeight="1" x14ac:dyDescent="0.3">
      <c r="A27" s="54" t="s">
        <v>38</v>
      </c>
      <c r="B27" s="49" t="s">
        <v>39</v>
      </c>
      <c r="C27" s="49" t="s">
        <v>39</v>
      </c>
      <c r="D27" s="49" t="s">
        <v>1</v>
      </c>
      <c r="E27" s="49" t="s">
        <v>48</v>
      </c>
      <c r="F27" s="49" t="s">
        <v>49</v>
      </c>
      <c r="G27" s="49" t="s">
        <v>41</v>
      </c>
      <c r="H27" s="49">
        <v>33901</v>
      </c>
      <c r="I27" s="51" t="s">
        <v>71</v>
      </c>
      <c r="J27" s="49" t="s">
        <v>40</v>
      </c>
      <c r="K27" s="50" t="s">
        <v>72</v>
      </c>
      <c r="L27" s="49" t="s">
        <v>40</v>
      </c>
      <c r="M27" s="49" t="s">
        <v>40</v>
      </c>
      <c r="N27" s="49" t="s">
        <v>97</v>
      </c>
      <c r="O27" s="65">
        <v>1</v>
      </c>
      <c r="P27" s="75">
        <v>72.5</v>
      </c>
      <c r="Q27" s="51" t="s">
        <v>37</v>
      </c>
      <c r="R27" s="65">
        <v>72.5</v>
      </c>
      <c r="S27" s="65">
        <f>R27</f>
        <v>72.5</v>
      </c>
      <c r="T27" s="64">
        <f t="shared" si="3"/>
        <v>0</v>
      </c>
      <c r="U27" s="64">
        <f t="shared" si="4"/>
        <v>0</v>
      </c>
      <c r="V27" s="64">
        <f t="shared" si="5"/>
        <v>0</v>
      </c>
      <c r="W27" s="64">
        <f t="shared" si="6"/>
        <v>0</v>
      </c>
      <c r="X27" s="64">
        <f t="shared" si="7"/>
        <v>0</v>
      </c>
      <c r="Y27" s="64">
        <f t="shared" si="8"/>
        <v>0</v>
      </c>
      <c r="Z27" s="64">
        <f t="shared" si="9"/>
        <v>0</v>
      </c>
      <c r="AA27" s="64">
        <f t="shared" si="10"/>
        <v>0</v>
      </c>
      <c r="AB27" s="64">
        <f t="shared" si="11"/>
        <v>0</v>
      </c>
      <c r="AC27" s="64">
        <f t="shared" si="12"/>
        <v>0</v>
      </c>
      <c r="AD27" s="64">
        <f t="shared" si="13"/>
        <v>0</v>
      </c>
    </row>
    <row r="28" spans="1:30" ht="26.5" customHeight="1" x14ac:dyDescent="0.3">
      <c r="A28" s="54" t="s">
        <v>38</v>
      </c>
      <c r="B28" s="49" t="s">
        <v>39</v>
      </c>
      <c r="C28" s="49" t="s">
        <v>39</v>
      </c>
      <c r="D28" s="49" t="s">
        <v>1</v>
      </c>
      <c r="E28" s="49" t="s">
        <v>48</v>
      </c>
      <c r="F28" s="49" t="s">
        <v>49</v>
      </c>
      <c r="G28" s="49" t="s">
        <v>41</v>
      </c>
      <c r="H28" s="49">
        <v>31301</v>
      </c>
      <c r="I28" s="51" t="s">
        <v>73</v>
      </c>
      <c r="J28" s="49" t="s">
        <v>40</v>
      </c>
      <c r="K28" s="50" t="s">
        <v>74</v>
      </c>
      <c r="L28" s="49" t="s">
        <v>40</v>
      </c>
      <c r="M28" s="49" t="s">
        <v>40</v>
      </c>
      <c r="N28" s="49" t="s">
        <v>97</v>
      </c>
      <c r="O28" s="65">
        <v>1</v>
      </c>
      <c r="P28" s="75">
        <v>1340</v>
      </c>
      <c r="Q28" s="51" t="s">
        <v>37</v>
      </c>
      <c r="R28" s="65">
        <f>O28*P28</f>
        <v>1340</v>
      </c>
      <c r="S28" s="65">
        <f>R28</f>
        <v>1340</v>
      </c>
      <c r="T28" s="64">
        <f t="shared" si="3"/>
        <v>0</v>
      </c>
      <c r="U28" s="64">
        <f t="shared" si="4"/>
        <v>0</v>
      </c>
      <c r="V28" s="64">
        <f t="shared" si="5"/>
        <v>0</v>
      </c>
      <c r="W28" s="64">
        <f t="shared" si="6"/>
        <v>0</v>
      </c>
      <c r="X28" s="64">
        <f t="shared" si="7"/>
        <v>0</v>
      </c>
      <c r="Y28" s="64">
        <f t="shared" si="8"/>
        <v>0</v>
      </c>
      <c r="Z28" s="64">
        <f t="shared" si="9"/>
        <v>0</v>
      </c>
      <c r="AA28" s="64">
        <f t="shared" si="10"/>
        <v>0</v>
      </c>
      <c r="AB28" s="64">
        <f t="shared" si="11"/>
        <v>0</v>
      </c>
      <c r="AC28" s="64">
        <f t="shared" si="12"/>
        <v>0</v>
      </c>
      <c r="AD28" s="64">
        <f t="shared" si="13"/>
        <v>0</v>
      </c>
    </row>
    <row r="29" spans="1:30" ht="26.5" customHeight="1" x14ac:dyDescent="0.3">
      <c r="A29" s="54" t="s">
        <v>38</v>
      </c>
      <c r="B29" s="49" t="s">
        <v>39</v>
      </c>
      <c r="C29" s="49" t="s">
        <v>39</v>
      </c>
      <c r="D29" s="49" t="s">
        <v>1</v>
      </c>
      <c r="E29" s="49" t="s">
        <v>48</v>
      </c>
      <c r="F29" s="49" t="s">
        <v>49</v>
      </c>
      <c r="G29" s="49" t="s">
        <v>75</v>
      </c>
      <c r="H29" s="49">
        <v>31301</v>
      </c>
      <c r="I29" s="51" t="s">
        <v>73</v>
      </c>
      <c r="J29" s="49" t="s">
        <v>40</v>
      </c>
      <c r="K29" s="50" t="s">
        <v>76</v>
      </c>
      <c r="L29" s="49" t="s">
        <v>40</v>
      </c>
      <c r="M29" s="49" t="s">
        <v>40</v>
      </c>
      <c r="N29" s="49" t="s">
        <v>97</v>
      </c>
      <c r="O29" s="65">
        <v>1</v>
      </c>
      <c r="P29" s="75">
        <v>4273</v>
      </c>
      <c r="Q29" s="51" t="s">
        <v>37</v>
      </c>
      <c r="R29" s="65">
        <f>O29*P29</f>
        <v>4273</v>
      </c>
      <c r="S29" s="65">
        <f>R29</f>
        <v>4273</v>
      </c>
      <c r="T29" s="64">
        <f t="shared" si="3"/>
        <v>0</v>
      </c>
      <c r="U29" s="64">
        <f t="shared" si="4"/>
        <v>0</v>
      </c>
      <c r="V29" s="64">
        <f t="shared" si="5"/>
        <v>0</v>
      </c>
      <c r="W29" s="64">
        <f t="shared" si="6"/>
        <v>0</v>
      </c>
      <c r="X29" s="64">
        <f t="shared" si="7"/>
        <v>0</v>
      </c>
      <c r="Y29" s="64">
        <f t="shared" si="8"/>
        <v>0</v>
      </c>
      <c r="Z29" s="64">
        <f t="shared" si="9"/>
        <v>0</v>
      </c>
      <c r="AA29" s="64">
        <f t="shared" si="10"/>
        <v>0</v>
      </c>
      <c r="AB29" s="64">
        <f t="shared" si="11"/>
        <v>0</v>
      </c>
      <c r="AC29" s="64">
        <f t="shared" si="12"/>
        <v>0</v>
      </c>
      <c r="AD29" s="64">
        <f t="shared" si="13"/>
        <v>0</v>
      </c>
    </row>
    <row r="30" spans="1:30" ht="26.5" customHeight="1" x14ac:dyDescent="0.3">
      <c r="A30" s="54" t="s">
        <v>38</v>
      </c>
      <c r="B30" s="58" t="s">
        <v>77</v>
      </c>
      <c r="C30" s="58" t="s">
        <v>77</v>
      </c>
      <c r="D30" s="58" t="s">
        <v>1</v>
      </c>
      <c r="E30" s="58" t="s">
        <v>48</v>
      </c>
      <c r="F30" s="56" t="s">
        <v>1</v>
      </c>
      <c r="G30" s="58" t="s">
        <v>75</v>
      </c>
      <c r="H30" s="56" t="s">
        <v>78</v>
      </c>
      <c r="I30" s="57" t="s">
        <v>62</v>
      </c>
      <c r="J30" s="58" t="s">
        <v>40</v>
      </c>
      <c r="K30" s="90" t="s">
        <v>79</v>
      </c>
      <c r="L30" s="49" t="s">
        <v>40</v>
      </c>
      <c r="M30" s="49" t="s">
        <v>40</v>
      </c>
      <c r="N30" s="58" t="s">
        <v>97</v>
      </c>
      <c r="O30" s="66">
        <v>1</v>
      </c>
      <c r="P30" s="76">
        <v>817.67</v>
      </c>
      <c r="Q30" s="51" t="s">
        <v>37</v>
      </c>
      <c r="R30" s="66">
        <v>817.67</v>
      </c>
      <c r="S30" s="66">
        <v>817.67</v>
      </c>
      <c r="T30" s="64">
        <f t="shared" si="3"/>
        <v>0</v>
      </c>
      <c r="U30" s="64">
        <f t="shared" si="4"/>
        <v>0</v>
      </c>
      <c r="V30" s="64">
        <f t="shared" si="5"/>
        <v>0</v>
      </c>
      <c r="W30" s="64">
        <f t="shared" si="6"/>
        <v>0</v>
      </c>
      <c r="X30" s="64">
        <f t="shared" si="7"/>
        <v>0</v>
      </c>
      <c r="Y30" s="64">
        <f t="shared" si="8"/>
        <v>0</v>
      </c>
      <c r="Z30" s="64">
        <f t="shared" si="9"/>
        <v>0</v>
      </c>
      <c r="AA30" s="64">
        <f t="shared" si="10"/>
        <v>0</v>
      </c>
      <c r="AB30" s="64">
        <f t="shared" si="11"/>
        <v>0</v>
      </c>
      <c r="AC30" s="64">
        <f t="shared" si="12"/>
        <v>0</v>
      </c>
      <c r="AD30" s="64">
        <f t="shared" si="13"/>
        <v>0</v>
      </c>
    </row>
    <row r="31" spans="1:30" ht="26.5" customHeight="1" x14ac:dyDescent="0.3">
      <c r="A31" s="54" t="s">
        <v>38</v>
      </c>
      <c r="B31" s="28" t="s">
        <v>80</v>
      </c>
      <c r="C31" s="28" t="s">
        <v>80</v>
      </c>
      <c r="D31" s="83" t="s">
        <v>1</v>
      </c>
      <c r="E31" s="29" t="s">
        <v>48</v>
      </c>
      <c r="F31" s="83" t="s">
        <v>1</v>
      </c>
      <c r="G31" s="29" t="s">
        <v>41</v>
      </c>
      <c r="H31" s="63">
        <v>31401</v>
      </c>
      <c r="I31" s="59" t="s">
        <v>81</v>
      </c>
      <c r="J31" s="63" t="s">
        <v>40</v>
      </c>
      <c r="K31" s="91" t="s">
        <v>81</v>
      </c>
      <c r="L31" s="49" t="s">
        <v>40</v>
      </c>
      <c r="M31" s="49" t="s">
        <v>40</v>
      </c>
      <c r="N31" s="49" t="s">
        <v>97</v>
      </c>
      <c r="O31" s="67">
        <v>1</v>
      </c>
      <c r="P31" s="77">
        <v>913.82</v>
      </c>
      <c r="Q31" s="51" t="s">
        <v>37</v>
      </c>
      <c r="R31" s="67">
        <f t="shared" ref="R31" si="15">SUM(S31:AD31)</f>
        <v>913.82</v>
      </c>
      <c r="S31" s="67">
        <v>913.82</v>
      </c>
      <c r="T31" s="64">
        <f t="shared" si="3"/>
        <v>0</v>
      </c>
      <c r="U31" s="64">
        <f t="shared" si="4"/>
        <v>0</v>
      </c>
      <c r="V31" s="64">
        <f t="shared" si="5"/>
        <v>0</v>
      </c>
      <c r="W31" s="64">
        <f t="shared" si="6"/>
        <v>0</v>
      </c>
      <c r="X31" s="64">
        <f t="shared" si="7"/>
        <v>0</v>
      </c>
      <c r="Y31" s="64">
        <f t="shared" si="8"/>
        <v>0</v>
      </c>
      <c r="Z31" s="64">
        <f t="shared" si="9"/>
        <v>0</v>
      </c>
      <c r="AA31" s="64">
        <f t="shared" si="10"/>
        <v>0</v>
      </c>
      <c r="AB31" s="64">
        <f t="shared" si="11"/>
        <v>0</v>
      </c>
      <c r="AC31" s="64">
        <f t="shared" si="12"/>
        <v>0</v>
      </c>
      <c r="AD31" s="64">
        <f t="shared" si="13"/>
        <v>0</v>
      </c>
    </row>
    <row r="32" spans="1:30" ht="26.5" customHeight="1" x14ac:dyDescent="0.3">
      <c r="A32" s="54" t="s">
        <v>38</v>
      </c>
      <c r="B32" s="28" t="s">
        <v>83</v>
      </c>
      <c r="C32" s="28" t="s">
        <v>83</v>
      </c>
      <c r="D32" s="60" t="s">
        <v>1</v>
      </c>
      <c r="E32" s="60" t="s">
        <v>84</v>
      </c>
      <c r="F32" s="60" t="s">
        <v>1</v>
      </c>
      <c r="G32" s="60" t="s">
        <v>85</v>
      </c>
      <c r="H32" s="61" t="s">
        <v>86</v>
      </c>
      <c r="I32" s="62" t="s">
        <v>87</v>
      </c>
      <c r="J32" s="89" t="s">
        <v>55</v>
      </c>
      <c r="K32" s="92" t="s">
        <v>88</v>
      </c>
      <c r="L32" s="49" t="s">
        <v>40</v>
      </c>
      <c r="M32" s="49" t="s">
        <v>40</v>
      </c>
      <c r="N32" s="49" t="s">
        <v>42</v>
      </c>
      <c r="O32" s="73">
        <v>40</v>
      </c>
      <c r="P32" s="78">
        <v>100</v>
      </c>
      <c r="Q32" s="51" t="s">
        <v>37</v>
      </c>
      <c r="R32" s="68">
        <v>4000</v>
      </c>
      <c r="S32" s="67">
        <v>4000</v>
      </c>
      <c r="T32" s="64">
        <f t="shared" si="3"/>
        <v>0</v>
      </c>
      <c r="U32" s="64">
        <f t="shared" si="4"/>
        <v>0</v>
      </c>
      <c r="V32" s="64">
        <f t="shared" si="5"/>
        <v>0</v>
      </c>
      <c r="W32" s="64">
        <f t="shared" si="6"/>
        <v>0</v>
      </c>
      <c r="X32" s="64">
        <f t="shared" si="7"/>
        <v>0</v>
      </c>
      <c r="Y32" s="64">
        <f t="shared" si="8"/>
        <v>0</v>
      </c>
      <c r="Z32" s="64">
        <f t="shared" si="9"/>
        <v>0</v>
      </c>
      <c r="AA32" s="64">
        <f t="shared" si="10"/>
        <v>0</v>
      </c>
      <c r="AB32" s="64">
        <f t="shared" si="11"/>
        <v>0</v>
      </c>
      <c r="AC32" s="64">
        <f t="shared" si="12"/>
        <v>0</v>
      </c>
      <c r="AD32" s="64">
        <f t="shared" si="13"/>
        <v>0</v>
      </c>
    </row>
    <row r="33" spans="1:30" ht="26.5" customHeight="1" x14ac:dyDescent="0.3">
      <c r="A33" s="54" t="s">
        <v>38</v>
      </c>
      <c r="B33" s="28" t="s">
        <v>83</v>
      </c>
      <c r="C33" s="28" t="s">
        <v>83</v>
      </c>
      <c r="D33" s="30" t="s">
        <v>1</v>
      </c>
      <c r="E33" s="30" t="s">
        <v>89</v>
      </c>
      <c r="F33" s="30" t="s">
        <v>90</v>
      </c>
      <c r="G33" s="30" t="s">
        <v>53</v>
      </c>
      <c r="H33" s="30" t="s">
        <v>86</v>
      </c>
      <c r="I33" s="62" t="s">
        <v>87</v>
      </c>
      <c r="J33" s="31" t="s">
        <v>55</v>
      </c>
      <c r="K33" s="62" t="s">
        <v>88</v>
      </c>
      <c r="L33" s="49" t="s">
        <v>40</v>
      </c>
      <c r="M33" s="49" t="s">
        <v>40</v>
      </c>
      <c r="N33" s="49" t="s">
        <v>42</v>
      </c>
      <c r="O33" s="41">
        <v>38</v>
      </c>
      <c r="P33" s="79">
        <v>100</v>
      </c>
      <c r="Q33" s="51" t="s">
        <v>37</v>
      </c>
      <c r="R33" s="41">
        <v>3800</v>
      </c>
      <c r="S33" s="67">
        <v>3800</v>
      </c>
      <c r="T33" s="64">
        <f t="shared" si="3"/>
        <v>0</v>
      </c>
      <c r="U33" s="64">
        <f t="shared" si="4"/>
        <v>0</v>
      </c>
      <c r="V33" s="64">
        <f t="shared" si="5"/>
        <v>0</v>
      </c>
      <c r="W33" s="64">
        <f t="shared" si="6"/>
        <v>0</v>
      </c>
      <c r="X33" s="64">
        <f t="shared" si="7"/>
        <v>0</v>
      </c>
      <c r="Y33" s="64">
        <f t="shared" si="8"/>
        <v>0</v>
      </c>
      <c r="Z33" s="64">
        <f t="shared" si="9"/>
        <v>0</v>
      </c>
      <c r="AA33" s="64">
        <f t="shared" si="10"/>
        <v>0</v>
      </c>
      <c r="AB33" s="64">
        <f t="shared" si="11"/>
        <v>0</v>
      </c>
      <c r="AC33" s="64">
        <f t="shared" si="12"/>
        <v>0</v>
      </c>
      <c r="AD33" s="64">
        <f t="shared" si="13"/>
        <v>0</v>
      </c>
    </row>
    <row r="34" spans="1:30" ht="26.5" customHeight="1" x14ac:dyDescent="0.3">
      <c r="A34" s="54" t="s">
        <v>38</v>
      </c>
      <c r="B34" s="28" t="s">
        <v>83</v>
      </c>
      <c r="C34" s="28" t="s">
        <v>83</v>
      </c>
      <c r="D34" s="60" t="s">
        <v>1</v>
      </c>
      <c r="E34" s="60" t="s">
        <v>89</v>
      </c>
      <c r="F34" s="60" t="s">
        <v>91</v>
      </c>
      <c r="G34" s="60" t="s">
        <v>92</v>
      </c>
      <c r="H34" s="61" t="s">
        <v>86</v>
      </c>
      <c r="I34" s="62" t="s">
        <v>87</v>
      </c>
      <c r="J34" s="89" t="s">
        <v>55</v>
      </c>
      <c r="K34" s="92" t="s">
        <v>88</v>
      </c>
      <c r="L34" s="49" t="s">
        <v>40</v>
      </c>
      <c r="M34" s="49" t="s">
        <v>40</v>
      </c>
      <c r="N34" s="49" t="s">
        <v>42</v>
      </c>
      <c r="O34" s="73">
        <v>129</v>
      </c>
      <c r="P34" s="78">
        <v>100</v>
      </c>
      <c r="Q34" s="51" t="s">
        <v>37</v>
      </c>
      <c r="R34" s="68">
        <v>12900</v>
      </c>
      <c r="S34" s="67">
        <v>12900</v>
      </c>
      <c r="T34" s="64">
        <f t="shared" si="3"/>
        <v>0</v>
      </c>
      <c r="U34" s="64">
        <f t="shared" si="4"/>
        <v>0</v>
      </c>
      <c r="V34" s="64">
        <f t="shared" si="5"/>
        <v>0</v>
      </c>
      <c r="W34" s="64">
        <f t="shared" si="6"/>
        <v>0</v>
      </c>
      <c r="X34" s="64">
        <f t="shared" si="7"/>
        <v>0</v>
      </c>
      <c r="Y34" s="64">
        <f t="shared" si="8"/>
        <v>0</v>
      </c>
      <c r="Z34" s="64">
        <f t="shared" si="9"/>
        <v>0</v>
      </c>
      <c r="AA34" s="64">
        <f t="shared" si="10"/>
        <v>0</v>
      </c>
      <c r="AB34" s="64">
        <f t="shared" si="11"/>
        <v>0</v>
      </c>
      <c r="AC34" s="64">
        <f t="shared" si="12"/>
        <v>0</v>
      </c>
      <c r="AD34" s="64">
        <f t="shared" si="13"/>
        <v>0</v>
      </c>
    </row>
    <row r="35" spans="1:30" ht="26.5" customHeight="1" x14ac:dyDescent="0.3">
      <c r="A35" s="54" t="s">
        <v>38</v>
      </c>
      <c r="B35" s="28" t="s">
        <v>83</v>
      </c>
      <c r="C35" s="28" t="s">
        <v>83</v>
      </c>
      <c r="D35" s="30" t="s">
        <v>1</v>
      </c>
      <c r="E35" s="30" t="s">
        <v>48</v>
      </c>
      <c r="F35" s="30" t="s">
        <v>1</v>
      </c>
      <c r="G35" s="30" t="s">
        <v>41</v>
      </c>
      <c r="H35" s="30">
        <v>31401</v>
      </c>
      <c r="I35" s="62" t="s">
        <v>61</v>
      </c>
      <c r="J35" s="31" t="s">
        <v>40</v>
      </c>
      <c r="K35" s="62" t="s">
        <v>93</v>
      </c>
      <c r="L35" s="49" t="s">
        <v>40</v>
      </c>
      <c r="M35" s="49" t="s">
        <v>40</v>
      </c>
      <c r="N35" s="49" t="s">
        <v>97</v>
      </c>
      <c r="O35" s="41">
        <v>1</v>
      </c>
      <c r="P35" s="79">
        <v>238.33</v>
      </c>
      <c r="Q35" s="51" t="s">
        <v>37</v>
      </c>
      <c r="R35" s="41">
        <v>238.33</v>
      </c>
      <c r="S35" s="41">
        <v>238.33</v>
      </c>
      <c r="T35" s="64">
        <f t="shared" si="3"/>
        <v>0</v>
      </c>
      <c r="U35" s="64">
        <f t="shared" si="4"/>
        <v>0</v>
      </c>
      <c r="V35" s="64">
        <f t="shared" si="5"/>
        <v>0</v>
      </c>
      <c r="W35" s="64">
        <f t="shared" si="6"/>
        <v>0</v>
      </c>
      <c r="X35" s="64">
        <f t="shared" si="7"/>
        <v>0</v>
      </c>
      <c r="Y35" s="64">
        <f t="shared" si="8"/>
        <v>0</v>
      </c>
      <c r="Z35" s="64">
        <f t="shared" si="9"/>
        <v>0</v>
      </c>
      <c r="AA35" s="64">
        <f t="shared" si="10"/>
        <v>0</v>
      </c>
      <c r="AB35" s="64">
        <f t="shared" si="11"/>
        <v>0</v>
      </c>
      <c r="AC35" s="64">
        <f t="shared" si="12"/>
        <v>0</v>
      </c>
      <c r="AD35" s="64">
        <f t="shared" si="13"/>
        <v>0</v>
      </c>
    </row>
    <row r="36" spans="1:30" ht="26.5" customHeight="1" x14ac:dyDescent="0.3">
      <c r="A36" s="54" t="s">
        <v>38</v>
      </c>
      <c r="B36" s="28" t="s">
        <v>83</v>
      </c>
      <c r="C36" s="28" t="s">
        <v>83</v>
      </c>
      <c r="D36" s="30" t="s">
        <v>1</v>
      </c>
      <c r="E36" s="30" t="s">
        <v>89</v>
      </c>
      <c r="F36" s="30" t="s">
        <v>91</v>
      </c>
      <c r="G36" s="30" t="s">
        <v>92</v>
      </c>
      <c r="H36" s="30">
        <v>31401</v>
      </c>
      <c r="I36" s="62" t="s">
        <v>61</v>
      </c>
      <c r="J36" s="31" t="s">
        <v>40</v>
      </c>
      <c r="K36" s="62" t="s">
        <v>94</v>
      </c>
      <c r="L36" s="49" t="s">
        <v>40</v>
      </c>
      <c r="M36" s="49" t="s">
        <v>40</v>
      </c>
      <c r="N36" s="49" t="s">
        <v>97</v>
      </c>
      <c r="O36" s="41">
        <v>1</v>
      </c>
      <c r="P36" s="79">
        <v>236.57</v>
      </c>
      <c r="Q36" s="51" t="s">
        <v>37</v>
      </c>
      <c r="R36" s="41">
        <v>236.57</v>
      </c>
      <c r="S36" s="41">
        <v>236.57</v>
      </c>
      <c r="T36" s="64">
        <f t="shared" si="3"/>
        <v>0</v>
      </c>
      <c r="U36" s="64">
        <f t="shared" si="4"/>
        <v>0</v>
      </c>
      <c r="V36" s="64">
        <f t="shared" si="5"/>
        <v>0</v>
      </c>
      <c r="W36" s="64">
        <f t="shared" si="6"/>
        <v>0</v>
      </c>
      <c r="X36" s="64">
        <f t="shared" si="7"/>
        <v>0</v>
      </c>
      <c r="Y36" s="64">
        <f t="shared" si="8"/>
        <v>0</v>
      </c>
      <c r="Z36" s="64">
        <f t="shared" si="9"/>
        <v>0</v>
      </c>
      <c r="AA36" s="64">
        <f t="shared" si="10"/>
        <v>0</v>
      </c>
      <c r="AB36" s="64">
        <f t="shared" si="11"/>
        <v>0</v>
      </c>
      <c r="AC36" s="64">
        <f t="shared" si="12"/>
        <v>0</v>
      </c>
      <c r="AD36" s="64">
        <f t="shared" si="13"/>
        <v>0</v>
      </c>
    </row>
    <row r="37" spans="1:30" ht="26.5" customHeight="1" x14ac:dyDescent="0.3">
      <c r="A37" s="54" t="s">
        <v>38</v>
      </c>
      <c r="B37" s="49" t="s">
        <v>95</v>
      </c>
      <c r="C37" s="49" t="s">
        <v>95</v>
      </c>
      <c r="D37" s="49" t="s">
        <v>1</v>
      </c>
      <c r="E37" s="49" t="s">
        <v>48</v>
      </c>
      <c r="F37" s="49" t="s">
        <v>49</v>
      </c>
      <c r="G37" s="49" t="s">
        <v>75</v>
      </c>
      <c r="H37" s="49">
        <v>31301</v>
      </c>
      <c r="I37" s="51" t="s">
        <v>73</v>
      </c>
      <c r="J37" s="49" t="s">
        <v>40</v>
      </c>
      <c r="K37" s="50" t="s">
        <v>96</v>
      </c>
      <c r="L37" s="49" t="s">
        <v>40</v>
      </c>
      <c r="M37" s="49" t="s">
        <v>40</v>
      </c>
      <c r="N37" s="49" t="s">
        <v>97</v>
      </c>
      <c r="O37" s="65">
        <v>1</v>
      </c>
      <c r="P37" s="75">
        <v>161</v>
      </c>
      <c r="Q37" s="51" t="s">
        <v>37</v>
      </c>
      <c r="R37" s="65">
        <v>161</v>
      </c>
      <c r="S37" s="65">
        <v>161</v>
      </c>
      <c r="T37" s="64">
        <f t="shared" si="3"/>
        <v>0</v>
      </c>
      <c r="U37" s="64">
        <f t="shared" si="4"/>
        <v>0</v>
      </c>
      <c r="V37" s="64">
        <f t="shared" si="5"/>
        <v>0</v>
      </c>
      <c r="W37" s="64">
        <f t="shared" si="6"/>
        <v>0</v>
      </c>
      <c r="X37" s="64">
        <f t="shared" si="7"/>
        <v>0</v>
      </c>
      <c r="Y37" s="64">
        <f t="shared" si="8"/>
        <v>0</v>
      </c>
      <c r="Z37" s="64">
        <f t="shared" si="9"/>
        <v>0</v>
      </c>
      <c r="AA37" s="64">
        <f t="shared" si="10"/>
        <v>0</v>
      </c>
      <c r="AB37" s="64">
        <f t="shared" si="11"/>
        <v>0</v>
      </c>
      <c r="AC37" s="64">
        <f t="shared" si="12"/>
        <v>0</v>
      </c>
      <c r="AD37" s="64">
        <f t="shared" si="13"/>
        <v>0</v>
      </c>
    </row>
    <row r="38" spans="1:30" ht="26.5" customHeight="1" x14ac:dyDescent="0.3">
      <c r="A38" s="54" t="s">
        <v>38</v>
      </c>
      <c r="B38" s="49" t="s">
        <v>95</v>
      </c>
      <c r="C38" s="49" t="s">
        <v>95</v>
      </c>
      <c r="D38" s="49" t="s">
        <v>1</v>
      </c>
      <c r="E38" s="49" t="s">
        <v>48</v>
      </c>
      <c r="F38" s="49" t="s">
        <v>49</v>
      </c>
      <c r="G38" s="49" t="s">
        <v>75</v>
      </c>
      <c r="H38" s="49">
        <v>31401</v>
      </c>
      <c r="I38" s="51" t="s">
        <v>62</v>
      </c>
      <c r="J38" s="49" t="s">
        <v>40</v>
      </c>
      <c r="K38" s="50" t="s">
        <v>98</v>
      </c>
      <c r="L38" s="51" t="s">
        <v>40</v>
      </c>
      <c r="M38" s="51" t="s">
        <v>70</v>
      </c>
      <c r="N38" s="49" t="s">
        <v>97</v>
      </c>
      <c r="O38" s="65">
        <v>1</v>
      </c>
      <c r="P38" s="75">
        <v>1434.08</v>
      </c>
      <c r="Q38" s="51" t="s">
        <v>37</v>
      </c>
      <c r="R38" s="65">
        <v>1434.08</v>
      </c>
      <c r="S38" s="65">
        <v>1434.08</v>
      </c>
      <c r="T38" s="64">
        <f t="shared" si="3"/>
        <v>0</v>
      </c>
      <c r="U38" s="64">
        <f t="shared" si="4"/>
        <v>0</v>
      </c>
      <c r="V38" s="64">
        <f t="shared" si="5"/>
        <v>0</v>
      </c>
      <c r="W38" s="64">
        <f t="shared" si="6"/>
        <v>0</v>
      </c>
      <c r="X38" s="64">
        <f t="shared" si="7"/>
        <v>0</v>
      </c>
      <c r="Y38" s="64">
        <f t="shared" si="8"/>
        <v>0</v>
      </c>
      <c r="Z38" s="64">
        <f t="shared" si="9"/>
        <v>0</v>
      </c>
      <c r="AA38" s="64">
        <f t="shared" si="10"/>
        <v>0</v>
      </c>
      <c r="AB38" s="64">
        <f t="shared" si="11"/>
        <v>0</v>
      </c>
      <c r="AC38" s="64">
        <f t="shared" si="12"/>
        <v>0</v>
      </c>
      <c r="AD38" s="64">
        <f t="shared" si="13"/>
        <v>0</v>
      </c>
    </row>
    <row r="39" spans="1:30" ht="26.5" customHeight="1" x14ac:dyDescent="0.3">
      <c r="A39" s="54" t="s">
        <v>38</v>
      </c>
      <c r="B39" s="49" t="s">
        <v>95</v>
      </c>
      <c r="C39" s="49" t="s">
        <v>95</v>
      </c>
      <c r="D39" s="49" t="s">
        <v>1</v>
      </c>
      <c r="E39" s="49" t="s">
        <v>89</v>
      </c>
      <c r="F39" s="49" t="s">
        <v>99</v>
      </c>
      <c r="G39" s="49" t="s">
        <v>92</v>
      </c>
      <c r="H39" s="49">
        <v>26102</v>
      </c>
      <c r="I39" s="51" t="s">
        <v>100</v>
      </c>
      <c r="J39" s="49" t="s">
        <v>101</v>
      </c>
      <c r="K39" s="50" t="s">
        <v>102</v>
      </c>
      <c r="L39" s="51" t="s">
        <v>103</v>
      </c>
      <c r="M39" s="51" t="s">
        <v>70</v>
      </c>
      <c r="N39" s="49" t="s">
        <v>97</v>
      </c>
      <c r="O39" s="65">
        <v>1</v>
      </c>
      <c r="P39" s="75">
        <v>18209</v>
      </c>
      <c r="Q39" s="51" t="s">
        <v>37</v>
      </c>
      <c r="R39" s="65">
        <v>18209</v>
      </c>
      <c r="S39" s="65">
        <v>18209</v>
      </c>
      <c r="T39" s="64">
        <f t="shared" si="3"/>
        <v>0</v>
      </c>
      <c r="U39" s="64">
        <f t="shared" si="4"/>
        <v>0</v>
      </c>
      <c r="V39" s="64">
        <f t="shared" si="5"/>
        <v>0</v>
      </c>
      <c r="W39" s="64">
        <f t="shared" si="6"/>
        <v>0</v>
      </c>
      <c r="X39" s="64">
        <f t="shared" si="7"/>
        <v>0</v>
      </c>
      <c r="Y39" s="64">
        <f t="shared" si="8"/>
        <v>0</v>
      </c>
      <c r="Z39" s="64">
        <f t="shared" si="9"/>
        <v>0</v>
      </c>
      <c r="AA39" s="64">
        <f t="shared" si="10"/>
        <v>0</v>
      </c>
      <c r="AB39" s="64">
        <f t="shared" si="11"/>
        <v>0</v>
      </c>
      <c r="AC39" s="64">
        <f t="shared" si="12"/>
        <v>0</v>
      </c>
      <c r="AD39" s="64">
        <f t="shared" si="13"/>
        <v>0</v>
      </c>
    </row>
    <row r="40" spans="1:30" ht="26.5" customHeight="1" x14ac:dyDescent="0.3">
      <c r="A40" s="54" t="s">
        <v>38</v>
      </c>
      <c r="B40" s="31" t="s">
        <v>104</v>
      </c>
      <c r="C40" s="31" t="s">
        <v>104</v>
      </c>
      <c r="D40" s="29" t="s">
        <v>1</v>
      </c>
      <c r="E40" s="29" t="s">
        <v>48</v>
      </c>
      <c r="F40" s="32" t="s">
        <v>1</v>
      </c>
      <c r="G40" s="29" t="s">
        <v>41</v>
      </c>
      <c r="H40" s="33">
        <v>31401</v>
      </c>
      <c r="I40" s="27" t="s">
        <v>61</v>
      </c>
      <c r="J40" s="33" t="s">
        <v>82</v>
      </c>
      <c r="K40" s="27" t="s">
        <v>61</v>
      </c>
      <c r="L40" s="49" t="s">
        <v>40</v>
      </c>
      <c r="M40" s="49" t="s">
        <v>40</v>
      </c>
      <c r="N40" s="49" t="s">
        <v>97</v>
      </c>
      <c r="O40" s="74">
        <v>1</v>
      </c>
      <c r="P40" s="80">
        <v>600.72</v>
      </c>
      <c r="Q40" s="51" t="s">
        <v>37</v>
      </c>
      <c r="R40" s="67">
        <f>SUM(S40:AD40)</f>
        <v>600.72</v>
      </c>
      <c r="S40" s="67">
        <v>600.72</v>
      </c>
      <c r="T40" s="64">
        <f t="shared" si="3"/>
        <v>0</v>
      </c>
      <c r="U40" s="64">
        <f t="shared" si="4"/>
        <v>0</v>
      </c>
      <c r="V40" s="64">
        <f t="shared" si="5"/>
        <v>0</v>
      </c>
      <c r="W40" s="64">
        <f t="shared" si="6"/>
        <v>0</v>
      </c>
      <c r="X40" s="64">
        <f t="shared" si="7"/>
        <v>0</v>
      </c>
      <c r="Y40" s="64">
        <f t="shared" si="8"/>
        <v>0</v>
      </c>
      <c r="Z40" s="64">
        <f t="shared" si="9"/>
        <v>0</v>
      </c>
      <c r="AA40" s="64">
        <f t="shared" si="10"/>
        <v>0</v>
      </c>
      <c r="AB40" s="64">
        <f t="shared" si="11"/>
        <v>0</v>
      </c>
      <c r="AC40" s="64">
        <f t="shared" si="12"/>
        <v>0</v>
      </c>
      <c r="AD40" s="64">
        <f t="shared" si="13"/>
        <v>0</v>
      </c>
    </row>
    <row r="41" spans="1:30" ht="26.5" customHeight="1" x14ac:dyDescent="0.3">
      <c r="A41" s="54" t="s">
        <v>38</v>
      </c>
      <c r="B41" s="31" t="s">
        <v>104</v>
      </c>
      <c r="C41" s="31" t="s">
        <v>104</v>
      </c>
      <c r="D41" s="34" t="s">
        <v>1</v>
      </c>
      <c r="E41" s="29" t="s">
        <v>89</v>
      </c>
      <c r="F41" s="35" t="s">
        <v>91</v>
      </c>
      <c r="G41" s="29" t="s">
        <v>92</v>
      </c>
      <c r="H41" s="33">
        <v>31401</v>
      </c>
      <c r="I41" s="27" t="s">
        <v>61</v>
      </c>
      <c r="J41" s="33" t="s">
        <v>82</v>
      </c>
      <c r="K41" s="27" t="s">
        <v>61</v>
      </c>
      <c r="L41" s="49" t="s">
        <v>40</v>
      </c>
      <c r="M41" s="49" t="s">
        <v>40</v>
      </c>
      <c r="N41" s="49" t="s">
        <v>97</v>
      </c>
      <c r="O41" s="74">
        <v>1</v>
      </c>
      <c r="P41" s="80">
        <v>271.89</v>
      </c>
      <c r="Q41" s="51" t="s">
        <v>37</v>
      </c>
      <c r="R41" s="67">
        <f>SUM(S41:AD41)</f>
        <v>271.89</v>
      </c>
      <c r="S41" s="67">
        <v>271.89</v>
      </c>
      <c r="T41" s="64">
        <f t="shared" si="3"/>
        <v>0</v>
      </c>
      <c r="U41" s="64">
        <f t="shared" si="4"/>
        <v>0</v>
      </c>
      <c r="V41" s="64">
        <f t="shared" si="5"/>
        <v>0</v>
      </c>
      <c r="W41" s="64">
        <f t="shared" si="6"/>
        <v>0</v>
      </c>
      <c r="X41" s="64">
        <f t="shared" si="7"/>
        <v>0</v>
      </c>
      <c r="Y41" s="64">
        <f t="shared" si="8"/>
        <v>0</v>
      </c>
      <c r="Z41" s="64">
        <f t="shared" si="9"/>
        <v>0</v>
      </c>
      <c r="AA41" s="64">
        <f t="shared" si="10"/>
        <v>0</v>
      </c>
      <c r="AB41" s="64">
        <f t="shared" si="11"/>
        <v>0</v>
      </c>
      <c r="AC41" s="64">
        <f t="shared" si="12"/>
        <v>0</v>
      </c>
      <c r="AD41" s="64">
        <f t="shared" si="13"/>
        <v>0</v>
      </c>
    </row>
    <row r="42" spans="1:30" ht="26.5" customHeight="1" x14ac:dyDescent="0.3">
      <c r="A42" s="54" t="s">
        <v>38</v>
      </c>
      <c r="B42" s="42" t="s">
        <v>105</v>
      </c>
      <c r="C42" s="42" t="s">
        <v>105</v>
      </c>
      <c r="D42" s="84" t="s">
        <v>1</v>
      </c>
      <c r="E42" s="42" t="s">
        <v>48</v>
      </c>
      <c r="F42" s="84" t="s">
        <v>1</v>
      </c>
      <c r="G42" s="84" t="s">
        <v>41</v>
      </c>
      <c r="H42" s="84" t="s">
        <v>106</v>
      </c>
      <c r="I42" s="37" t="s">
        <v>107</v>
      </c>
      <c r="J42" s="84" t="s">
        <v>108</v>
      </c>
      <c r="K42" s="93" t="s">
        <v>109</v>
      </c>
      <c r="L42" s="49" t="s">
        <v>40</v>
      </c>
      <c r="M42" s="49" t="s">
        <v>40</v>
      </c>
      <c r="N42" s="88" t="s">
        <v>110</v>
      </c>
      <c r="O42" s="71">
        <v>45</v>
      </c>
      <c r="P42" s="81">
        <f t="shared" ref="P42:P58" si="16">R42/O42</f>
        <v>354.96000000000004</v>
      </c>
      <c r="Q42" s="51" t="s">
        <v>37</v>
      </c>
      <c r="R42" s="69">
        <f t="shared" ref="R42:R46" si="17">SUM(S42:AD42)</f>
        <v>15973.2</v>
      </c>
      <c r="S42" s="41">
        <v>15973.2</v>
      </c>
      <c r="T42" s="64">
        <f t="shared" si="3"/>
        <v>0</v>
      </c>
      <c r="U42" s="64">
        <f t="shared" si="4"/>
        <v>0</v>
      </c>
      <c r="V42" s="64">
        <f t="shared" si="5"/>
        <v>0</v>
      </c>
      <c r="W42" s="64">
        <f t="shared" si="6"/>
        <v>0</v>
      </c>
      <c r="X42" s="64">
        <f t="shared" si="7"/>
        <v>0</v>
      </c>
      <c r="Y42" s="64">
        <f t="shared" si="8"/>
        <v>0</v>
      </c>
      <c r="Z42" s="64">
        <f t="shared" si="9"/>
        <v>0</v>
      </c>
      <c r="AA42" s="64">
        <f t="shared" si="10"/>
        <v>0</v>
      </c>
      <c r="AB42" s="64">
        <f t="shared" si="11"/>
        <v>0</v>
      </c>
      <c r="AC42" s="64">
        <f t="shared" si="12"/>
        <v>0</v>
      </c>
      <c r="AD42" s="64">
        <f t="shared" si="13"/>
        <v>0</v>
      </c>
    </row>
    <row r="43" spans="1:30" ht="26.5" customHeight="1" x14ac:dyDescent="0.3">
      <c r="A43" s="54" t="s">
        <v>38</v>
      </c>
      <c r="B43" s="42" t="s">
        <v>105</v>
      </c>
      <c r="C43" s="42" t="s">
        <v>105</v>
      </c>
      <c r="D43" s="84" t="s">
        <v>1</v>
      </c>
      <c r="E43" s="42" t="s">
        <v>48</v>
      </c>
      <c r="F43" s="84" t="s">
        <v>1</v>
      </c>
      <c r="G43" s="84" t="s">
        <v>41</v>
      </c>
      <c r="H43" s="84" t="s">
        <v>106</v>
      </c>
      <c r="I43" s="37" t="s">
        <v>107</v>
      </c>
      <c r="J43" s="84" t="s">
        <v>111</v>
      </c>
      <c r="K43" s="93" t="s">
        <v>112</v>
      </c>
      <c r="L43" s="49" t="s">
        <v>40</v>
      </c>
      <c r="M43" s="49" t="s">
        <v>40</v>
      </c>
      <c r="N43" s="88" t="s">
        <v>110</v>
      </c>
      <c r="O43" s="71">
        <v>8</v>
      </c>
      <c r="P43" s="81">
        <f t="shared" si="16"/>
        <v>219.6</v>
      </c>
      <c r="Q43" s="51" t="s">
        <v>37</v>
      </c>
      <c r="R43" s="69">
        <f t="shared" si="17"/>
        <v>1756.8</v>
      </c>
      <c r="S43" s="41">
        <v>1756.8</v>
      </c>
      <c r="T43" s="64">
        <f t="shared" si="3"/>
        <v>0</v>
      </c>
      <c r="U43" s="64">
        <f t="shared" si="4"/>
        <v>0</v>
      </c>
      <c r="V43" s="64">
        <f t="shared" si="5"/>
        <v>0</v>
      </c>
      <c r="W43" s="64">
        <f t="shared" si="6"/>
        <v>0</v>
      </c>
      <c r="X43" s="64">
        <f t="shared" si="7"/>
        <v>0</v>
      </c>
      <c r="Y43" s="64">
        <f t="shared" si="8"/>
        <v>0</v>
      </c>
      <c r="Z43" s="64">
        <f t="shared" si="9"/>
        <v>0</v>
      </c>
      <c r="AA43" s="64">
        <f t="shared" si="10"/>
        <v>0</v>
      </c>
      <c r="AB43" s="64">
        <f t="shared" si="11"/>
        <v>0</v>
      </c>
      <c r="AC43" s="64">
        <f t="shared" si="12"/>
        <v>0</v>
      </c>
      <c r="AD43" s="64">
        <f t="shared" si="13"/>
        <v>0</v>
      </c>
    </row>
    <row r="44" spans="1:30" ht="26.5" customHeight="1" x14ac:dyDescent="0.3">
      <c r="A44" s="54" t="s">
        <v>38</v>
      </c>
      <c r="B44" s="42" t="s">
        <v>105</v>
      </c>
      <c r="C44" s="42" t="s">
        <v>105</v>
      </c>
      <c r="D44" s="84" t="s">
        <v>1</v>
      </c>
      <c r="E44" s="42" t="s">
        <v>48</v>
      </c>
      <c r="F44" s="84" t="s">
        <v>1</v>
      </c>
      <c r="G44" s="84" t="s">
        <v>41</v>
      </c>
      <c r="H44" s="84" t="s">
        <v>106</v>
      </c>
      <c r="I44" s="37" t="s">
        <v>107</v>
      </c>
      <c r="J44" s="84" t="s">
        <v>113</v>
      </c>
      <c r="K44" s="93" t="s">
        <v>114</v>
      </c>
      <c r="L44" s="49" t="s">
        <v>40</v>
      </c>
      <c r="M44" s="49" t="s">
        <v>40</v>
      </c>
      <c r="N44" s="88" t="s">
        <v>110</v>
      </c>
      <c r="O44" s="71">
        <v>9</v>
      </c>
      <c r="P44" s="81">
        <f t="shared" si="16"/>
        <v>349.99555555555554</v>
      </c>
      <c r="Q44" s="51" t="s">
        <v>37</v>
      </c>
      <c r="R44" s="69">
        <f t="shared" si="17"/>
        <v>3149.96</v>
      </c>
      <c r="S44" s="41">
        <v>3149.96</v>
      </c>
      <c r="T44" s="64">
        <f t="shared" si="3"/>
        <v>0</v>
      </c>
      <c r="U44" s="64">
        <f t="shared" si="4"/>
        <v>0</v>
      </c>
      <c r="V44" s="64">
        <f t="shared" si="5"/>
        <v>0</v>
      </c>
      <c r="W44" s="64">
        <f t="shared" si="6"/>
        <v>0</v>
      </c>
      <c r="X44" s="64">
        <f t="shared" si="7"/>
        <v>0</v>
      </c>
      <c r="Y44" s="64">
        <f t="shared" si="8"/>
        <v>0</v>
      </c>
      <c r="Z44" s="64">
        <f t="shared" si="9"/>
        <v>0</v>
      </c>
      <c r="AA44" s="64">
        <f t="shared" si="10"/>
        <v>0</v>
      </c>
      <c r="AB44" s="64">
        <f t="shared" si="11"/>
        <v>0</v>
      </c>
      <c r="AC44" s="64">
        <f t="shared" si="12"/>
        <v>0</v>
      </c>
      <c r="AD44" s="64">
        <f t="shared" si="13"/>
        <v>0</v>
      </c>
    </row>
    <row r="45" spans="1:30" ht="26.5" customHeight="1" x14ac:dyDescent="0.3">
      <c r="A45" s="54" t="s">
        <v>38</v>
      </c>
      <c r="B45" s="42" t="s">
        <v>105</v>
      </c>
      <c r="C45" s="42" t="s">
        <v>105</v>
      </c>
      <c r="D45" s="84" t="s">
        <v>1</v>
      </c>
      <c r="E45" s="42" t="s">
        <v>48</v>
      </c>
      <c r="F45" s="84" t="s">
        <v>1</v>
      </c>
      <c r="G45" s="84" t="s">
        <v>41</v>
      </c>
      <c r="H45" s="84" t="s">
        <v>115</v>
      </c>
      <c r="I45" s="37" t="s">
        <v>116</v>
      </c>
      <c r="J45" s="84" t="s">
        <v>117</v>
      </c>
      <c r="K45" s="93" t="s">
        <v>118</v>
      </c>
      <c r="L45" s="49" t="s">
        <v>40</v>
      </c>
      <c r="M45" s="49" t="s">
        <v>40</v>
      </c>
      <c r="N45" s="88" t="s">
        <v>119</v>
      </c>
      <c r="O45" s="71">
        <v>20</v>
      </c>
      <c r="P45" s="81">
        <f t="shared" si="16"/>
        <v>38.880000000000003</v>
      </c>
      <c r="Q45" s="51" t="s">
        <v>37</v>
      </c>
      <c r="R45" s="69">
        <f t="shared" si="17"/>
        <v>777.6</v>
      </c>
      <c r="S45" s="41">
        <v>777.6</v>
      </c>
      <c r="T45" s="64">
        <f t="shared" si="3"/>
        <v>0</v>
      </c>
      <c r="U45" s="64">
        <f t="shared" si="4"/>
        <v>0</v>
      </c>
      <c r="V45" s="64">
        <f t="shared" si="5"/>
        <v>0</v>
      </c>
      <c r="W45" s="64">
        <f t="shared" si="6"/>
        <v>0</v>
      </c>
      <c r="X45" s="64">
        <f t="shared" si="7"/>
        <v>0</v>
      </c>
      <c r="Y45" s="64">
        <f t="shared" si="8"/>
        <v>0</v>
      </c>
      <c r="Z45" s="64">
        <f t="shared" si="9"/>
        <v>0</v>
      </c>
      <c r="AA45" s="64">
        <f t="shared" si="10"/>
        <v>0</v>
      </c>
      <c r="AB45" s="64">
        <f t="shared" si="11"/>
        <v>0</v>
      </c>
      <c r="AC45" s="64">
        <f t="shared" si="12"/>
        <v>0</v>
      </c>
      <c r="AD45" s="64">
        <f t="shared" si="13"/>
        <v>0</v>
      </c>
    </row>
    <row r="46" spans="1:30" ht="26.5" customHeight="1" x14ac:dyDescent="0.3">
      <c r="A46" s="54" t="s">
        <v>38</v>
      </c>
      <c r="B46" s="42" t="s">
        <v>105</v>
      </c>
      <c r="C46" s="42" t="s">
        <v>105</v>
      </c>
      <c r="D46" s="84" t="s">
        <v>1</v>
      </c>
      <c r="E46" s="42" t="s">
        <v>89</v>
      </c>
      <c r="F46" s="85" t="s">
        <v>91</v>
      </c>
      <c r="G46" s="84" t="s">
        <v>92</v>
      </c>
      <c r="H46" s="84">
        <v>26102</v>
      </c>
      <c r="I46" s="37" t="s">
        <v>120</v>
      </c>
      <c r="J46" s="84" t="s">
        <v>101</v>
      </c>
      <c r="K46" s="93" t="s">
        <v>102</v>
      </c>
      <c r="L46" s="38" t="s">
        <v>121</v>
      </c>
      <c r="M46" s="49" t="s">
        <v>40</v>
      </c>
      <c r="N46" s="49" t="s">
        <v>97</v>
      </c>
      <c r="O46" s="71">
        <v>1</v>
      </c>
      <c r="P46" s="81">
        <f t="shared" si="16"/>
        <v>1184.95</v>
      </c>
      <c r="Q46" s="51" t="s">
        <v>37</v>
      </c>
      <c r="R46" s="69">
        <f t="shared" si="17"/>
        <v>1184.95</v>
      </c>
      <c r="S46" s="41">
        <v>1184.95</v>
      </c>
      <c r="T46" s="64">
        <f t="shared" si="3"/>
        <v>0</v>
      </c>
      <c r="U46" s="64">
        <f t="shared" si="4"/>
        <v>0</v>
      </c>
      <c r="V46" s="64">
        <f t="shared" si="5"/>
        <v>0</v>
      </c>
      <c r="W46" s="64">
        <f t="shared" si="6"/>
        <v>0</v>
      </c>
      <c r="X46" s="64">
        <f t="shared" si="7"/>
        <v>0</v>
      </c>
      <c r="Y46" s="64">
        <f t="shared" si="8"/>
        <v>0</v>
      </c>
      <c r="Z46" s="64">
        <f t="shared" si="9"/>
        <v>0</v>
      </c>
      <c r="AA46" s="64">
        <f t="shared" si="10"/>
        <v>0</v>
      </c>
      <c r="AB46" s="64">
        <f t="shared" si="11"/>
        <v>0</v>
      </c>
      <c r="AC46" s="64">
        <f t="shared" si="12"/>
        <v>0</v>
      </c>
      <c r="AD46" s="64">
        <f t="shared" si="13"/>
        <v>0</v>
      </c>
    </row>
    <row r="47" spans="1:30" ht="26.5" customHeight="1" x14ac:dyDescent="0.3">
      <c r="A47" s="54" t="s">
        <v>38</v>
      </c>
      <c r="B47" s="42" t="s">
        <v>105</v>
      </c>
      <c r="C47" s="42" t="s">
        <v>105</v>
      </c>
      <c r="D47" s="84" t="s">
        <v>1</v>
      </c>
      <c r="E47" s="42" t="s">
        <v>89</v>
      </c>
      <c r="F47" s="85" t="s">
        <v>91</v>
      </c>
      <c r="G47" s="84" t="s">
        <v>92</v>
      </c>
      <c r="H47" s="84">
        <v>26102</v>
      </c>
      <c r="I47" s="37" t="s">
        <v>120</v>
      </c>
      <c r="J47" s="84" t="s">
        <v>101</v>
      </c>
      <c r="K47" s="93" t="s">
        <v>102</v>
      </c>
      <c r="L47" s="38" t="s">
        <v>121</v>
      </c>
      <c r="M47" s="49" t="s">
        <v>40</v>
      </c>
      <c r="N47" s="49" t="s">
        <v>97</v>
      </c>
      <c r="O47" s="71">
        <v>1</v>
      </c>
      <c r="P47" s="81">
        <f t="shared" si="16"/>
        <v>900</v>
      </c>
      <c r="Q47" s="51" t="s">
        <v>37</v>
      </c>
      <c r="R47" s="69">
        <f t="shared" ref="R47:R53" si="18">SUM(S47:AD47)</f>
        <v>900</v>
      </c>
      <c r="S47" s="41">
        <v>900</v>
      </c>
      <c r="T47" s="64">
        <f t="shared" si="3"/>
        <v>0</v>
      </c>
      <c r="U47" s="64">
        <f t="shared" si="4"/>
        <v>0</v>
      </c>
      <c r="V47" s="64">
        <f t="shared" si="5"/>
        <v>0</v>
      </c>
      <c r="W47" s="64">
        <f t="shared" si="6"/>
        <v>0</v>
      </c>
      <c r="X47" s="64">
        <f t="shared" si="7"/>
        <v>0</v>
      </c>
      <c r="Y47" s="64">
        <f t="shared" si="8"/>
        <v>0</v>
      </c>
      <c r="Z47" s="64">
        <f t="shared" si="9"/>
        <v>0</v>
      </c>
      <c r="AA47" s="64">
        <f t="shared" si="10"/>
        <v>0</v>
      </c>
      <c r="AB47" s="64">
        <f t="shared" si="11"/>
        <v>0</v>
      </c>
      <c r="AC47" s="64">
        <f t="shared" si="12"/>
        <v>0</v>
      </c>
      <c r="AD47" s="64">
        <f t="shared" si="13"/>
        <v>0</v>
      </c>
    </row>
    <row r="48" spans="1:30" ht="26.5" customHeight="1" x14ac:dyDescent="0.3">
      <c r="A48" s="54" t="s">
        <v>38</v>
      </c>
      <c r="B48" s="42" t="s">
        <v>105</v>
      </c>
      <c r="C48" s="42" t="s">
        <v>105</v>
      </c>
      <c r="D48" s="84" t="s">
        <v>1</v>
      </c>
      <c r="E48" s="42" t="s">
        <v>89</v>
      </c>
      <c r="F48" s="85" t="s">
        <v>91</v>
      </c>
      <c r="G48" s="84" t="s">
        <v>92</v>
      </c>
      <c r="H48" s="84">
        <v>26102</v>
      </c>
      <c r="I48" s="37" t="s">
        <v>120</v>
      </c>
      <c r="J48" s="84" t="s">
        <v>101</v>
      </c>
      <c r="K48" s="93" t="s">
        <v>102</v>
      </c>
      <c r="L48" s="38" t="s">
        <v>121</v>
      </c>
      <c r="M48" s="49" t="s">
        <v>40</v>
      </c>
      <c r="N48" s="49" t="s">
        <v>97</v>
      </c>
      <c r="O48" s="71">
        <v>1</v>
      </c>
      <c r="P48" s="81">
        <f t="shared" si="16"/>
        <v>1413</v>
      </c>
      <c r="Q48" s="51" t="s">
        <v>37</v>
      </c>
      <c r="R48" s="69">
        <f t="shared" si="18"/>
        <v>1413</v>
      </c>
      <c r="S48" s="41">
        <v>1413</v>
      </c>
      <c r="T48" s="64">
        <f t="shared" si="3"/>
        <v>0</v>
      </c>
      <c r="U48" s="64">
        <f t="shared" si="4"/>
        <v>0</v>
      </c>
      <c r="V48" s="64">
        <f t="shared" si="5"/>
        <v>0</v>
      </c>
      <c r="W48" s="64">
        <f t="shared" si="6"/>
        <v>0</v>
      </c>
      <c r="X48" s="64">
        <f t="shared" si="7"/>
        <v>0</v>
      </c>
      <c r="Y48" s="64">
        <f t="shared" si="8"/>
        <v>0</v>
      </c>
      <c r="Z48" s="64">
        <f t="shared" si="9"/>
        <v>0</v>
      </c>
      <c r="AA48" s="64">
        <f t="shared" si="10"/>
        <v>0</v>
      </c>
      <c r="AB48" s="64">
        <f t="shared" si="11"/>
        <v>0</v>
      </c>
      <c r="AC48" s="64">
        <f t="shared" si="12"/>
        <v>0</v>
      </c>
      <c r="AD48" s="64">
        <f t="shared" si="13"/>
        <v>0</v>
      </c>
    </row>
    <row r="49" spans="1:30" ht="26.5" customHeight="1" x14ac:dyDescent="0.3">
      <c r="A49" s="54" t="s">
        <v>38</v>
      </c>
      <c r="B49" s="42" t="s">
        <v>105</v>
      </c>
      <c r="C49" s="42" t="s">
        <v>105</v>
      </c>
      <c r="D49" s="84" t="s">
        <v>1</v>
      </c>
      <c r="E49" s="42" t="s">
        <v>84</v>
      </c>
      <c r="F49" s="85" t="s">
        <v>1</v>
      </c>
      <c r="G49" s="84" t="s">
        <v>85</v>
      </c>
      <c r="H49" s="84">
        <v>26102</v>
      </c>
      <c r="I49" s="37" t="s">
        <v>120</v>
      </c>
      <c r="J49" s="84" t="s">
        <v>101</v>
      </c>
      <c r="K49" s="93" t="s">
        <v>102</v>
      </c>
      <c r="L49" s="38" t="s">
        <v>121</v>
      </c>
      <c r="M49" s="49" t="s">
        <v>40</v>
      </c>
      <c r="N49" s="49" t="s">
        <v>97</v>
      </c>
      <c r="O49" s="71">
        <v>1</v>
      </c>
      <c r="P49" s="81">
        <f t="shared" si="16"/>
        <v>500</v>
      </c>
      <c r="Q49" s="51" t="s">
        <v>37</v>
      </c>
      <c r="R49" s="69">
        <f t="shared" si="18"/>
        <v>500</v>
      </c>
      <c r="S49" s="41">
        <v>500</v>
      </c>
      <c r="T49" s="64">
        <f t="shared" si="3"/>
        <v>0</v>
      </c>
      <c r="U49" s="64">
        <f t="shared" si="4"/>
        <v>0</v>
      </c>
      <c r="V49" s="64">
        <f t="shared" si="5"/>
        <v>0</v>
      </c>
      <c r="W49" s="64">
        <f t="shared" si="6"/>
        <v>0</v>
      </c>
      <c r="X49" s="64">
        <f t="shared" si="7"/>
        <v>0</v>
      </c>
      <c r="Y49" s="64">
        <f t="shared" si="8"/>
        <v>0</v>
      </c>
      <c r="Z49" s="64">
        <f t="shared" si="9"/>
        <v>0</v>
      </c>
      <c r="AA49" s="64">
        <f t="shared" si="10"/>
        <v>0</v>
      </c>
      <c r="AB49" s="64">
        <f t="shared" si="11"/>
        <v>0</v>
      </c>
      <c r="AC49" s="64">
        <f t="shared" si="12"/>
        <v>0</v>
      </c>
      <c r="AD49" s="64">
        <f t="shared" si="13"/>
        <v>0</v>
      </c>
    </row>
    <row r="50" spans="1:30" ht="26.5" customHeight="1" x14ac:dyDescent="0.3">
      <c r="A50" s="54" t="s">
        <v>38</v>
      </c>
      <c r="B50" s="42" t="s">
        <v>105</v>
      </c>
      <c r="C50" s="42" t="s">
        <v>105</v>
      </c>
      <c r="D50" s="84" t="s">
        <v>1</v>
      </c>
      <c r="E50" s="42" t="s">
        <v>89</v>
      </c>
      <c r="F50" s="85" t="s">
        <v>91</v>
      </c>
      <c r="G50" s="84" t="s">
        <v>92</v>
      </c>
      <c r="H50" s="84">
        <v>26102</v>
      </c>
      <c r="I50" s="37" t="s">
        <v>120</v>
      </c>
      <c r="J50" s="84" t="s">
        <v>101</v>
      </c>
      <c r="K50" s="93" t="s">
        <v>102</v>
      </c>
      <c r="L50" s="38" t="s">
        <v>121</v>
      </c>
      <c r="M50" s="49" t="s">
        <v>40</v>
      </c>
      <c r="N50" s="49" t="s">
        <v>97</v>
      </c>
      <c r="O50" s="71">
        <v>1</v>
      </c>
      <c r="P50" s="81">
        <f t="shared" si="16"/>
        <v>1847</v>
      </c>
      <c r="Q50" s="51" t="s">
        <v>37</v>
      </c>
      <c r="R50" s="69">
        <f t="shared" si="18"/>
        <v>1847</v>
      </c>
      <c r="S50" s="41">
        <v>1847</v>
      </c>
      <c r="T50" s="64">
        <f t="shared" si="3"/>
        <v>0</v>
      </c>
      <c r="U50" s="64">
        <f t="shared" si="4"/>
        <v>0</v>
      </c>
      <c r="V50" s="64">
        <f t="shared" si="5"/>
        <v>0</v>
      </c>
      <c r="W50" s="64">
        <f t="shared" si="6"/>
        <v>0</v>
      </c>
      <c r="X50" s="64">
        <f t="shared" si="7"/>
        <v>0</v>
      </c>
      <c r="Y50" s="64">
        <f t="shared" si="8"/>
        <v>0</v>
      </c>
      <c r="Z50" s="64">
        <f t="shared" si="9"/>
        <v>0</v>
      </c>
      <c r="AA50" s="64">
        <f t="shared" si="10"/>
        <v>0</v>
      </c>
      <c r="AB50" s="64">
        <f t="shared" si="11"/>
        <v>0</v>
      </c>
      <c r="AC50" s="64">
        <f t="shared" si="12"/>
        <v>0</v>
      </c>
      <c r="AD50" s="64">
        <f t="shared" si="13"/>
        <v>0</v>
      </c>
    </row>
    <row r="51" spans="1:30" ht="26.5" customHeight="1" x14ac:dyDescent="0.3">
      <c r="A51" s="54" t="s">
        <v>38</v>
      </c>
      <c r="B51" s="42" t="s">
        <v>105</v>
      </c>
      <c r="C51" s="42" t="s">
        <v>105</v>
      </c>
      <c r="D51" s="84" t="s">
        <v>1</v>
      </c>
      <c r="E51" s="42" t="s">
        <v>89</v>
      </c>
      <c r="F51" s="85" t="s">
        <v>91</v>
      </c>
      <c r="G51" s="84" t="s">
        <v>92</v>
      </c>
      <c r="H51" s="84">
        <v>26102</v>
      </c>
      <c r="I51" s="37" t="s">
        <v>120</v>
      </c>
      <c r="J51" s="84" t="s">
        <v>101</v>
      </c>
      <c r="K51" s="93" t="s">
        <v>102</v>
      </c>
      <c r="L51" s="38" t="s">
        <v>121</v>
      </c>
      <c r="M51" s="49" t="s">
        <v>40</v>
      </c>
      <c r="N51" s="49" t="s">
        <v>97</v>
      </c>
      <c r="O51" s="71">
        <v>1</v>
      </c>
      <c r="P51" s="81">
        <f t="shared" si="16"/>
        <v>1728</v>
      </c>
      <c r="Q51" s="51" t="s">
        <v>37</v>
      </c>
      <c r="R51" s="69">
        <f t="shared" si="18"/>
        <v>1728</v>
      </c>
      <c r="S51" s="41">
        <v>1728</v>
      </c>
      <c r="T51" s="64">
        <f t="shared" si="3"/>
        <v>0</v>
      </c>
      <c r="U51" s="64">
        <f t="shared" si="4"/>
        <v>0</v>
      </c>
      <c r="V51" s="64">
        <f t="shared" si="5"/>
        <v>0</v>
      </c>
      <c r="W51" s="64">
        <f t="shared" si="6"/>
        <v>0</v>
      </c>
      <c r="X51" s="64">
        <f t="shared" si="7"/>
        <v>0</v>
      </c>
      <c r="Y51" s="64">
        <f t="shared" si="8"/>
        <v>0</v>
      </c>
      <c r="Z51" s="64">
        <f t="shared" si="9"/>
        <v>0</v>
      </c>
      <c r="AA51" s="64">
        <f t="shared" si="10"/>
        <v>0</v>
      </c>
      <c r="AB51" s="64">
        <f t="shared" si="11"/>
        <v>0</v>
      </c>
      <c r="AC51" s="64">
        <f t="shared" si="12"/>
        <v>0</v>
      </c>
      <c r="AD51" s="64">
        <f t="shared" si="13"/>
        <v>0</v>
      </c>
    </row>
    <row r="52" spans="1:30" ht="26.5" customHeight="1" x14ac:dyDescent="0.3">
      <c r="A52" s="54" t="s">
        <v>38</v>
      </c>
      <c r="B52" s="42" t="s">
        <v>105</v>
      </c>
      <c r="C52" s="42" t="s">
        <v>105</v>
      </c>
      <c r="D52" s="84" t="s">
        <v>1</v>
      </c>
      <c r="E52" s="42" t="s">
        <v>89</v>
      </c>
      <c r="F52" s="85" t="s">
        <v>91</v>
      </c>
      <c r="G52" s="84" t="s">
        <v>92</v>
      </c>
      <c r="H52" s="84">
        <v>26102</v>
      </c>
      <c r="I52" s="37" t="s">
        <v>120</v>
      </c>
      <c r="J52" s="84" t="s">
        <v>101</v>
      </c>
      <c r="K52" s="93" t="s">
        <v>102</v>
      </c>
      <c r="L52" s="38" t="s">
        <v>121</v>
      </c>
      <c r="M52" s="49" t="s">
        <v>40</v>
      </c>
      <c r="N52" s="49" t="s">
        <v>97</v>
      </c>
      <c r="O52" s="71">
        <v>1</v>
      </c>
      <c r="P52" s="81">
        <f t="shared" si="16"/>
        <v>2200.34</v>
      </c>
      <c r="Q52" s="51" t="s">
        <v>37</v>
      </c>
      <c r="R52" s="69">
        <f t="shared" si="18"/>
        <v>2200.34</v>
      </c>
      <c r="S52" s="41">
        <v>2200.34</v>
      </c>
      <c r="T52" s="64">
        <f t="shared" si="3"/>
        <v>0</v>
      </c>
      <c r="U52" s="64">
        <f t="shared" si="4"/>
        <v>0</v>
      </c>
      <c r="V52" s="64">
        <f t="shared" si="5"/>
        <v>0</v>
      </c>
      <c r="W52" s="64">
        <f t="shared" si="6"/>
        <v>0</v>
      </c>
      <c r="X52" s="64">
        <f t="shared" si="7"/>
        <v>0</v>
      </c>
      <c r="Y52" s="64">
        <f t="shared" si="8"/>
        <v>0</v>
      </c>
      <c r="Z52" s="64">
        <f t="shared" si="9"/>
        <v>0</v>
      </c>
      <c r="AA52" s="64">
        <f t="shared" si="10"/>
        <v>0</v>
      </c>
      <c r="AB52" s="64">
        <f t="shared" si="11"/>
        <v>0</v>
      </c>
      <c r="AC52" s="64">
        <f t="shared" si="12"/>
        <v>0</v>
      </c>
      <c r="AD52" s="64">
        <f t="shared" si="13"/>
        <v>0</v>
      </c>
    </row>
    <row r="53" spans="1:30" ht="26.5" customHeight="1" x14ac:dyDescent="0.3">
      <c r="A53" s="54" t="s">
        <v>38</v>
      </c>
      <c r="B53" s="42" t="s">
        <v>105</v>
      </c>
      <c r="C53" s="42" t="s">
        <v>105</v>
      </c>
      <c r="D53" s="84" t="s">
        <v>1</v>
      </c>
      <c r="E53" s="42" t="s">
        <v>89</v>
      </c>
      <c r="F53" s="85" t="s">
        <v>91</v>
      </c>
      <c r="G53" s="84" t="s">
        <v>92</v>
      </c>
      <c r="H53" s="84">
        <v>26102</v>
      </c>
      <c r="I53" s="37" t="s">
        <v>120</v>
      </c>
      <c r="J53" s="84" t="s">
        <v>101</v>
      </c>
      <c r="K53" s="93" t="s">
        <v>102</v>
      </c>
      <c r="L53" s="38" t="s">
        <v>121</v>
      </c>
      <c r="M53" s="49" t="s">
        <v>40</v>
      </c>
      <c r="N53" s="49" t="s">
        <v>97</v>
      </c>
      <c r="O53" s="71">
        <v>1</v>
      </c>
      <c r="P53" s="81">
        <f t="shared" si="16"/>
        <v>1240.17</v>
      </c>
      <c r="Q53" s="51" t="s">
        <v>37</v>
      </c>
      <c r="R53" s="69">
        <f t="shared" si="18"/>
        <v>1240.17</v>
      </c>
      <c r="S53" s="41">
        <v>1240.17</v>
      </c>
      <c r="T53" s="64">
        <f t="shared" si="3"/>
        <v>0</v>
      </c>
      <c r="U53" s="64">
        <f t="shared" si="4"/>
        <v>0</v>
      </c>
      <c r="V53" s="64">
        <f t="shared" si="5"/>
        <v>0</v>
      </c>
      <c r="W53" s="64">
        <f t="shared" si="6"/>
        <v>0</v>
      </c>
      <c r="X53" s="64">
        <f t="shared" si="7"/>
        <v>0</v>
      </c>
      <c r="Y53" s="64">
        <f t="shared" si="8"/>
        <v>0</v>
      </c>
      <c r="Z53" s="64">
        <f t="shared" si="9"/>
        <v>0</v>
      </c>
      <c r="AA53" s="64">
        <f t="shared" si="10"/>
        <v>0</v>
      </c>
      <c r="AB53" s="64">
        <f t="shared" si="11"/>
        <v>0</v>
      </c>
      <c r="AC53" s="64">
        <f t="shared" si="12"/>
        <v>0</v>
      </c>
      <c r="AD53" s="64">
        <f t="shared" si="13"/>
        <v>0</v>
      </c>
    </row>
    <row r="54" spans="1:30" ht="26.5" customHeight="1" x14ac:dyDescent="0.3">
      <c r="A54" s="54" t="s">
        <v>38</v>
      </c>
      <c r="B54" s="42" t="s">
        <v>105</v>
      </c>
      <c r="C54" s="42" t="s">
        <v>105</v>
      </c>
      <c r="D54" s="84" t="s">
        <v>1</v>
      </c>
      <c r="E54" s="42" t="s">
        <v>48</v>
      </c>
      <c r="F54" s="84" t="s">
        <v>1</v>
      </c>
      <c r="G54" s="84" t="s">
        <v>41</v>
      </c>
      <c r="H54" s="84">
        <v>26102</v>
      </c>
      <c r="I54" s="37" t="s">
        <v>122</v>
      </c>
      <c r="J54" s="84" t="s">
        <v>123</v>
      </c>
      <c r="K54" s="93" t="s">
        <v>124</v>
      </c>
      <c r="L54" s="38" t="s">
        <v>121</v>
      </c>
      <c r="M54" s="49" t="s">
        <v>40</v>
      </c>
      <c r="N54" s="49" t="s">
        <v>97</v>
      </c>
      <c r="O54" s="71">
        <v>1</v>
      </c>
      <c r="P54" s="81">
        <f t="shared" si="16"/>
        <v>250</v>
      </c>
      <c r="Q54" s="51" t="s">
        <v>37</v>
      </c>
      <c r="R54" s="69">
        <f>SUM(S54:AD54)</f>
        <v>250</v>
      </c>
      <c r="S54" s="41">
        <v>250</v>
      </c>
      <c r="T54" s="64">
        <f t="shared" si="3"/>
        <v>0</v>
      </c>
      <c r="U54" s="64">
        <f t="shared" si="4"/>
        <v>0</v>
      </c>
      <c r="V54" s="64">
        <f t="shared" si="5"/>
        <v>0</v>
      </c>
      <c r="W54" s="64">
        <f t="shared" si="6"/>
        <v>0</v>
      </c>
      <c r="X54" s="64">
        <f t="shared" si="7"/>
        <v>0</v>
      </c>
      <c r="Y54" s="64">
        <f t="shared" si="8"/>
        <v>0</v>
      </c>
      <c r="Z54" s="64">
        <f t="shared" si="9"/>
        <v>0</v>
      </c>
      <c r="AA54" s="64">
        <f t="shared" si="10"/>
        <v>0</v>
      </c>
      <c r="AB54" s="64">
        <f t="shared" si="11"/>
        <v>0</v>
      </c>
      <c r="AC54" s="64">
        <f t="shared" si="12"/>
        <v>0</v>
      </c>
      <c r="AD54" s="64">
        <f t="shared" si="13"/>
        <v>0</v>
      </c>
    </row>
    <row r="55" spans="1:30" ht="26.5" customHeight="1" x14ac:dyDescent="0.3">
      <c r="A55" s="54" t="s">
        <v>38</v>
      </c>
      <c r="B55" s="42" t="s">
        <v>105</v>
      </c>
      <c r="C55" s="42" t="s">
        <v>105</v>
      </c>
      <c r="D55" s="84" t="s">
        <v>1</v>
      </c>
      <c r="E55" s="42" t="s">
        <v>48</v>
      </c>
      <c r="F55" s="84" t="s">
        <v>1</v>
      </c>
      <c r="G55" s="84" t="s">
        <v>75</v>
      </c>
      <c r="H55" s="84">
        <v>31301</v>
      </c>
      <c r="I55" s="37" t="s">
        <v>125</v>
      </c>
      <c r="J55" s="84" t="s">
        <v>40</v>
      </c>
      <c r="K55" s="94" t="s">
        <v>126</v>
      </c>
      <c r="L55" s="49" t="s">
        <v>40</v>
      </c>
      <c r="M55" s="49" t="s">
        <v>40</v>
      </c>
      <c r="N55" s="49" t="s">
        <v>97</v>
      </c>
      <c r="O55" s="71">
        <v>1</v>
      </c>
      <c r="P55" s="81">
        <f t="shared" si="16"/>
        <v>475</v>
      </c>
      <c r="Q55" s="51" t="s">
        <v>37</v>
      </c>
      <c r="R55" s="69">
        <f t="shared" ref="R55:R58" si="19">SUM(S55:AD55)</f>
        <v>475</v>
      </c>
      <c r="S55" s="41">
        <v>475</v>
      </c>
      <c r="T55" s="64">
        <f t="shared" si="3"/>
        <v>0</v>
      </c>
      <c r="U55" s="64">
        <f t="shared" si="4"/>
        <v>0</v>
      </c>
      <c r="V55" s="64">
        <f t="shared" si="5"/>
        <v>0</v>
      </c>
      <c r="W55" s="64">
        <f t="shared" si="6"/>
        <v>0</v>
      </c>
      <c r="X55" s="64">
        <f t="shared" si="7"/>
        <v>0</v>
      </c>
      <c r="Y55" s="64">
        <f t="shared" si="8"/>
        <v>0</v>
      </c>
      <c r="Z55" s="64">
        <f t="shared" si="9"/>
        <v>0</v>
      </c>
      <c r="AA55" s="64">
        <f t="shared" si="10"/>
        <v>0</v>
      </c>
      <c r="AB55" s="64">
        <f t="shared" si="11"/>
        <v>0</v>
      </c>
      <c r="AC55" s="64">
        <f t="shared" si="12"/>
        <v>0</v>
      </c>
      <c r="AD55" s="64">
        <f t="shared" si="13"/>
        <v>0</v>
      </c>
    </row>
    <row r="56" spans="1:30" ht="26.5" customHeight="1" x14ac:dyDescent="0.3">
      <c r="A56" s="54" t="s">
        <v>38</v>
      </c>
      <c r="B56" s="42" t="s">
        <v>105</v>
      </c>
      <c r="C56" s="42" t="s">
        <v>105</v>
      </c>
      <c r="D56" s="84" t="s">
        <v>1</v>
      </c>
      <c r="E56" s="42" t="s">
        <v>48</v>
      </c>
      <c r="F56" s="84" t="s">
        <v>1</v>
      </c>
      <c r="G56" s="84" t="s">
        <v>41</v>
      </c>
      <c r="H56" s="84">
        <v>31401</v>
      </c>
      <c r="I56" s="37" t="s">
        <v>61</v>
      </c>
      <c r="J56" s="84" t="s">
        <v>40</v>
      </c>
      <c r="K56" s="94" t="s">
        <v>127</v>
      </c>
      <c r="L56" s="49" t="s">
        <v>40</v>
      </c>
      <c r="M56" s="49" t="s">
        <v>40</v>
      </c>
      <c r="N56" s="49" t="s">
        <v>97</v>
      </c>
      <c r="O56" s="71">
        <v>1</v>
      </c>
      <c r="P56" s="81">
        <f t="shared" si="16"/>
        <v>1335.48</v>
      </c>
      <c r="Q56" s="51" t="s">
        <v>37</v>
      </c>
      <c r="R56" s="69">
        <f t="shared" si="19"/>
        <v>1335.48</v>
      </c>
      <c r="S56" s="41">
        <v>1335.48</v>
      </c>
      <c r="T56" s="64">
        <f t="shared" si="3"/>
        <v>0</v>
      </c>
      <c r="U56" s="64">
        <f t="shared" si="4"/>
        <v>0</v>
      </c>
      <c r="V56" s="64">
        <f t="shared" si="5"/>
        <v>0</v>
      </c>
      <c r="W56" s="64">
        <f t="shared" si="6"/>
        <v>0</v>
      </c>
      <c r="X56" s="64">
        <f t="shared" si="7"/>
        <v>0</v>
      </c>
      <c r="Y56" s="64">
        <f t="shared" si="8"/>
        <v>0</v>
      </c>
      <c r="Z56" s="64">
        <f t="shared" si="9"/>
        <v>0</v>
      </c>
      <c r="AA56" s="64">
        <f t="shared" si="10"/>
        <v>0</v>
      </c>
      <c r="AB56" s="64">
        <f t="shared" si="11"/>
        <v>0</v>
      </c>
      <c r="AC56" s="64">
        <f t="shared" si="12"/>
        <v>0</v>
      </c>
      <c r="AD56" s="64">
        <f t="shared" si="13"/>
        <v>0</v>
      </c>
    </row>
    <row r="57" spans="1:30" ht="26.5" customHeight="1" x14ac:dyDescent="0.3">
      <c r="A57" s="54" t="s">
        <v>38</v>
      </c>
      <c r="B57" s="42" t="s">
        <v>105</v>
      </c>
      <c r="C57" s="42" t="s">
        <v>105</v>
      </c>
      <c r="D57" s="84" t="s">
        <v>1</v>
      </c>
      <c r="E57" s="42" t="s">
        <v>48</v>
      </c>
      <c r="F57" s="84" t="s">
        <v>1</v>
      </c>
      <c r="G57" s="84" t="s">
        <v>75</v>
      </c>
      <c r="H57" s="84">
        <v>33801</v>
      </c>
      <c r="I57" s="37" t="s">
        <v>128</v>
      </c>
      <c r="J57" s="84" t="s">
        <v>40</v>
      </c>
      <c r="K57" s="94" t="s">
        <v>129</v>
      </c>
      <c r="L57" s="38" t="s">
        <v>130</v>
      </c>
      <c r="M57" s="36" t="s">
        <v>70</v>
      </c>
      <c r="N57" s="49" t="s">
        <v>97</v>
      </c>
      <c r="O57" s="71">
        <v>1</v>
      </c>
      <c r="P57" s="81">
        <f t="shared" si="16"/>
        <v>24670.23</v>
      </c>
      <c r="Q57" s="51" t="s">
        <v>37</v>
      </c>
      <c r="R57" s="69">
        <f t="shared" si="19"/>
        <v>24670.23</v>
      </c>
      <c r="S57" s="41">
        <v>24670.23</v>
      </c>
      <c r="T57" s="64">
        <f t="shared" si="3"/>
        <v>0</v>
      </c>
      <c r="U57" s="64">
        <f t="shared" si="4"/>
        <v>0</v>
      </c>
      <c r="V57" s="64">
        <f t="shared" si="5"/>
        <v>0</v>
      </c>
      <c r="W57" s="64">
        <f t="shared" si="6"/>
        <v>0</v>
      </c>
      <c r="X57" s="64">
        <f t="shared" si="7"/>
        <v>0</v>
      </c>
      <c r="Y57" s="64">
        <f t="shared" si="8"/>
        <v>0</v>
      </c>
      <c r="Z57" s="64">
        <f t="shared" si="9"/>
        <v>0</v>
      </c>
      <c r="AA57" s="64">
        <f t="shared" si="10"/>
        <v>0</v>
      </c>
      <c r="AB57" s="64">
        <f t="shared" si="11"/>
        <v>0</v>
      </c>
      <c r="AC57" s="64">
        <f t="shared" si="12"/>
        <v>0</v>
      </c>
      <c r="AD57" s="64">
        <f t="shared" si="13"/>
        <v>0</v>
      </c>
    </row>
    <row r="58" spans="1:30" ht="26.5" customHeight="1" x14ac:dyDescent="0.3">
      <c r="A58" s="54" t="s">
        <v>38</v>
      </c>
      <c r="B58" s="42" t="s">
        <v>105</v>
      </c>
      <c r="C58" s="42" t="s">
        <v>105</v>
      </c>
      <c r="D58" s="84" t="s">
        <v>1</v>
      </c>
      <c r="E58" s="42" t="s">
        <v>89</v>
      </c>
      <c r="F58" s="42" t="s">
        <v>91</v>
      </c>
      <c r="G58" s="42" t="s">
        <v>92</v>
      </c>
      <c r="H58" s="84">
        <v>35801</v>
      </c>
      <c r="I58" s="36" t="s">
        <v>131</v>
      </c>
      <c r="J58" s="84" t="s">
        <v>40</v>
      </c>
      <c r="K58" s="94" t="s">
        <v>132</v>
      </c>
      <c r="L58" s="38" t="s">
        <v>133</v>
      </c>
      <c r="M58" s="36" t="s">
        <v>70</v>
      </c>
      <c r="N58" s="49" t="s">
        <v>97</v>
      </c>
      <c r="O58" s="71">
        <v>1</v>
      </c>
      <c r="P58" s="81">
        <f t="shared" si="16"/>
        <v>10765</v>
      </c>
      <c r="Q58" s="51" t="s">
        <v>37</v>
      </c>
      <c r="R58" s="69">
        <f t="shared" si="19"/>
        <v>10765</v>
      </c>
      <c r="S58" s="41">
        <v>10765</v>
      </c>
      <c r="T58" s="64">
        <f t="shared" si="3"/>
        <v>0</v>
      </c>
      <c r="U58" s="64">
        <f t="shared" si="4"/>
        <v>0</v>
      </c>
      <c r="V58" s="64">
        <f t="shared" si="5"/>
        <v>0</v>
      </c>
      <c r="W58" s="64">
        <f t="shared" si="6"/>
        <v>0</v>
      </c>
      <c r="X58" s="64">
        <f t="shared" si="7"/>
        <v>0</v>
      </c>
      <c r="Y58" s="64">
        <f t="shared" si="8"/>
        <v>0</v>
      </c>
      <c r="Z58" s="64">
        <f t="shared" si="9"/>
        <v>0</v>
      </c>
      <c r="AA58" s="64">
        <f t="shared" si="10"/>
        <v>0</v>
      </c>
      <c r="AB58" s="64">
        <f t="shared" si="11"/>
        <v>0</v>
      </c>
      <c r="AC58" s="64">
        <f t="shared" si="12"/>
        <v>0</v>
      </c>
      <c r="AD58" s="64">
        <f t="shared" si="13"/>
        <v>0</v>
      </c>
    </row>
    <row r="59" spans="1:30" ht="26.5" customHeight="1" x14ac:dyDescent="0.3">
      <c r="A59" s="54" t="s">
        <v>38</v>
      </c>
      <c r="B59" s="42" t="s">
        <v>134</v>
      </c>
      <c r="C59" s="42" t="s">
        <v>134</v>
      </c>
      <c r="D59" s="86">
        <v>1</v>
      </c>
      <c r="E59" s="86" t="s">
        <v>84</v>
      </c>
      <c r="F59" s="86">
        <v>1</v>
      </c>
      <c r="G59" s="42" t="s">
        <v>85</v>
      </c>
      <c r="H59" s="86">
        <v>22103</v>
      </c>
      <c r="I59" s="39" t="s">
        <v>135</v>
      </c>
      <c r="J59" s="44" t="s">
        <v>136</v>
      </c>
      <c r="K59" s="40" t="s">
        <v>137</v>
      </c>
      <c r="L59" s="49" t="s">
        <v>40</v>
      </c>
      <c r="M59" s="49" t="s">
        <v>40</v>
      </c>
      <c r="N59" s="49" t="s">
        <v>97</v>
      </c>
      <c r="O59" s="71">
        <v>1</v>
      </c>
      <c r="P59" s="79">
        <v>4000</v>
      </c>
      <c r="Q59" s="51" t="s">
        <v>37</v>
      </c>
      <c r="R59" s="70">
        <f t="shared" ref="R59:R65" si="20">O59*P59</f>
        <v>4000</v>
      </c>
      <c r="S59" s="70">
        <f>R59</f>
        <v>4000</v>
      </c>
      <c r="T59" s="64">
        <f t="shared" si="3"/>
        <v>0</v>
      </c>
      <c r="U59" s="64">
        <f t="shared" si="4"/>
        <v>0</v>
      </c>
      <c r="V59" s="64">
        <f t="shared" si="5"/>
        <v>0</v>
      </c>
      <c r="W59" s="64">
        <f t="shared" si="6"/>
        <v>0</v>
      </c>
      <c r="X59" s="64">
        <f t="shared" si="7"/>
        <v>0</v>
      </c>
      <c r="Y59" s="64">
        <f t="shared" si="8"/>
        <v>0</v>
      </c>
      <c r="Z59" s="64">
        <f t="shared" si="9"/>
        <v>0</v>
      </c>
      <c r="AA59" s="64">
        <f t="shared" si="10"/>
        <v>0</v>
      </c>
      <c r="AB59" s="64">
        <f t="shared" si="11"/>
        <v>0</v>
      </c>
      <c r="AC59" s="64">
        <f t="shared" si="12"/>
        <v>0</v>
      </c>
      <c r="AD59" s="64">
        <f t="shared" si="13"/>
        <v>0</v>
      </c>
    </row>
    <row r="60" spans="1:30" ht="26.5" customHeight="1" x14ac:dyDescent="0.3">
      <c r="A60" s="54" t="s">
        <v>38</v>
      </c>
      <c r="B60" s="42" t="s">
        <v>134</v>
      </c>
      <c r="C60" s="42" t="s">
        <v>134</v>
      </c>
      <c r="D60" s="86">
        <v>1</v>
      </c>
      <c r="E60" s="86" t="s">
        <v>45</v>
      </c>
      <c r="F60" s="86">
        <v>1</v>
      </c>
      <c r="G60" s="42" t="s">
        <v>41</v>
      </c>
      <c r="H60" s="86">
        <v>22104</v>
      </c>
      <c r="I60" s="39" t="s">
        <v>135</v>
      </c>
      <c r="J60" s="42" t="s">
        <v>138</v>
      </c>
      <c r="K60" s="40" t="s">
        <v>139</v>
      </c>
      <c r="L60" s="49" t="s">
        <v>40</v>
      </c>
      <c r="M60" s="49" t="s">
        <v>40</v>
      </c>
      <c r="N60" s="49" t="s">
        <v>42</v>
      </c>
      <c r="O60" s="71">
        <v>10</v>
      </c>
      <c r="P60" s="79">
        <v>230</v>
      </c>
      <c r="Q60" s="51" t="s">
        <v>37</v>
      </c>
      <c r="R60" s="70">
        <f t="shared" si="20"/>
        <v>2300</v>
      </c>
      <c r="S60" s="70">
        <f t="shared" ref="S60:S65" si="21">R60</f>
        <v>2300</v>
      </c>
      <c r="T60" s="64">
        <f t="shared" si="3"/>
        <v>0</v>
      </c>
      <c r="U60" s="64">
        <f t="shared" si="4"/>
        <v>0</v>
      </c>
      <c r="V60" s="64">
        <f t="shared" si="5"/>
        <v>0</v>
      </c>
      <c r="W60" s="64">
        <f t="shared" si="6"/>
        <v>0</v>
      </c>
      <c r="X60" s="64">
        <f t="shared" si="7"/>
        <v>0</v>
      </c>
      <c r="Y60" s="64">
        <f t="shared" si="8"/>
        <v>0</v>
      </c>
      <c r="Z60" s="64">
        <f t="shared" si="9"/>
        <v>0</v>
      </c>
      <c r="AA60" s="64">
        <f t="shared" si="10"/>
        <v>0</v>
      </c>
      <c r="AB60" s="64">
        <f t="shared" si="11"/>
        <v>0</v>
      </c>
      <c r="AC60" s="64">
        <f t="shared" si="12"/>
        <v>0</v>
      </c>
      <c r="AD60" s="64">
        <f t="shared" si="13"/>
        <v>0</v>
      </c>
    </row>
    <row r="61" spans="1:30" ht="26.5" customHeight="1" x14ac:dyDescent="0.3">
      <c r="A61" s="54" t="s">
        <v>38</v>
      </c>
      <c r="B61" s="42" t="s">
        <v>134</v>
      </c>
      <c r="C61" s="42" t="s">
        <v>134</v>
      </c>
      <c r="D61" s="86">
        <v>1</v>
      </c>
      <c r="E61" s="86" t="s">
        <v>45</v>
      </c>
      <c r="F61" s="86">
        <v>1</v>
      </c>
      <c r="G61" s="42" t="s">
        <v>41</v>
      </c>
      <c r="H61" s="86">
        <v>22104</v>
      </c>
      <c r="I61" s="39" t="s">
        <v>135</v>
      </c>
      <c r="J61" s="42" t="s">
        <v>140</v>
      </c>
      <c r="K61" s="40" t="s">
        <v>139</v>
      </c>
      <c r="L61" s="49" t="s">
        <v>40</v>
      </c>
      <c r="M61" s="49" t="s">
        <v>40</v>
      </c>
      <c r="N61" s="49" t="s">
        <v>42</v>
      </c>
      <c r="O61" s="71">
        <v>10</v>
      </c>
      <c r="P61" s="79">
        <v>65</v>
      </c>
      <c r="Q61" s="51" t="s">
        <v>37</v>
      </c>
      <c r="R61" s="70">
        <f t="shared" si="20"/>
        <v>650</v>
      </c>
      <c r="S61" s="70">
        <f t="shared" si="21"/>
        <v>650</v>
      </c>
      <c r="T61" s="64">
        <f t="shared" si="3"/>
        <v>0</v>
      </c>
      <c r="U61" s="64">
        <f t="shared" si="4"/>
        <v>0</v>
      </c>
      <c r="V61" s="64">
        <f t="shared" si="5"/>
        <v>0</v>
      </c>
      <c r="W61" s="64">
        <f t="shared" si="6"/>
        <v>0</v>
      </c>
      <c r="X61" s="64">
        <f t="shared" si="7"/>
        <v>0</v>
      </c>
      <c r="Y61" s="64">
        <f t="shared" si="8"/>
        <v>0</v>
      </c>
      <c r="Z61" s="64">
        <f t="shared" si="9"/>
        <v>0</v>
      </c>
      <c r="AA61" s="64">
        <f t="shared" si="10"/>
        <v>0</v>
      </c>
      <c r="AB61" s="64">
        <f t="shared" si="11"/>
        <v>0</v>
      </c>
      <c r="AC61" s="64">
        <f t="shared" si="12"/>
        <v>0</v>
      </c>
      <c r="AD61" s="64">
        <f t="shared" si="13"/>
        <v>0</v>
      </c>
    </row>
    <row r="62" spans="1:30" ht="26.5" customHeight="1" x14ac:dyDescent="0.3">
      <c r="A62" s="54" t="s">
        <v>38</v>
      </c>
      <c r="B62" s="42" t="s">
        <v>134</v>
      </c>
      <c r="C62" s="42" t="s">
        <v>134</v>
      </c>
      <c r="D62" s="86">
        <v>1</v>
      </c>
      <c r="E62" s="86" t="s">
        <v>45</v>
      </c>
      <c r="F62" s="86">
        <v>1</v>
      </c>
      <c r="G62" s="42" t="s">
        <v>41</v>
      </c>
      <c r="H62" s="86">
        <v>22104</v>
      </c>
      <c r="I62" s="39" t="s">
        <v>135</v>
      </c>
      <c r="J62" s="42" t="s">
        <v>141</v>
      </c>
      <c r="K62" s="40" t="s">
        <v>139</v>
      </c>
      <c r="L62" s="49" t="s">
        <v>40</v>
      </c>
      <c r="M62" s="49" t="s">
        <v>40</v>
      </c>
      <c r="N62" s="49" t="s">
        <v>42</v>
      </c>
      <c r="O62" s="71">
        <v>5</v>
      </c>
      <c r="P62" s="79">
        <v>24</v>
      </c>
      <c r="Q62" s="51" t="s">
        <v>37</v>
      </c>
      <c r="R62" s="70">
        <f t="shared" si="20"/>
        <v>120</v>
      </c>
      <c r="S62" s="70">
        <f t="shared" si="21"/>
        <v>120</v>
      </c>
      <c r="T62" s="64">
        <f t="shared" si="3"/>
        <v>0</v>
      </c>
      <c r="U62" s="64">
        <f t="shared" si="4"/>
        <v>0</v>
      </c>
      <c r="V62" s="64">
        <f t="shared" si="5"/>
        <v>0</v>
      </c>
      <c r="W62" s="64">
        <f t="shared" si="6"/>
        <v>0</v>
      </c>
      <c r="X62" s="64">
        <f t="shared" si="7"/>
        <v>0</v>
      </c>
      <c r="Y62" s="64">
        <f t="shared" si="8"/>
        <v>0</v>
      </c>
      <c r="Z62" s="64">
        <f t="shared" si="9"/>
        <v>0</v>
      </c>
      <c r="AA62" s="64">
        <f t="shared" si="10"/>
        <v>0</v>
      </c>
      <c r="AB62" s="64">
        <f t="shared" si="11"/>
        <v>0</v>
      </c>
      <c r="AC62" s="64">
        <f t="shared" si="12"/>
        <v>0</v>
      </c>
      <c r="AD62" s="64">
        <f t="shared" si="13"/>
        <v>0</v>
      </c>
    </row>
    <row r="63" spans="1:30" ht="26.5" customHeight="1" x14ac:dyDescent="0.3">
      <c r="A63" s="54" t="s">
        <v>38</v>
      </c>
      <c r="B63" s="42" t="s">
        <v>134</v>
      </c>
      <c r="C63" s="42" t="s">
        <v>134</v>
      </c>
      <c r="D63" s="86">
        <v>1</v>
      </c>
      <c r="E63" s="86" t="s">
        <v>89</v>
      </c>
      <c r="F63" s="86">
        <v>88</v>
      </c>
      <c r="G63" s="42" t="s">
        <v>142</v>
      </c>
      <c r="H63" s="86">
        <v>31401</v>
      </c>
      <c r="I63" s="39" t="s">
        <v>61</v>
      </c>
      <c r="J63" s="44" t="s">
        <v>143</v>
      </c>
      <c r="K63" s="40" t="s">
        <v>144</v>
      </c>
      <c r="L63" s="49" t="s">
        <v>40</v>
      </c>
      <c r="M63" s="49" t="s">
        <v>40</v>
      </c>
      <c r="N63" s="42" t="s">
        <v>97</v>
      </c>
      <c r="O63" s="71">
        <v>1</v>
      </c>
      <c r="P63" s="79">
        <v>700</v>
      </c>
      <c r="Q63" s="51" t="s">
        <v>37</v>
      </c>
      <c r="R63" s="70">
        <f t="shared" si="20"/>
        <v>700</v>
      </c>
      <c r="S63" s="70">
        <f t="shared" si="21"/>
        <v>700</v>
      </c>
      <c r="T63" s="64">
        <f t="shared" si="3"/>
        <v>0</v>
      </c>
      <c r="U63" s="64">
        <f t="shared" si="4"/>
        <v>0</v>
      </c>
      <c r="V63" s="64">
        <f t="shared" si="5"/>
        <v>0</v>
      </c>
      <c r="W63" s="64">
        <f t="shared" si="6"/>
        <v>0</v>
      </c>
      <c r="X63" s="64">
        <f t="shared" si="7"/>
        <v>0</v>
      </c>
      <c r="Y63" s="64">
        <f t="shared" si="8"/>
        <v>0</v>
      </c>
      <c r="Z63" s="64">
        <f t="shared" si="9"/>
        <v>0</v>
      </c>
      <c r="AA63" s="64">
        <f t="shared" si="10"/>
        <v>0</v>
      </c>
      <c r="AB63" s="64">
        <f t="shared" si="11"/>
        <v>0</v>
      </c>
      <c r="AC63" s="64">
        <f t="shared" si="12"/>
        <v>0</v>
      </c>
      <c r="AD63" s="64">
        <f t="shared" si="13"/>
        <v>0</v>
      </c>
    </row>
    <row r="64" spans="1:30" ht="26.5" customHeight="1" x14ac:dyDescent="0.3">
      <c r="A64" s="54" t="s">
        <v>38</v>
      </c>
      <c r="B64" s="42" t="s">
        <v>134</v>
      </c>
      <c r="C64" s="42" t="s">
        <v>134</v>
      </c>
      <c r="D64" s="86">
        <v>1</v>
      </c>
      <c r="E64" s="86" t="s">
        <v>45</v>
      </c>
      <c r="F64" s="86">
        <v>1</v>
      </c>
      <c r="G64" s="42" t="s">
        <v>41</v>
      </c>
      <c r="H64" s="86">
        <v>26105</v>
      </c>
      <c r="I64" s="39" t="s">
        <v>145</v>
      </c>
      <c r="J64" s="44" t="s">
        <v>146</v>
      </c>
      <c r="K64" s="40" t="s">
        <v>147</v>
      </c>
      <c r="L64" s="49" t="s">
        <v>40</v>
      </c>
      <c r="M64" s="49" t="s">
        <v>40</v>
      </c>
      <c r="N64" s="49" t="s">
        <v>97</v>
      </c>
      <c r="O64" s="71">
        <v>1</v>
      </c>
      <c r="P64" s="79">
        <v>999.6</v>
      </c>
      <c r="Q64" s="51" t="s">
        <v>37</v>
      </c>
      <c r="R64" s="70">
        <f t="shared" si="20"/>
        <v>999.6</v>
      </c>
      <c r="S64" s="70">
        <f t="shared" si="21"/>
        <v>999.6</v>
      </c>
      <c r="T64" s="64">
        <f t="shared" si="3"/>
        <v>0</v>
      </c>
      <c r="U64" s="64">
        <f t="shared" si="4"/>
        <v>0</v>
      </c>
      <c r="V64" s="64">
        <f t="shared" si="5"/>
        <v>0</v>
      </c>
      <c r="W64" s="64">
        <f t="shared" si="6"/>
        <v>0</v>
      </c>
      <c r="X64" s="64">
        <f t="shared" si="7"/>
        <v>0</v>
      </c>
      <c r="Y64" s="64">
        <f t="shared" si="8"/>
        <v>0</v>
      </c>
      <c r="Z64" s="64">
        <f t="shared" si="9"/>
        <v>0</v>
      </c>
      <c r="AA64" s="64">
        <f t="shared" si="10"/>
        <v>0</v>
      </c>
      <c r="AB64" s="64">
        <f t="shared" si="11"/>
        <v>0</v>
      </c>
      <c r="AC64" s="64">
        <f t="shared" si="12"/>
        <v>0</v>
      </c>
      <c r="AD64" s="64">
        <f t="shared" si="13"/>
        <v>0</v>
      </c>
    </row>
    <row r="65" spans="1:30" ht="26.5" customHeight="1" x14ac:dyDescent="0.3">
      <c r="A65" s="54" t="s">
        <v>38</v>
      </c>
      <c r="B65" s="42" t="s">
        <v>134</v>
      </c>
      <c r="C65" s="42" t="s">
        <v>134</v>
      </c>
      <c r="D65" s="86">
        <v>1</v>
      </c>
      <c r="E65" s="86" t="s">
        <v>48</v>
      </c>
      <c r="F65" s="86">
        <v>1</v>
      </c>
      <c r="G65" s="42" t="s">
        <v>75</v>
      </c>
      <c r="H65" s="86">
        <v>31401</v>
      </c>
      <c r="I65" s="39" t="s">
        <v>61</v>
      </c>
      <c r="J65" s="44" t="s">
        <v>143</v>
      </c>
      <c r="K65" s="40" t="s">
        <v>144</v>
      </c>
      <c r="L65" s="49" t="s">
        <v>40</v>
      </c>
      <c r="M65" s="49" t="s">
        <v>40</v>
      </c>
      <c r="N65" s="49" t="s">
        <v>97</v>
      </c>
      <c r="O65" s="71">
        <v>1</v>
      </c>
      <c r="P65" s="79">
        <v>303.60000000000002</v>
      </c>
      <c r="Q65" s="51" t="s">
        <v>37</v>
      </c>
      <c r="R65" s="70">
        <f t="shared" si="20"/>
        <v>303.60000000000002</v>
      </c>
      <c r="S65" s="70">
        <f t="shared" si="21"/>
        <v>303.60000000000002</v>
      </c>
      <c r="T65" s="64">
        <f t="shared" si="3"/>
        <v>0</v>
      </c>
      <c r="U65" s="64">
        <f t="shared" si="4"/>
        <v>0</v>
      </c>
      <c r="V65" s="64">
        <f t="shared" si="5"/>
        <v>0</v>
      </c>
      <c r="W65" s="64">
        <f t="shared" si="6"/>
        <v>0</v>
      </c>
      <c r="X65" s="64">
        <f t="shared" si="7"/>
        <v>0</v>
      </c>
      <c r="Y65" s="64">
        <f t="shared" si="8"/>
        <v>0</v>
      </c>
      <c r="Z65" s="64">
        <f t="shared" si="9"/>
        <v>0</v>
      </c>
      <c r="AA65" s="64">
        <f t="shared" si="10"/>
        <v>0</v>
      </c>
      <c r="AB65" s="64">
        <f t="shared" si="11"/>
        <v>0</v>
      </c>
      <c r="AC65" s="64">
        <f t="shared" si="12"/>
        <v>0</v>
      </c>
      <c r="AD65" s="64">
        <f t="shared" si="13"/>
        <v>0</v>
      </c>
    </row>
    <row r="66" spans="1:30" ht="26.5" customHeight="1" x14ac:dyDescent="0.3">
      <c r="A66" s="54" t="s">
        <v>38</v>
      </c>
      <c r="B66" s="58" t="s">
        <v>148</v>
      </c>
      <c r="C66" s="58" t="s">
        <v>148</v>
      </c>
      <c r="D66" s="58" t="s">
        <v>1</v>
      </c>
      <c r="E66" s="58" t="s">
        <v>45</v>
      </c>
      <c r="F66" s="56" t="s">
        <v>1</v>
      </c>
      <c r="G66" s="58" t="s">
        <v>41</v>
      </c>
      <c r="H66" s="56">
        <v>31602</v>
      </c>
      <c r="I66" s="57" t="s">
        <v>149</v>
      </c>
      <c r="J66" s="58" t="s">
        <v>40</v>
      </c>
      <c r="K66" s="90" t="s">
        <v>150</v>
      </c>
      <c r="L66" s="49" t="s">
        <v>40</v>
      </c>
      <c r="M66" s="49" t="s">
        <v>40</v>
      </c>
      <c r="N66" s="49" t="s">
        <v>97</v>
      </c>
      <c r="O66" s="66">
        <v>1</v>
      </c>
      <c r="P66" s="76">
        <v>200</v>
      </c>
      <c r="Q66" s="51" t="s">
        <v>37</v>
      </c>
      <c r="R66" s="66">
        <v>200</v>
      </c>
      <c r="S66" s="66">
        <v>200</v>
      </c>
      <c r="T66" s="64">
        <f t="shared" si="3"/>
        <v>0</v>
      </c>
      <c r="U66" s="64">
        <f t="shared" si="4"/>
        <v>0</v>
      </c>
      <c r="V66" s="64">
        <f t="shared" si="5"/>
        <v>0</v>
      </c>
      <c r="W66" s="64">
        <f t="shared" si="6"/>
        <v>0</v>
      </c>
      <c r="X66" s="64">
        <f t="shared" si="7"/>
        <v>0</v>
      </c>
      <c r="Y66" s="64">
        <f t="shared" si="8"/>
        <v>0</v>
      </c>
      <c r="Z66" s="64">
        <f t="shared" si="9"/>
        <v>0</v>
      </c>
      <c r="AA66" s="64">
        <f t="shared" si="10"/>
        <v>0</v>
      </c>
      <c r="AB66" s="64">
        <f t="shared" si="11"/>
        <v>0</v>
      </c>
      <c r="AC66" s="64">
        <f t="shared" si="12"/>
        <v>0</v>
      </c>
      <c r="AD66" s="64">
        <f t="shared" si="13"/>
        <v>0</v>
      </c>
    </row>
    <row r="67" spans="1:30" ht="26.5" customHeight="1" x14ac:dyDescent="0.3">
      <c r="A67" s="54" t="s">
        <v>38</v>
      </c>
      <c r="B67" s="58" t="s">
        <v>148</v>
      </c>
      <c r="C67" s="58" t="s">
        <v>148</v>
      </c>
      <c r="D67" s="58" t="s">
        <v>1</v>
      </c>
      <c r="E67" s="58" t="s">
        <v>48</v>
      </c>
      <c r="F67" s="56" t="s">
        <v>1</v>
      </c>
      <c r="G67" s="58" t="s">
        <v>41</v>
      </c>
      <c r="H67" s="56">
        <v>35201</v>
      </c>
      <c r="I67" s="57" t="s">
        <v>151</v>
      </c>
      <c r="J67" s="58" t="s">
        <v>40</v>
      </c>
      <c r="K67" s="90" t="s">
        <v>152</v>
      </c>
      <c r="L67" s="49" t="s">
        <v>40</v>
      </c>
      <c r="M67" s="49" t="s">
        <v>40</v>
      </c>
      <c r="N67" s="49" t="s">
        <v>97</v>
      </c>
      <c r="O67" s="66">
        <v>1</v>
      </c>
      <c r="P67" s="76">
        <v>551</v>
      </c>
      <c r="Q67" s="51" t="s">
        <v>37</v>
      </c>
      <c r="R67" s="66">
        <v>551</v>
      </c>
      <c r="S67" s="66">
        <v>551</v>
      </c>
      <c r="T67" s="64">
        <f t="shared" si="3"/>
        <v>0</v>
      </c>
      <c r="U67" s="64">
        <f t="shared" si="4"/>
        <v>0</v>
      </c>
      <c r="V67" s="64">
        <f t="shared" si="5"/>
        <v>0</v>
      </c>
      <c r="W67" s="64">
        <f t="shared" si="6"/>
        <v>0</v>
      </c>
      <c r="X67" s="64">
        <f t="shared" si="7"/>
        <v>0</v>
      </c>
      <c r="Y67" s="64">
        <f t="shared" si="8"/>
        <v>0</v>
      </c>
      <c r="Z67" s="64">
        <f t="shared" si="9"/>
        <v>0</v>
      </c>
      <c r="AA67" s="64">
        <f t="shared" si="10"/>
        <v>0</v>
      </c>
      <c r="AB67" s="64">
        <f t="shared" si="11"/>
        <v>0</v>
      </c>
      <c r="AC67" s="64">
        <f t="shared" si="12"/>
        <v>0</v>
      </c>
      <c r="AD67" s="64">
        <f t="shared" si="13"/>
        <v>0</v>
      </c>
    </row>
    <row r="68" spans="1:30" ht="26.5" customHeight="1" x14ac:dyDescent="0.3">
      <c r="A68" s="54" t="s">
        <v>38</v>
      </c>
      <c r="B68" s="58" t="s">
        <v>148</v>
      </c>
      <c r="C68" s="58" t="s">
        <v>148</v>
      </c>
      <c r="D68" s="58" t="s">
        <v>1</v>
      </c>
      <c r="E68" s="58" t="s">
        <v>89</v>
      </c>
      <c r="F68" s="56" t="s">
        <v>91</v>
      </c>
      <c r="G68" s="58" t="s">
        <v>92</v>
      </c>
      <c r="H68" s="56">
        <v>21101</v>
      </c>
      <c r="I68" s="57" t="s">
        <v>153</v>
      </c>
      <c r="J68" s="58" t="s">
        <v>154</v>
      </c>
      <c r="K68" s="90" t="s">
        <v>155</v>
      </c>
      <c r="L68" s="49" t="s">
        <v>40</v>
      </c>
      <c r="M68" s="49" t="s">
        <v>40</v>
      </c>
      <c r="N68" s="58" t="s">
        <v>156</v>
      </c>
      <c r="O68" s="66">
        <v>1</v>
      </c>
      <c r="P68" s="76">
        <v>197.99</v>
      </c>
      <c r="Q68" s="51" t="s">
        <v>37</v>
      </c>
      <c r="R68" s="66">
        <v>197.99</v>
      </c>
      <c r="S68" s="66">
        <v>197.99</v>
      </c>
      <c r="T68" s="64">
        <f t="shared" si="3"/>
        <v>0</v>
      </c>
      <c r="U68" s="64">
        <f t="shared" si="4"/>
        <v>0</v>
      </c>
      <c r="V68" s="64">
        <f t="shared" si="5"/>
        <v>0</v>
      </c>
      <c r="W68" s="64">
        <f t="shared" si="6"/>
        <v>0</v>
      </c>
      <c r="X68" s="64">
        <f t="shared" si="7"/>
        <v>0</v>
      </c>
      <c r="Y68" s="64">
        <f t="shared" si="8"/>
        <v>0</v>
      </c>
      <c r="Z68" s="64">
        <f t="shared" si="9"/>
        <v>0</v>
      </c>
      <c r="AA68" s="64">
        <f t="shared" si="10"/>
        <v>0</v>
      </c>
      <c r="AB68" s="64">
        <f t="shared" si="11"/>
        <v>0</v>
      </c>
      <c r="AC68" s="64">
        <f t="shared" si="12"/>
        <v>0</v>
      </c>
      <c r="AD68" s="64">
        <f t="shared" si="13"/>
        <v>0</v>
      </c>
    </row>
    <row r="69" spans="1:30" ht="26.5" customHeight="1" x14ac:dyDescent="0.3">
      <c r="A69" s="54" t="s">
        <v>38</v>
      </c>
      <c r="B69" s="58" t="s">
        <v>148</v>
      </c>
      <c r="C69" s="58" t="s">
        <v>148</v>
      </c>
      <c r="D69" s="58" t="s">
        <v>1</v>
      </c>
      <c r="E69" s="58" t="s">
        <v>89</v>
      </c>
      <c r="F69" s="56" t="s">
        <v>91</v>
      </c>
      <c r="G69" s="58" t="s">
        <v>92</v>
      </c>
      <c r="H69" s="56">
        <v>24601</v>
      </c>
      <c r="I69" s="57" t="s">
        <v>157</v>
      </c>
      <c r="J69" s="58" t="s">
        <v>158</v>
      </c>
      <c r="K69" s="90" t="s">
        <v>159</v>
      </c>
      <c r="L69" s="49" t="s">
        <v>40</v>
      </c>
      <c r="M69" s="49" t="s">
        <v>40</v>
      </c>
      <c r="N69" s="49" t="s">
        <v>42</v>
      </c>
      <c r="O69" s="66">
        <v>1</v>
      </c>
      <c r="P69" s="76">
        <v>685</v>
      </c>
      <c r="Q69" s="51" t="s">
        <v>37</v>
      </c>
      <c r="R69" s="66">
        <v>685</v>
      </c>
      <c r="S69" s="66">
        <v>685</v>
      </c>
      <c r="T69" s="64">
        <f t="shared" si="3"/>
        <v>0</v>
      </c>
      <c r="U69" s="64">
        <f t="shared" si="4"/>
        <v>0</v>
      </c>
      <c r="V69" s="64">
        <f t="shared" si="5"/>
        <v>0</v>
      </c>
      <c r="W69" s="64">
        <f t="shared" si="6"/>
        <v>0</v>
      </c>
      <c r="X69" s="64">
        <f t="shared" si="7"/>
        <v>0</v>
      </c>
      <c r="Y69" s="64">
        <f t="shared" si="8"/>
        <v>0</v>
      </c>
      <c r="Z69" s="64">
        <f t="shared" si="9"/>
        <v>0</v>
      </c>
      <c r="AA69" s="64">
        <f t="shared" si="10"/>
        <v>0</v>
      </c>
      <c r="AB69" s="64">
        <f t="shared" si="11"/>
        <v>0</v>
      </c>
      <c r="AC69" s="64">
        <f t="shared" si="12"/>
        <v>0</v>
      </c>
      <c r="AD69" s="64">
        <f t="shared" si="13"/>
        <v>0</v>
      </c>
    </row>
    <row r="70" spans="1:30" ht="26.5" customHeight="1" x14ac:dyDescent="0.3">
      <c r="A70" s="54" t="s">
        <v>38</v>
      </c>
      <c r="B70" s="58" t="s">
        <v>148</v>
      </c>
      <c r="C70" s="58" t="s">
        <v>148</v>
      </c>
      <c r="D70" s="58" t="s">
        <v>1</v>
      </c>
      <c r="E70" s="58" t="s">
        <v>89</v>
      </c>
      <c r="F70" s="56" t="s">
        <v>91</v>
      </c>
      <c r="G70" s="58" t="s">
        <v>92</v>
      </c>
      <c r="H70" s="56">
        <v>24901</v>
      </c>
      <c r="I70" s="57" t="s">
        <v>160</v>
      </c>
      <c r="J70" s="58" t="s">
        <v>161</v>
      </c>
      <c r="K70" s="90" t="s">
        <v>162</v>
      </c>
      <c r="L70" s="49" t="s">
        <v>40</v>
      </c>
      <c r="M70" s="49" t="s">
        <v>40</v>
      </c>
      <c r="N70" s="49" t="s">
        <v>42</v>
      </c>
      <c r="O70" s="66">
        <v>2</v>
      </c>
      <c r="P70" s="76">
        <v>57.48</v>
      </c>
      <c r="Q70" s="51" t="s">
        <v>37</v>
      </c>
      <c r="R70" s="66">
        <v>114.96</v>
      </c>
      <c r="S70" s="66">
        <v>114.96</v>
      </c>
      <c r="T70" s="64">
        <f t="shared" si="3"/>
        <v>0</v>
      </c>
      <c r="U70" s="64">
        <f t="shared" si="4"/>
        <v>0</v>
      </c>
      <c r="V70" s="64">
        <f t="shared" si="5"/>
        <v>0</v>
      </c>
      <c r="W70" s="64">
        <f t="shared" si="6"/>
        <v>0</v>
      </c>
      <c r="X70" s="64">
        <f t="shared" si="7"/>
        <v>0</v>
      </c>
      <c r="Y70" s="64">
        <f t="shared" si="8"/>
        <v>0</v>
      </c>
      <c r="Z70" s="64">
        <f t="shared" si="9"/>
        <v>0</v>
      </c>
      <c r="AA70" s="64">
        <f t="shared" si="10"/>
        <v>0</v>
      </c>
      <c r="AB70" s="64">
        <f t="shared" si="11"/>
        <v>0</v>
      </c>
      <c r="AC70" s="64">
        <f t="shared" si="12"/>
        <v>0</v>
      </c>
      <c r="AD70" s="64">
        <f t="shared" si="13"/>
        <v>0</v>
      </c>
    </row>
    <row r="71" spans="1:30" ht="26.5" customHeight="1" x14ac:dyDescent="0.3">
      <c r="A71" s="54" t="s">
        <v>38</v>
      </c>
      <c r="B71" s="58" t="s">
        <v>148</v>
      </c>
      <c r="C71" s="58" t="s">
        <v>148</v>
      </c>
      <c r="D71" s="58" t="s">
        <v>1</v>
      </c>
      <c r="E71" s="58" t="s">
        <v>89</v>
      </c>
      <c r="F71" s="56" t="s">
        <v>91</v>
      </c>
      <c r="G71" s="58" t="s">
        <v>92</v>
      </c>
      <c r="H71" s="56">
        <v>24901</v>
      </c>
      <c r="I71" s="57" t="s">
        <v>160</v>
      </c>
      <c r="J71" s="58" t="s">
        <v>161</v>
      </c>
      <c r="K71" s="90" t="s">
        <v>162</v>
      </c>
      <c r="L71" s="49" t="s">
        <v>40</v>
      </c>
      <c r="M71" s="49" t="s">
        <v>40</v>
      </c>
      <c r="N71" s="49" t="s">
        <v>42</v>
      </c>
      <c r="O71" s="66">
        <v>1</v>
      </c>
      <c r="P71" s="76">
        <v>205.07</v>
      </c>
      <c r="Q71" s="51" t="s">
        <v>37</v>
      </c>
      <c r="R71" s="66">
        <v>205.07</v>
      </c>
      <c r="S71" s="66">
        <v>205.07</v>
      </c>
      <c r="T71" s="64">
        <f t="shared" si="3"/>
        <v>0</v>
      </c>
      <c r="U71" s="64">
        <f t="shared" si="4"/>
        <v>0</v>
      </c>
      <c r="V71" s="64">
        <f t="shared" si="5"/>
        <v>0</v>
      </c>
      <c r="W71" s="64">
        <f t="shared" si="6"/>
        <v>0</v>
      </c>
      <c r="X71" s="64">
        <f t="shared" si="7"/>
        <v>0</v>
      </c>
      <c r="Y71" s="64">
        <f t="shared" si="8"/>
        <v>0</v>
      </c>
      <c r="Z71" s="64">
        <f t="shared" si="9"/>
        <v>0</v>
      </c>
      <c r="AA71" s="64">
        <f t="shared" si="10"/>
        <v>0</v>
      </c>
      <c r="AB71" s="64">
        <f t="shared" si="11"/>
        <v>0</v>
      </c>
      <c r="AC71" s="64">
        <f t="shared" si="12"/>
        <v>0</v>
      </c>
      <c r="AD71" s="64">
        <f t="shared" si="13"/>
        <v>0</v>
      </c>
    </row>
    <row r="72" spans="1:30" ht="26.5" customHeight="1" x14ac:dyDescent="0.3">
      <c r="A72" s="54" t="s">
        <v>38</v>
      </c>
      <c r="B72" s="58" t="s">
        <v>148</v>
      </c>
      <c r="C72" s="58" t="s">
        <v>148</v>
      </c>
      <c r="D72" s="58" t="s">
        <v>1</v>
      </c>
      <c r="E72" s="58" t="s">
        <v>89</v>
      </c>
      <c r="F72" s="56" t="s">
        <v>91</v>
      </c>
      <c r="G72" s="58" t="s">
        <v>92</v>
      </c>
      <c r="H72" s="56">
        <v>24901</v>
      </c>
      <c r="I72" s="57" t="s">
        <v>160</v>
      </c>
      <c r="J72" s="58" t="s">
        <v>163</v>
      </c>
      <c r="K72" s="90" t="s">
        <v>164</v>
      </c>
      <c r="L72" s="49" t="s">
        <v>40</v>
      </c>
      <c r="M72" s="49" t="s">
        <v>40</v>
      </c>
      <c r="N72" s="49" t="s">
        <v>42</v>
      </c>
      <c r="O72" s="66">
        <v>1</v>
      </c>
      <c r="P72" s="76">
        <v>122.29</v>
      </c>
      <c r="Q72" s="51" t="s">
        <v>37</v>
      </c>
      <c r="R72" s="66">
        <v>122.29</v>
      </c>
      <c r="S72" s="66">
        <v>122.29</v>
      </c>
      <c r="T72" s="64">
        <f t="shared" si="3"/>
        <v>0</v>
      </c>
      <c r="U72" s="64">
        <f t="shared" si="4"/>
        <v>0</v>
      </c>
      <c r="V72" s="64">
        <f t="shared" si="5"/>
        <v>0</v>
      </c>
      <c r="W72" s="64">
        <f t="shared" si="6"/>
        <v>0</v>
      </c>
      <c r="X72" s="64">
        <f t="shared" si="7"/>
        <v>0</v>
      </c>
      <c r="Y72" s="64">
        <f t="shared" si="8"/>
        <v>0</v>
      </c>
      <c r="Z72" s="64">
        <f t="shared" si="9"/>
        <v>0</v>
      </c>
      <c r="AA72" s="64">
        <f t="shared" si="10"/>
        <v>0</v>
      </c>
      <c r="AB72" s="64">
        <f t="shared" si="11"/>
        <v>0</v>
      </c>
      <c r="AC72" s="64">
        <f t="shared" si="12"/>
        <v>0</v>
      </c>
      <c r="AD72" s="64">
        <f t="shared" si="13"/>
        <v>0</v>
      </c>
    </row>
    <row r="73" spans="1:30" ht="26.5" customHeight="1" x14ac:dyDescent="0.3">
      <c r="A73" s="54" t="s">
        <v>38</v>
      </c>
      <c r="B73" s="58" t="s">
        <v>148</v>
      </c>
      <c r="C73" s="58" t="s">
        <v>148</v>
      </c>
      <c r="D73" s="58" t="s">
        <v>1</v>
      </c>
      <c r="E73" s="58" t="s">
        <v>89</v>
      </c>
      <c r="F73" s="56" t="s">
        <v>91</v>
      </c>
      <c r="G73" s="58" t="s">
        <v>92</v>
      </c>
      <c r="H73" s="56">
        <v>29101</v>
      </c>
      <c r="I73" s="57" t="s">
        <v>165</v>
      </c>
      <c r="J73" s="58" t="s">
        <v>166</v>
      </c>
      <c r="K73" s="90" t="s">
        <v>167</v>
      </c>
      <c r="L73" s="49" t="s">
        <v>40</v>
      </c>
      <c r="M73" s="49" t="s">
        <v>40</v>
      </c>
      <c r="N73" s="49" t="s">
        <v>42</v>
      </c>
      <c r="O73" s="66">
        <v>11.55</v>
      </c>
      <c r="P73" s="76">
        <v>1</v>
      </c>
      <c r="Q73" s="51" t="s">
        <v>37</v>
      </c>
      <c r="R73" s="66">
        <v>11.55</v>
      </c>
      <c r="S73" s="66">
        <v>11.55</v>
      </c>
      <c r="T73" s="64">
        <f t="shared" si="3"/>
        <v>0</v>
      </c>
      <c r="U73" s="64">
        <f t="shared" si="4"/>
        <v>0</v>
      </c>
      <c r="V73" s="64">
        <f t="shared" si="5"/>
        <v>0</v>
      </c>
      <c r="W73" s="64">
        <f t="shared" si="6"/>
        <v>0</v>
      </c>
      <c r="X73" s="64">
        <f t="shared" si="7"/>
        <v>0</v>
      </c>
      <c r="Y73" s="64">
        <f t="shared" si="8"/>
        <v>0</v>
      </c>
      <c r="Z73" s="64">
        <f t="shared" si="9"/>
        <v>0</v>
      </c>
      <c r="AA73" s="64">
        <f t="shared" si="10"/>
        <v>0</v>
      </c>
      <c r="AB73" s="64">
        <f t="shared" si="11"/>
        <v>0</v>
      </c>
      <c r="AC73" s="64">
        <f t="shared" si="12"/>
        <v>0</v>
      </c>
      <c r="AD73" s="64">
        <f t="shared" si="13"/>
        <v>0</v>
      </c>
    </row>
    <row r="74" spans="1:30" ht="26.5" customHeight="1" x14ac:dyDescent="0.3">
      <c r="A74" s="54" t="s">
        <v>38</v>
      </c>
      <c r="B74" s="58" t="s">
        <v>148</v>
      </c>
      <c r="C74" s="58" t="s">
        <v>148</v>
      </c>
      <c r="D74" s="58" t="s">
        <v>1</v>
      </c>
      <c r="E74" s="58" t="s">
        <v>89</v>
      </c>
      <c r="F74" s="56" t="s">
        <v>91</v>
      </c>
      <c r="G74" s="58" t="s">
        <v>92</v>
      </c>
      <c r="H74" s="56">
        <v>21601</v>
      </c>
      <c r="I74" s="57" t="s">
        <v>168</v>
      </c>
      <c r="J74" s="58" t="s">
        <v>169</v>
      </c>
      <c r="K74" s="90" t="s">
        <v>170</v>
      </c>
      <c r="L74" s="49" t="s">
        <v>40</v>
      </c>
      <c r="M74" s="49" t="s">
        <v>40</v>
      </c>
      <c r="N74" s="49" t="s">
        <v>42</v>
      </c>
      <c r="O74" s="66">
        <v>1</v>
      </c>
      <c r="P74" s="76">
        <v>110.03</v>
      </c>
      <c r="Q74" s="51" t="s">
        <v>37</v>
      </c>
      <c r="R74" s="66">
        <v>110.03</v>
      </c>
      <c r="S74" s="66">
        <v>110.03</v>
      </c>
      <c r="T74" s="64">
        <f t="shared" si="3"/>
        <v>0</v>
      </c>
      <c r="U74" s="64">
        <f t="shared" si="4"/>
        <v>0</v>
      </c>
      <c r="V74" s="64">
        <f t="shared" si="5"/>
        <v>0</v>
      </c>
      <c r="W74" s="64">
        <f t="shared" si="6"/>
        <v>0</v>
      </c>
      <c r="X74" s="64">
        <f t="shared" si="7"/>
        <v>0</v>
      </c>
      <c r="Y74" s="64">
        <f t="shared" si="8"/>
        <v>0</v>
      </c>
      <c r="Z74" s="64">
        <f t="shared" si="9"/>
        <v>0</v>
      </c>
      <c r="AA74" s="64">
        <f t="shared" si="10"/>
        <v>0</v>
      </c>
      <c r="AB74" s="64">
        <f t="shared" si="11"/>
        <v>0</v>
      </c>
      <c r="AC74" s="64">
        <f t="shared" si="12"/>
        <v>0</v>
      </c>
      <c r="AD74" s="64">
        <f t="shared" si="13"/>
        <v>0</v>
      </c>
    </row>
    <row r="75" spans="1:30" ht="26.5" customHeight="1" x14ac:dyDescent="0.3">
      <c r="A75" s="54" t="s">
        <v>38</v>
      </c>
      <c r="B75" s="58" t="s">
        <v>148</v>
      </c>
      <c r="C75" s="58" t="s">
        <v>148</v>
      </c>
      <c r="D75" s="58" t="s">
        <v>1</v>
      </c>
      <c r="E75" s="58" t="s">
        <v>89</v>
      </c>
      <c r="F75" s="56" t="s">
        <v>91</v>
      </c>
      <c r="G75" s="58" t="s">
        <v>92</v>
      </c>
      <c r="H75" s="56">
        <v>21601</v>
      </c>
      <c r="I75" s="57" t="s">
        <v>168</v>
      </c>
      <c r="J75" s="58" t="s">
        <v>111</v>
      </c>
      <c r="K75" s="90" t="s">
        <v>171</v>
      </c>
      <c r="L75" s="49" t="s">
        <v>40</v>
      </c>
      <c r="M75" s="49" t="s">
        <v>40</v>
      </c>
      <c r="N75" s="58" t="s">
        <v>110</v>
      </c>
      <c r="O75" s="66">
        <v>1</v>
      </c>
      <c r="P75" s="76">
        <v>292</v>
      </c>
      <c r="Q75" s="51" t="s">
        <v>37</v>
      </c>
      <c r="R75" s="66">
        <v>292</v>
      </c>
      <c r="S75" s="66">
        <v>292</v>
      </c>
      <c r="T75" s="64">
        <f t="shared" si="3"/>
        <v>0</v>
      </c>
      <c r="U75" s="64">
        <f t="shared" si="4"/>
        <v>0</v>
      </c>
      <c r="V75" s="64">
        <f t="shared" si="5"/>
        <v>0</v>
      </c>
      <c r="W75" s="64">
        <f t="shared" si="6"/>
        <v>0</v>
      </c>
      <c r="X75" s="64">
        <f t="shared" si="7"/>
        <v>0</v>
      </c>
      <c r="Y75" s="64">
        <f t="shared" si="8"/>
        <v>0</v>
      </c>
      <c r="Z75" s="64">
        <f t="shared" si="9"/>
        <v>0</v>
      </c>
      <c r="AA75" s="64">
        <f t="shared" si="10"/>
        <v>0</v>
      </c>
      <c r="AB75" s="64">
        <f t="shared" si="11"/>
        <v>0</v>
      </c>
      <c r="AC75" s="64">
        <f t="shared" si="12"/>
        <v>0</v>
      </c>
      <c r="AD75" s="64">
        <f t="shared" si="13"/>
        <v>0</v>
      </c>
    </row>
    <row r="76" spans="1:30" ht="26.5" customHeight="1" x14ac:dyDescent="0.3">
      <c r="A76" s="54" t="s">
        <v>38</v>
      </c>
      <c r="B76" s="58" t="s">
        <v>148</v>
      </c>
      <c r="C76" s="58" t="s">
        <v>148</v>
      </c>
      <c r="D76" s="58" t="s">
        <v>1</v>
      </c>
      <c r="E76" s="58" t="s">
        <v>89</v>
      </c>
      <c r="F76" s="56" t="s">
        <v>91</v>
      </c>
      <c r="G76" s="58" t="s">
        <v>92</v>
      </c>
      <c r="H76" s="56">
        <v>21601</v>
      </c>
      <c r="I76" s="57" t="s">
        <v>168</v>
      </c>
      <c r="J76" s="58" t="s">
        <v>172</v>
      </c>
      <c r="K76" s="90" t="s">
        <v>173</v>
      </c>
      <c r="L76" s="49" t="s">
        <v>40</v>
      </c>
      <c r="M76" s="49" t="s">
        <v>40</v>
      </c>
      <c r="N76" s="58" t="s">
        <v>119</v>
      </c>
      <c r="O76" s="66">
        <v>1</v>
      </c>
      <c r="P76" s="76">
        <v>358.99</v>
      </c>
      <c r="Q76" s="51" t="s">
        <v>37</v>
      </c>
      <c r="R76" s="66">
        <v>358.99</v>
      </c>
      <c r="S76" s="66">
        <v>358.99</v>
      </c>
      <c r="T76" s="64">
        <f t="shared" ref="T76:T107" si="22">R460</f>
        <v>0</v>
      </c>
      <c r="U76" s="64">
        <f t="shared" ref="U76:U107" si="23">S460</f>
        <v>0</v>
      </c>
      <c r="V76" s="64">
        <f t="shared" ref="V76:V107" si="24">T460</f>
        <v>0</v>
      </c>
      <c r="W76" s="64">
        <f t="shared" ref="W76:W107" si="25">U460</f>
        <v>0</v>
      </c>
      <c r="X76" s="64">
        <f t="shared" ref="X76:X107" si="26">V460</f>
        <v>0</v>
      </c>
      <c r="Y76" s="64">
        <f t="shared" ref="Y76:Y107" si="27">W460</f>
        <v>0</v>
      </c>
      <c r="Z76" s="64">
        <f t="shared" ref="Z76:Z107" si="28">X460</f>
        <v>0</v>
      </c>
      <c r="AA76" s="64">
        <f t="shared" ref="AA76:AA107" si="29">Y460</f>
        <v>0</v>
      </c>
      <c r="AB76" s="64">
        <f t="shared" ref="AB76:AB107" si="30">Z460</f>
        <v>0</v>
      </c>
      <c r="AC76" s="64">
        <f t="shared" ref="AC76:AC107" si="31">AA460</f>
        <v>0</v>
      </c>
      <c r="AD76" s="64">
        <f t="shared" ref="AD76:AD107" si="32">AB460</f>
        <v>0</v>
      </c>
    </row>
    <row r="77" spans="1:30" ht="26.5" customHeight="1" x14ac:dyDescent="0.3">
      <c r="A77" s="54" t="s">
        <v>38</v>
      </c>
      <c r="B77" s="58" t="s">
        <v>148</v>
      </c>
      <c r="C77" s="58" t="s">
        <v>148</v>
      </c>
      <c r="D77" s="58" t="s">
        <v>1</v>
      </c>
      <c r="E77" s="58" t="s">
        <v>89</v>
      </c>
      <c r="F77" s="56" t="s">
        <v>91</v>
      </c>
      <c r="G77" s="58" t="s">
        <v>92</v>
      </c>
      <c r="H77" s="56">
        <v>21601</v>
      </c>
      <c r="I77" s="57" t="s">
        <v>168</v>
      </c>
      <c r="J77" s="58" t="s">
        <v>174</v>
      </c>
      <c r="K77" s="90" t="s">
        <v>175</v>
      </c>
      <c r="L77" s="49" t="s">
        <v>40</v>
      </c>
      <c r="M77" s="49" t="s">
        <v>40</v>
      </c>
      <c r="N77" s="49" t="s">
        <v>42</v>
      </c>
      <c r="O77" s="66">
        <v>1</v>
      </c>
      <c r="P77" s="76">
        <v>183.99</v>
      </c>
      <c r="Q77" s="51" t="s">
        <v>37</v>
      </c>
      <c r="R77" s="66">
        <v>183.99</v>
      </c>
      <c r="S77" s="66">
        <v>183.99</v>
      </c>
      <c r="T77" s="64">
        <f t="shared" si="22"/>
        <v>0</v>
      </c>
      <c r="U77" s="64">
        <f t="shared" si="23"/>
        <v>0</v>
      </c>
      <c r="V77" s="64">
        <f t="shared" si="24"/>
        <v>0</v>
      </c>
      <c r="W77" s="64">
        <f t="shared" si="25"/>
        <v>0</v>
      </c>
      <c r="X77" s="64">
        <f t="shared" si="26"/>
        <v>0</v>
      </c>
      <c r="Y77" s="64">
        <f t="shared" si="27"/>
        <v>0</v>
      </c>
      <c r="Z77" s="64">
        <f t="shared" si="28"/>
        <v>0</v>
      </c>
      <c r="AA77" s="64">
        <f t="shared" si="29"/>
        <v>0</v>
      </c>
      <c r="AB77" s="64">
        <f t="shared" si="30"/>
        <v>0</v>
      </c>
      <c r="AC77" s="64">
        <f t="shared" si="31"/>
        <v>0</v>
      </c>
      <c r="AD77" s="64">
        <f t="shared" si="32"/>
        <v>0</v>
      </c>
    </row>
    <row r="78" spans="1:30" ht="26.5" customHeight="1" x14ac:dyDescent="0.3">
      <c r="A78" s="54" t="s">
        <v>38</v>
      </c>
      <c r="B78" s="58" t="s">
        <v>148</v>
      </c>
      <c r="C78" s="58" t="s">
        <v>148</v>
      </c>
      <c r="D78" s="58" t="s">
        <v>1</v>
      </c>
      <c r="E78" s="58" t="s">
        <v>89</v>
      </c>
      <c r="F78" s="56" t="s">
        <v>91</v>
      </c>
      <c r="G78" s="58" t="s">
        <v>92</v>
      </c>
      <c r="H78" s="56">
        <v>21601</v>
      </c>
      <c r="I78" s="57" t="s">
        <v>168</v>
      </c>
      <c r="J78" s="58" t="s">
        <v>176</v>
      </c>
      <c r="K78" s="90" t="s">
        <v>109</v>
      </c>
      <c r="L78" s="49" t="s">
        <v>40</v>
      </c>
      <c r="M78" s="49" t="s">
        <v>40</v>
      </c>
      <c r="N78" s="58" t="s">
        <v>177</v>
      </c>
      <c r="O78" s="66">
        <v>3</v>
      </c>
      <c r="P78" s="76">
        <v>288.99</v>
      </c>
      <c r="Q78" s="51" t="s">
        <v>37</v>
      </c>
      <c r="R78" s="66">
        <v>866.97</v>
      </c>
      <c r="S78" s="66">
        <v>866.97</v>
      </c>
      <c r="T78" s="64">
        <f t="shared" si="22"/>
        <v>0</v>
      </c>
      <c r="U78" s="64">
        <f t="shared" si="23"/>
        <v>0</v>
      </c>
      <c r="V78" s="64">
        <f t="shared" si="24"/>
        <v>0</v>
      </c>
      <c r="W78" s="64">
        <f t="shared" si="25"/>
        <v>0</v>
      </c>
      <c r="X78" s="64">
        <f t="shared" si="26"/>
        <v>0</v>
      </c>
      <c r="Y78" s="64">
        <f t="shared" si="27"/>
        <v>0</v>
      </c>
      <c r="Z78" s="64">
        <f t="shared" si="28"/>
        <v>0</v>
      </c>
      <c r="AA78" s="64">
        <f t="shared" si="29"/>
        <v>0</v>
      </c>
      <c r="AB78" s="64">
        <f t="shared" si="30"/>
        <v>0</v>
      </c>
      <c r="AC78" s="64">
        <f t="shared" si="31"/>
        <v>0</v>
      </c>
      <c r="AD78" s="64">
        <f t="shared" si="32"/>
        <v>0</v>
      </c>
    </row>
    <row r="79" spans="1:30" ht="26.5" customHeight="1" x14ac:dyDescent="0.3">
      <c r="A79" s="54" t="s">
        <v>38</v>
      </c>
      <c r="B79" s="58" t="s">
        <v>148</v>
      </c>
      <c r="C79" s="58" t="s">
        <v>148</v>
      </c>
      <c r="D79" s="58" t="s">
        <v>1</v>
      </c>
      <c r="E79" s="58" t="s">
        <v>89</v>
      </c>
      <c r="F79" s="56" t="s">
        <v>91</v>
      </c>
      <c r="G79" s="58" t="s">
        <v>92</v>
      </c>
      <c r="H79" s="56">
        <v>21601</v>
      </c>
      <c r="I79" s="57" t="s">
        <v>168</v>
      </c>
      <c r="J79" s="58" t="s">
        <v>178</v>
      </c>
      <c r="K79" s="90" t="s">
        <v>179</v>
      </c>
      <c r="L79" s="49" t="s">
        <v>40</v>
      </c>
      <c r="M79" s="49" t="s">
        <v>40</v>
      </c>
      <c r="N79" s="58" t="s">
        <v>177</v>
      </c>
      <c r="O79" s="66">
        <v>3</v>
      </c>
      <c r="P79" s="76">
        <v>224.99</v>
      </c>
      <c r="Q79" s="51" t="s">
        <v>37</v>
      </c>
      <c r="R79" s="66">
        <v>674.97</v>
      </c>
      <c r="S79" s="66">
        <v>674.97</v>
      </c>
      <c r="T79" s="64">
        <f t="shared" si="22"/>
        <v>0</v>
      </c>
      <c r="U79" s="64">
        <f t="shared" si="23"/>
        <v>0</v>
      </c>
      <c r="V79" s="64">
        <f t="shared" si="24"/>
        <v>0</v>
      </c>
      <c r="W79" s="64">
        <f t="shared" si="25"/>
        <v>0</v>
      </c>
      <c r="X79" s="64">
        <f t="shared" si="26"/>
        <v>0</v>
      </c>
      <c r="Y79" s="64">
        <f t="shared" si="27"/>
        <v>0</v>
      </c>
      <c r="Z79" s="64">
        <f t="shared" si="28"/>
        <v>0</v>
      </c>
      <c r="AA79" s="64">
        <f t="shared" si="29"/>
        <v>0</v>
      </c>
      <c r="AB79" s="64">
        <f t="shared" si="30"/>
        <v>0</v>
      </c>
      <c r="AC79" s="64">
        <f t="shared" si="31"/>
        <v>0</v>
      </c>
      <c r="AD79" s="64">
        <f t="shared" si="32"/>
        <v>0</v>
      </c>
    </row>
    <row r="80" spans="1:30" ht="26.5" customHeight="1" x14ac:dyDescent="0.3">
      <c r="A80" s="54" t="s">
        <v>38</v>
      </c>
      <c r="B80" s="58" t="s">
        <v>148</v>
      </c>
      <c r="C80" s="58" t="s">
        <v>148</v>
      </c>
      <c r="D80" s="58" t="s">
        <v>1</v>
      </c>
      <c r="E80" s="58" t="s">
        <v>89</v>
      </c>
      <c r="F80" s="56" t="s">
        <v>91</v>
      </c>
      <c r="G80" s="58" t="s">
        <v>92</v>
      </c>
      <c r="H80" s="56">
        <v>22104</v>
      </c>
      <c r="I80" s="57" t="s">
        <v>50</v>
      </c>
      <c r="J80" s="58" t="s">
        <v>138</v>
      </c>
      <c r="K80" s="90" t="s">
        <v>180</v>
      </c>
      <c r="L80" s="49" t="s">
        <v>40</v>
      </c>
      <c r="M80" s="49" t="s">
        <v>40</v>
      </c>
      <c r="N80" s="58" t="s">
        <v>119</v>
      </c>
      <c r="O80" s="66">
        <v>3</v>
      </c>
      <c r="P80" s="76">
        <v>343.36</v>
      </c>
      <c r="Q80" s="51" t="s">
        <v>37</v>
      </c>
      <c r="R80" s="66">
        <v>1030.08</v>
      </c>
      <c r="S80" s="66">
        <v>1030.08</v>
      </c>
      <c r="T80" s="64">
        <f t="shared" si="22"/>
        <v>0</v>
      </c>
      <c r="U80" s="64">
        <f t="shared" si="23"/>
        <v>0</v>
      </c>
      <c r="V80" s="64">
        <f t="shared" si="24"/>
        <v>0</v>
      </c>
      <c r="W80" s="64">
        <f t="shared" si="25"/>
        <v>0</v>
      </c>
      <c r="X80" s="64">
        <f t="shared" si="26"/>
        <v>0</v>
      </c>
      <c r="Y80" s="64">
        <f t="shared" si="27"/>
        <v>0</v>
      </c>
      <c r="Z80" s="64">
        <f t="shared" si="28"/>
        <v>0</v>
      </c>
      <c r="AA80" s="64">
        <f t="shared" si="29"/>
        <v>0</v>
      </c>
      <c r="AB80" s="64">
        <f t="shared" si="30"/>
        <v>0</v>
      </c>
      <c r="AC80" s="64">
        <f t="shared" si="31"/>
        <v>0</v>
      </c>
      <c r="AD80" s="64">
        <f t="shared" si="32"/>
        <v>0</v>
      </c>
    </row>
    <row r="81" spans="1:30" ht="26.5" customHeight="1" x14ac:dyDescent="0.3">
      <c r="A81" s="54" t="s">
        <v>38</v>
      </c>
      <c r="B81" s="58" t="s">
        <v>148</v>
      </c>
      <c r="C81" s="58" t="s">
        <v>148</v>
      </c>
      <c r="D81" s="58" t="s">
        <v>1</v>
      </c>
      <c r="E81" s="58" t="s">
        <v>89</v>
      </c>
      <c r="F81" s="56" t="s">
        <v>91</v>
      </c>
      <c r="G81" s="58" t="s">
        <v>92</v>
      </c>
      <c r="H81" s="56">
        <v>22104</v>
      </c>
      <c r="I81" s="57" t="s">
        <v>50</v>
      </c>
      <c r="J81" s="58" t="s">
        <v>181</v>
      </c>
      <c r="K81" s="90" t="s">
        <v>182</v>
      </c>
      <c r="L81" s="49" t="s">
        <v>40</v>
      </c>
      <c r="M81" s="49" t="s">
        <v>40</v>
      </c>
      <c r="N81" s="49" t="s">
        <v>42</v>
      </c>
      <c r="O81" s="66">
        <v>1</v>
      </c>
      <c r="P81" s="76">
        <v>1556.99</v>
      </c>
      <c r="Q81" s="51" t="s">
        <v>37</v>
      </c>
      <c r="R81" s="66">
        <v>1556.99</v>
      </c>
      <c r="S81" s="66">
        <v>1556.99</v>
      </c>
      <c r="T81" s="64">
        <f t="shared" si="22"/>
        <v>0</v>
      </c>
      <c r="U81" s="64">
        <f t="shared" si="23"/>
        <v>0</v>
      </c>
      <c r="V81" s="64">
        <f t="shared" si="24"/>
        <v>0</v>
      </c>
      <c r="W81" s="64">
        <f t="shared" si="25"/>
        <v>0</v>
      </c>
      <c r="X81" s="64">
        <f t="shared" si="26"/>
        <v>0</v>
      </c>
      <c r="Y81" s="64">
        <f t="shared" si="27"/>
        <v>0</v>
      </c>
      <c r="Z81" s="64">
        <f t="shared" si="28"/>
        <v>0</v>
      </c>
      <c r="AA81" s="64">
        <f t="shared" si="29"/>
        <v>0</v>
      </c>
      <c r="AB81" s="64">
        <f t="shared" si="30"/>
        <v>0</v>
      </c>
      <c r="AC81" s="64">
        <f t="shared" si="31"/>
        <v>0</v>
      </c>
      <c r="AD81" s="64">
        <f t="shared" si="32"/>
        <v>0</v>
      </c>
    </row>
    <row r="82" spans="1:30" ht="26.5" customHeight="1" x14ac:dyDescent="0.3">
      <c r="A82" s="54" t="s">
        <v>38</v>
      </c>
      <c r="B82" s="58" t="s">
        <v>148</v>
      </c>
      <c r="C82" s="58" t="s">
        <v>148</v>
      </c>
      <c r="D82" s="58" t="s">
        <v>1</v>
      </c>
      <c r="E82" s="58" t="s">
        <v>48</v>
      </c>
      <c r="F82" s="56" t="s">
        <v>1</v>
      </c>
      <c r="G82" s="58" t="s">
        <v>41</v>
      </c>
      <c r="H82" s="56">
        <v>31401</v>
      </c>
      <c r="I82" s="57" t="s">
        <v>183</v>
      </c>
      <c r="J82" s="58" t="s">
        <v>40</v>
      </c>
      <c r="K82" s="90" t="s">
        <v>184</v>
      </c>
      <c r="L82" s="55" t="s">
        <v>143</v>
      </c>
      <c r="M82" s="49" t="s">
        <v>40</v>
      </c>
      <c r="N82" s="49" t="s">
        <v>97</v>
      </c>
      <c r="O82" s="66">
        <v>1</v>
      </c>
      <c r="P82" s="66">
        <v>1080.5899999999999</v>
      </c>
      <c r="Q82" s="51" t="s">
        <v>37</v>
      </c>
      <c r="R82" s="66">
        <v>1080.5899999999999</v>
      </c>
      <c r="S82" s="66">
        <v>1080.5899999999999</v>
      </c>
      <c r="T82" s="64">
        <f t="shared" si="22"/>
        <v>0</v>
      </c>
      <c r="U82" s="64">
        <f t="shared" si="23"/>
        <v>0</v>
      </c>
      <c r="V82" s="64">
        <f t="shared" si="24"/>
        <v>0</v>
      </c>
      <c r="W82" s="64">
        <f t="shared" si="25"/>
        <v>0</v>
      </c>
      <c r="X82" s="64">
        <f t="shared" si="26"/>
        <v>0</v>
      </c>
      <c r="Y82" s="64">
        <f t="shared" si="27"/>
        <v>0</v>
      </c>
      <c r="Z82" s="64">
        <f t="shared" si="28"/>
        <v>0</v>
      </c>
      <c r="AA82" s="64">
        <f t="shared" si="29"/>
        <v>0</v>
      </c>
      <c r="AB82" s="64">
        <f t="shared" si="30"/>
        <v>0</v>
      </c>
      <c r="AC82" s="64">
        <f t="shared" si="31"/>
        <v>0</v>
      </c>
      <c r="AD82" s="64">
        <f t="shared" si="32"/>
        <v>0</v>
      </c>
    </row>
    <row r="83" spans="1:30" ht="26.5" customHeight="1" x14ac:dyDescent="0.3">
      <c r="A83" s="54" t="s">
        <v>38</v>
      </c>
      <c r="B83" s="42" t="s">
        <v>185</v>
      </c>
      <c r="C83" s="42" t="s">
        <v>185</v>
      </c>
      <c r="D83" s="86">
        <v>1</v>
      </c>
      <c r="E83" s="31" t="s">
        <v>89</v>
      </c>
      <c r="F83" s="30" t="s">
        <v>91</v>
      </c>
      <c r="G83" s="31" t="s">
        <v>92</v>
      </c>
      <c r="H83" s="31">
        <v>26102</v>
      </c>
      <c r="I83" s="43" t="s">
        <v>186</v>
      </c>
      <c r="J83" s="31" t="s">
        <v>101</v>
      </c>
      <c r="K83" s="93" t="s">
        <v>102</v>
      </c>
      <c r="L83" s="49" t="s">
        <v>40</v>
      </c>
      <c r="M83" s="49" t="s">
        <v>40</v>
      </c>
      <c r="N83" s="49" t="s">
        <v>97</v>
      </c>
      <c r="O83" s="41">
        <v>1</v>
      </c>
      <c r="P83" s="79">
        <v>4228</v>
      </c>
      <c r="Q83" s="51" t="s">
        <v>37</v>
      </c>
      <c r="R83" s="71">
        <f t="shared" ref="R83:R87" si="33">O83*P83</f>
        <v>4228</v>
      </c>
      <c r="S83" s="71">
        <v>4228</v>
      </c>
      <c r="T83" s="64">
        <f t="shared" si="22"/>
        <v>0</v>
      </c>
      <c r="U83" s="64">
        <f t="shared" si="23"/>
        <v>0</v>
      </c>
      <c r="V83" s="64">
        <f t="shared" si="24"/>
        <v>0</v>
      </c>
      <c r="W83" s="64">
        <f t="shared" si="25"/>
        <v>0</v>
      </c>
      <c r="X83" s="64">
        <f t="shared" si="26"/>
        <v>0</v>
      </c>
      <c r="Y83" s="64">
        <f t="shared" si="27"/>
        <v>0</v>
      </c>
      <c r="Z83" s="64">
        <f t="shared" si="28"/>
        <v>0</v>
      </c>
      <c r="AA83" s="64">
        <f t="shared" si="29"/>
        <v>0</v>
      </c>
      <c r="AB83" s="64">
        <f t="shared" si="30"/>
        <v>0</v>
      </c>
      <c r="AC83" s="64">
        <f t="shared" si="31"/>
        <v>0</v>
      </c>
      <c r="AD83" s="64">
        <f t="shared" si="32"/>
        <v>0</v>
      </c>
    </row>
    <row r="84" spans="1:30" ht="26.5" customHeight="1" x14ac:dyDescent="0.3">
      <c r="A84" s="54" t="s">
        <v>38</v>
      </c>
      <c r="B84" s="42" t="s">
        <v>185</v>
      </c>
      <c r="C84" s="42" t="s">
        <v>185</v>
      </c>
      <c r="D84" s="86">
        <v>1</v>
      </c>
      <c r="E84" s="31" t="s">
        <v>48</v>
      </c>
      <c r="F84" s="30" t="s">
        <v>1</v>
      </c>
      <c r="G84" s="31" t="s">
        <v>75</v>
      </c>
      <c r="H84" s="31">
        <v>31301</v>
      </c>
      <c r="I84" s="44" t="s">
        <v>73</v>
      </c>
      <c r="J84" s="31" t="s">
        <v>40</v>
      </c>
      <c r="K84" s="93" t="s">
        <v>187</v>
      </c>
      <c r="L84" s="49" t="s">
        <v>40</v>
      </c>
      <c r="M84" s="49" t="s">
        <v>40</v>
      </c>
      <c r="N84" s="49" t="s">
        <v>97</v>
      </c>
      <c r="O84" s="41">
        <v>1</v>
      </c>
      <c r="P84" s="79">
        <v>840</v>
      </c>
      <c r="Q84" s="51" t="s">
        <v>37</v>
      </c>
      <c r="R84" s="71">
        <f t="shared" si="33"/>
        <v>840</v>
      </c>
      <c r="S84" s="71">
        <v>840</v>
      </c>
      <c r="T84" s="64">
        <f t="shared" si="22"/>
        <v>0</v>
      </c>
      <c r="U84" s="64">
        <f t="shared" si="23"/>
        <v>0</v>
      </c>
      <c r="V84" s="64">
        <f t="shared" si="24"/>
        <v>0</v>
      </c>
      <c r="W84" s="64">
        <f t="shared" si="25"/>
        <v>0</v>
      </c>
      <c r="X84" s="64">
        <f t="shared" si="26"/>
        <v>0</v>
      </c>
      <c r="Y84" s="64">
        <f t="shared" si="27"/>
        <v>0</v>
      </c>
      <c r="Z84" s="64">
        <f t="shared" si="28"/>
        <v>0</v>
      </c>
      <c r="AA84" s="64">
        <f t="shared" si="29"/>
        <v>0</v>
      </c>
      <c r="AB84" s="64">
        <f t="shared" si="30"/>
        <v>0</v>
      </c>
      <c r="AC84" s="64">
        <f t="shared" si="31"/>
        <v>0</v>
      </c>
      <c r="AD84" s="64">
        <f t="shared" si="32"/>
        <v>0</v>
      </c>
    </row>
    <row r="85" spans="1:30" ht="26.5" customHeight="1" x14ac:dyDescent="0.3">
      <c r="A85" s="54" t="s">
        <v>38</v>
      </c>
      <c r="B85" s="42" t="s">
        <v>185</v>
      </c>
      <c r="C85" s="42" t="s">
        <v>185</v>
      </c>
      <c r="D85" s="86">
        <v>1</v>
      </c>
      <c r="E85" s="31" t="s">
        <v>48</v>
      </c>
      <c r="F85" s="30" t="s">
        <v>1</v>
      </c>
      <c r="G85" s="31" t="s">
        <v>41</v>
      </c>
      <c r="H85" s="31">
        <v>39202</v>
      </c>
      <c r="I85" s="43" t="s">
        <v>188</v>
      </c>
      <c r="J85" s="31" t="s">
        <v>40</v>
      </c>
      <c r="K85" s="93" t="s">
        <v>189</v>
      </c>
      <c r="L85" s="49" t="s">
        <v>40</v>
      </c>
      <c r="M85" s="49" t="s">
        <v>40</v>
      </c>
      <c r="N85" s="49" t="s">
        <v>97</v>
      </c>
      <c r="O85" s="41">
        <v>1</v>
      </c>
      <c r="P85" s="79">
        <v>1047</v>
      </c>
      <c r="Q85" s="51" t="s">
        <v>37</v>
      </c>
      <c r="R85" s="71">
        <f t="shared" si="33"/>
        <v>1047</v>
      </c>
      <c r="S85" s="71">
        <v>1047</v>
      </c>
      <c r="T85" s="64">
        <f t="shared" si="22"/>
        <v>0</v>
      </c>
      <c r="U85" s="64">
        <f t="shared" si="23"/>
        <v>0</v>
      </c>
      <c r="V85" s="64">
        <f t="shared" si="24"/>
        <v>0</v>
      </c>
      <c r="W85" s="64">
        <f t="shared" si="25"/>
        <v>0</v>
      </c>
      <c r="X85" s="64">
        <f t="shared" si="26"/>
        <v>0</v>
      </c>
      <c r="Y85" s="64">
        <f t="shared" si="27"/>
        <v>0</v>
      </c>
      <c r="Z85" s="64">
        <f t="shared" si="28"/>
        <v>0</v>
      </c>
      <c r="AA85" s="64">
        <f t="shared" si="29"/>
        <v>0</v>
      </c>
      <c r="AB85" s="64">
        <f t="shared" si="30"/>
        <v>0</v>
      </c>
      <c r="AC85" s="64">
        <f t="shared" si="31"/>
        <v>0</v>
      </c>
      <c r="AD85" s="64">
        <f t="shared" si="32"/>
        <v>0</v>
      </c>
    </row>
    <row r="86" spans="1:30" ht="26.5" customHeight="1" x14ac:dyDescent="0.3">
      <c r="A86" s="54" t="s">
        <v>38</v>
      </c>
      <c r="B86" s="42" t="s">
        <v>185</v>
      </c>
      <c r="C86" s="42" t="s">
        <v>185</v>
      </c>
      <c r="D86" s="86">
        <v>1</v>
      </c>
      <c r="E86" s="31" t="s">
        <v>48</v>
      </c>
      <c r="F86" s="30" t="s">
        <v>1</v>
      </c>
      <c r="G86" s="31" t="s">
        <v>41</v>
      </c>
      <c r="H86" s="31">
        <v>39202</v>
      </c>
      <c r="I86" s="43" t="s">
        <v>188</v>
      </c>
      <c r="J86" s="31" t="s">
        <v>40</v>
      </c>
      <c r="K86" s="94" t="s">
        <v>190</v>
      </c>
      <c r="L86" s="49" t="s">
        <v>40</v>
      </c>
      <c r="M86" s="49" t="s">
        <v>40</v>
      </c>
      <c r="N86" s="49" t="s">
        <v>97</v>
      </c>
      <c r="O86" s="41">
        <v>1</v>
      </c>
      <c r="P86" s="79">
        <v>1047</v>
      </c>
      <c r="Q86" s="51" t="s">
        <v>37</v>
      </c>
      <c r="R86" s="71">
        <f t="shared" si="33"/>
        <v>1047</v>
      </c>
      <c r="S86" s="71">
        <v>1047</v>
      </c>
      <c r="T86" s="64">
        <f t="shared" si="22"/>
        <v>0</v>
      </c>
      <c r="U86" s="64">
        <f t="shared" si="23"/>
        <v>0</v>
      </c>
      <c r="V86" s="64">
        <f t="shared" si="24"/>
        <v>0</v>
      </c>
      <c r="W86" s="64">
        <f t="shared" si="25"/>
        <v>0</v>
      </c>
      <c r="X86" s="64">
        <f t="shared" si="26"/>
        <v>0</v>
      </c>
      <c r="Y86" s="64">
        <f t="shared" si="27"/>
        <v>0</v>
      </c>
      <c r="Z86" s="64">
        <f t="shared" si="28"/>
        <v>0</v>
      </c>
      <c r="AA86" s="64">
        <f t="shared" si="29"/>
        <v>0</v>
      </c>
      <c r="AB86" s="64">
        <f t="shared" si="30"/>
        <v>0</v>
      </c>
      <c r="AC86" s="64">
        <f t="shared" si="31"/>
        <v>0</v>
      </c>
      <c r="AD86" s="64">
        <f t="shared" si="32"/>
        <v>0</v>
      </c>
    </row>
    <row r="87" spans="1:30" ht="26.5" customHeight="1" x14ac:dyDescent="0.3">
      <c r="A87" s="54" t="s">
        <v>38</v>
      </c>
      <c r="B87" s="42" t="s">
        <v>185</v>
      </c>
      <c r="C87" s="42" t="s">
        <v>185</v>
      </c>
      <c r="D87" s="86">
        <v>1</v>
      </c>
      <c r="E87" s="31" t="s">
        <v>48</v>
      </c>
      <c r="F87" s="30" t="s">
        <v>1</v>
      </c>
      <c r="G87" s="31" t="s">
        <v>41</v>
      </c>
      <c r="H87" s="31">
        <v>39202</v>
      </c>
      <c r="I87" s="43" t="s">
        <v>188</v>
      </c>
      <c r="J87" s="31" t="s">
        <v>40</v>
      </c>
      <c r="K87" s="94" t="s">
        <v>191</v>
      </c>
      <c r="L87" s="49" t="s">
        <v>40</v>
      </c>
      <c r="M87" s="49" t="s">
        <v>40</v>
      </c>
      <c r="N87" s="49" t="s">
        <v>97</v>
      </c>
      <c r="O87" s="41">
        <v>1</v>
      </c>
      <c r="P87" s="79">
        <v>1047</v>
      </c>
      <c r="Q87" s="51" t="s">
        <v>37</v>
      </c>
      <c r="R87" s="71">
        <f t="shared" si="33"/>
        <v>1047</v>
      </c>
      <c r="S87" s="71">
        <v>1047</v>
      </c>
      <c r="T87" s="64">
        <f t="shared" si="22"/>
        <v>0</v>
      </c>
      <c r="U87" s="64">
        <f t="shared" si="23"/>
        <v>0</v>
      </c>
      <c r="V87" s="64">
        <f t="shared" si="24"/>
        <v>0</v>
      </c>
      <c r="W87" s="64">
        <f t="shared" si="25"/>
        <v>0</v>
      </c>
      <c r="X87" s="64">
        <f t="shared" si="26"/>
        <v>0</v>
      </c>
      <c r="Y87" s="64">
        <f t="shared" si="27"/>
        <v>0</v>
      </c>
      <c r="Z87" s="64">
        <f t="shared" si="28"/>
        <v>0</v>
      </c>
      <c r="AA87" s="64">
        <f t="shared" si="29"/>
        <v>0</v>
      </c>
      <c r="AB87" s="64">
        <f t="shared" si="30"/>
        <v>0</v>
      </c>
      <c r="AC87" s="64">
        <f t="shared" si="31"/>
        <v>0</v>
      </c>
      <c r="AD87" s="64">
        <f t="shared" si="32"/>
        <v>0</v>
      </c>
    </row>
    <row r="88" spans="1:30" ht="26.5" customHeight="1" x14ac:dyDescent="0.3">
      <c r="A88" s="54" t="s">
        <v>38</v>
      </c>
      <c r="B88" s="45" t="s">
        <v>192</v>
      </c>
      <c r="C88" s="45" t="s">
        <v>192</v>
      </c>
      <c r="D88" s="45">
        <v>1</v>
      </c>
      <c r="E88" s="87" t="s">
        <v>48</v>
      </c>
      <c r="F88" s="87" t="s">
        <v>1</v>
      </c>
      <c r="G88" s="45" t="s">
        <v>75</v>
      </c>
      <c r="H88" s="45">
        <v>32201</v>
      </c>
      <c r="I88" s="52" t="s">
        <v>193</v>
      </c>
      <c r="J88" s="45" t="s">
        <v>40</v>
      </c>
      <c r="K88" s="95" t="s">
        <v>194</v>
      </c>
      <c r="L88" s="52" t="s">
        <v>195</v>
      </c>
      <c r="M88" s="52" t="s">
        <v>196</v>
      </c>
      <c r="N88" s="49" t="s">
        <v>97</v>
      </c>
      <c r="O88" s="72">
        <v>1</v>
      </c>
      <c r="P88" s="82">
        <v>42971.14</v>
      </c>
      <c r="Q88" s="51" t="s">
        <v>37</v>
      </c>
      <c r="R88" s="72">
        <f>P88*O88</f>
        <v>42971.14</v>
      </c>
      <c r="S88" s="72">
        <f>R88</f>
        <v>42971.14</v>
      </c>
      <c r="T88" s="64">
        <f t="shared" si="22"/>
        <v>0</v>
      </c>
      <c r="U88" s="64">
        <f t="shared" si="23"/>
        <v>0</v>
      </c>
      <c r="V88" s="64">
        <f t="shared" si="24"/>
        <v>0</v>
      </c>
      <c r="W88" s="64">
        <f t="shared" si="25"/>
        <v>0</v>
      </c>
      <c r="X88" s="64">
        <f t="shared" si="26"/>
        <v>0</v>
      </c>
      <c r="Y88" s="64">
        <f t="shared" si="27"/>
        <v>0</v>
      </c>
      <c r="Z88" s="64">
        <f t="shared" si="28"/>
        <v>0</v>
      </c>
      <c r="AA88" s="64">
        <f t="shared" si="29"/>
        <v>0</v>
      </c>
      <c r="AB88" s="64">
        <f t="shared" si="30"/>
        <v>0</v>
      </c>
      <c r="AC88" s="64">
        <f t="shared" si="31"/>
        <v>0</v>
      </c>
      <c r="AD88" s="64">
        <f t="shared" si="32"/>
        <v>0</v>
      </c>
    </row>
    <row r="89" spans="1:30" ht="26.5" customHeight="1" x14ac:dyDescent="0.3">
      <c r="A89" s="54" t="s">
        <v>38</v>
      </c>
      <c r="B89" s="45" t="s">
        <v>192</v>
      </c>
      <c r="C89" s="45" t="s">
        <v>192</v>
      </c>
      <c r="D89" s="45">
        <v>1</v>
      </c>
      <c r="E89" s="87" t="s">
        <v>89</v>
      </c>
      <c r="F89" s="87" t="s">
        <v>91</v>
      </c>
      <c r="G89" s="45" t="s">
        <v>197</v>
      </c>
      <c r="H89" s="45">
        <v>32201</v>
      </c>
      <c r="I89" s="52" t="s">
        <v>193</v>
      </c>
      <c r="J89" s="45" t="s">
        <v>40</v>
      </c>
      <c r="K89" s="95" t="s">
        <v>198</v>
      </c>
      <c r="L89" s="52" t="s">
        <v>199</v>
      </c>
      <c r="M89" s="52" t="s">
        <v>196</v>
      </c>
      <c r="N89" s="49" t="s">
        <v>97</v>
      </c>
      <c r="O89" s="72">
        <v>1</v>
      </c>
      <c r="P89" s="82">
        <v>25425.040000000001</v>
      </c>
      <c r="Q89" s="51" t="s">
        <v>37</v>
      </c>
      <c r="R89" s="72">
        <f t="shared" ref="R89:R97" si="34">P89*O89</f>
        <v>25425.040000000001</v>
      </c>
      <c r="S89" s="72">
        <f t="shared" ref="S89:S97" si="35">R89</f>
        <v>25425.040000000001</v>
      </c>
      <c r="T89" s="64">
        <f t="shared" si="22"/>
        <v>0</v>
      </c>
      <c r="U89" s="64">
        <f t="shared" si="23"/>
        <v>0</v>
      </c>
      <c r="V89" s="64">
        <f t="shared" si="24"/>
        <v>0</v>
      </c>
      <c r="W89" s="64">
        <f t="shared" si="25"/>
        <v>0</v>
      </c>
      <c r="X89" s="64">
        <f t="shared" si="26"/>
        <v>0</v>
      </c>
      <c r="Y89" s="64">
        <f t="shared" si="27"/>
        <v>0</v>
      </c>
      <c r="Z89" s="64">
        <f t="shared" si="28"/>
        <v>0</v>
      </c>
      <c r="AA89" s="64">
        <f t="shared" si="29"/>
        <v>0</v>
      </c>
      <c r="AB89" s="64">
        <f t="shared" si="30"/>
        <v>0</v>
      </c>
      <c r="AC89" s="64">
        <f t="shared" si="31"/>
        <v>0</v>
      </c>
      <c r="AD89" s="64">
        <f t="shared" si="32"/>
        <v>0</v>
      </c>
    </row>
    <row r="90" spans="1:30" ht="26.5" customHeight="1" x14ac:dyDescent="0.3">
      <c r="A90" s="54" t="s">
        <v>38</v>
      </c>
      <c r="B90" s="45" t="s">
        <v>192</v>
      </c>
      <c r="C90" s="45" t="s">
        <v>192</v>
      </c>
      <c r="D90" s="45">
        <v>1</v>
      </c>
      <c r="E90" s="87" t="s">
        <v>48</v>
      </c>
      <c r="F90" s="87" t="s">
        <v>1</v>
      </c>
      <c r="G90" s="45" t="s">
        <v>41</v>
      </c>
      <c r="H90" s="45">
        <v>33602</v>
      </c>
      <c r="I90" s="52" t="s">
        <v>200</v>
      </c>
      <c r="J90" s="45" t="s">
        <v>40</v>
      </c>
      <c r="K90" s="95" t="s">
        <v>201</v>
      </c>
      <c r="L90" s="52" t="s">
        <v>202</v>
      </c>
      <c r="M90" s="52" t="s">
        <v>196</v>
      </c>
      <c r="N90" s="49" t="s">
        <v>97</v>
      </c>
      <c r="O90" s="72">
        <v>1</v>
      </c>
      <c r="P90" s="82">
        <v>7232.18</v>
      </c>
      <c r="Q90" s="51" t="s">
        <v>37</v>
      </c>
      <c r="R90" s="72">
        <f t="shared" si="34"/>
        <v>7232.18</v>
      </c>
      <c r="S90" s="72">
        <f t="shared" si="35"/>
        <v>7232.18</v>
      </c>
      <c r="T90" s="64">
        <f t="shared" si="22"/>
        <v>0</v>
      </c>
      <c r="U90" s="64">
        <f t="shared" si="23"/>
        <v>0</v>
      </c>
      <c r="V90" s="64">
        <f t="shared" si="24"/>
        <v>0</v>
      </c>
      <c r="W90" s="64">
        <f t="shared" si="25"/>
        <v>0</v>
      </c>
      <c r="X90" s="64">
        <f t="shared" si="26"/>
        <v>0</v>
      </c>
      <c r="Y90" s="64">
        <f t="shared" si="27"/>
        <v>0</v>
      </c>
      <c r="Z90" s="64">
        <f t="shared" si="28"/>
        <v>0</v>
      </c>
      <c r="AA90" s="64">
        <f t="shared" si="29"/>
        <v>0</v>
      </c>
      <c r="AB90" s="64">
        <f t="shared" si="30"/>
        <v>0</v>
      </c>
      <c r="AC90" s="64">
        <f t="shared" si="31"/>
        <v>0</v>
      </c>
      <c r="AD90" s="64">
        <f t="shared" si="32"/>
        <v>0</v>
      </c>
    </row>
    <row r="91" spans="1:30" ht="26.5" customHeight="1" x14ac:dyDescent="0.3">
      <c r="A91" s="54" t="s">
        <v>38</v>
      </c>
      <c r="B91" s="45" t="s">
        <v>192</v>
      </c>
      <c r="C91" s="45" t="s">
        <v>192</v>
      </c>
      <c r="D91" s="45">
        <v>1</v>
      </c>
      <c r="E91" s="87" t="s">
        <v>48</v>
      </c>
      <c r="F91" s="87" t="s">
        <v>1</v>
      </c>
      <c r="G91" s="45" t="s">
        <v>75</v>
      </c>
      <c r="H91" s="45">
        <v>35801</v>
      </c>
      <c r="I91" s="52" t="s">
        <v>203</v>
      </c>
      <c r="J91" s="45" t="s">
        <v>40</v>
      </c>
      <c r="K91" s="95" t="s">
        <v>204</v>
      </c>
      <c r="L91" s="52" t="s">
        <v>205</v>
      </c>
      <c r="M91" s="52" t="s">
        <v>70</v>
      </c>
      <c r="N91" s="49" t="s">
        <v>97</v>
      </c>
      <c r="O91" s="72">
        <v>1</v>
      </c>
      <c r="P91" s="82">
        <v>10610.51</v>
      </c>
      <c r="Q91" s="51" t="s">
        <v>37</v>
      </c>
      <c r="R91" s="72">
        <f t="shared" si="34"/>
        <v>10610.51</v>
      </c>
      <c r="S91" s="72">
        <f t="shared" si="35"/>
        <v>10610.51</v>
      </c>
      <c r="T91" s="64">
        <f t="shared" si="22"/>
        <v>0</v>
      </c>
      <c r="U91" s="64">
        <f t="shared" si="23"/>
        <v>0</v>
      </c>
      <c r="V91" s="64">
        <f t="shared" si="24"/>
        <v>0</v>
      </c>
      <c r="W91" s="64">
        <f t="shared" si="25"/>
        <v>0</v>
      </c>
      <c r="X91" s="64">
        <f t="shared" si="26"/>
        <v>0</v>
      </c>
      <c r="Y91" s="64">
        <f t="shared" si="27"/>
        <v>0</v>
      </c>
      <c r="Z91" s="64">
        <f t="shared" si="28"/>
        <v>0</v>
      </c>
      <c r="AA91" s="64">
        <f t="shared" si="29"/>
        <v>0</v>
      </c>
      <c r="AB91" s="64">
        <f t="shared" si="30"/>
        <v>0</v>
      </c>
      <c r="AC91" s="64">
        <f t="shared" si="31"/>
        <v>0</v>
      </c>
      <c r="AD91" s="64">
        <f t="shared" si="32"/>
        <v>0</v>
      </c>
    </row>
    <row r="92" spans="1:30" ht="26.5" customHeight="1" x14ac:dyDescent="0.3">
      <c r="A92" s="54" t="s">
        <v>38</v>
      </c>
      <c r="B92" s="45" t="s">
        <v>192</v>
      </c>
      <c r="C92" s="45" t="s">
        <v>192</v>
      </c>
      <c r="D92" s="45">
        <v>1</v>
      </c>
      <c r="E92" s="87" t="s">
        <v>48</v>
      </c>
      <c r="F92" s="87" t="s">
        <v>1</v>
      </c>
      <c r="G92" s="45" t="s">
        <v>75</v>
      </c>
      <c r="H92" s="45">
        <v>33801</v>
      </c>
      <c r="I92" s="52" t="s">
        <v>206</v>
      </c>
      <c r="J92" s="45" t="s">
        <v>40</v>
      </c>
      <c r="K92" s="95" t="s">
        <v>207</v>
      </c>
      <c r="L92" s="52" t="s">
        <v>208</v>
      </c>
      <c r="M92" s="52" t="s">
        <v>70</v>
      </c>
      <c r="N92" s="49" t="s">
        <v>97</v>
      </c>
      <c r="O92" s="72">
        <v>1</v>
      </c>
      <c r="P92" s="82">
        <v>21951.52</v>
      </c>
      <c r="Q92" s="51" t="s">
        <v>37</v>
      </c>
      <c r="R92" s="72">
        <f t="shared" si="34"/>
        <v>21951.52</v>
      </c>
      <c r="S92" s="72">
        <f t="shared" si="35"/>
        <v>21951.52</v>
      </c>
      <c r="T92" s="64">
        <f t="shared" si="22"/>
        <v>0</v>
      </c>
      <c r="U92" s="64">
        <f t="shared" si="23"/>
        <v>0</v>
      </c>
      <c r="V92" s="64">
        <f t="shared" si="24"/>
        <v>0</v>
      </c>
      <c r="W92" s="64">
        <f t="shared" si="25"/>
        <v>0</v>
      </c>
      <c r="X92" s="64">
        <f t="shared" si="26"/>
        <v>0</v>
      </c>
      <c r="Y92" s="64">
        <f t="shared" si="27"/>
        <v>0</v>
      </c>
      <c r="Z92" s="64">
        <f t="shared" si="28"/>
        <v>0</v>
      </c>
      <c r="AA92" s="64">
        <f t="shared" si="29"/>
        <v>0</v>
      </c>
      <c r="AB92" s="64">
        <f t="shared" si="30"/>
        <v>0</v>
      </c>
      <c r="AC92" s="64">
        <f t="shared" si="31"/>
        <v>0</v>
      </c>
      <c r="AD92" s="64">
        <f t="shared" si="32"/>
        <v>0</v>
      </c>
    </row>
    <row r="93" spans="1:30" ht="26.5" customHeight="1" x14ac:dyDescent="0.3">
      <c r="A93" s="54" t="s">
        <v>38</v>
      </c>
      <c r="B93" s="45" t="s">
        <v>192</v>
      </c>
      <c r="C93" s="45" t="s">
        <v>192</v>
      </c>
      <c r="D93" s="45">
        <v>1</v>
      </c>
      <c r="E93" s="87" t="s">
        <v>48</v>
      </c>
      <c r="F93" s="87" t="s">
        <v>1</v>
      </c>
      <c r="G93" s="45" t="s">
        <v>75</v>
      </c>
      <c r="H93" s="45">
        <v>35801</v>
      </c>
      <c r="I93" s="52" t="s">
        <v>203</v>
      </c>
      <c r="J93" s="45" t="s">
        <v>40</v>
      </c>
      <c r="K93" s="95" t="s">
        <v>209</v>
      </c>
      <c r="L93" s="52" t="s">
        <v>210</v>
      </c>
      <c r="M93" s="52" t="s">
        <v>70</v>
      </c>
      <c r="N93" s="49" t="s">
        <v>97</v>
      </c>
      <c r="O93" s="72">
        <v>1</v>
      </c>
      <c r="P93" s="82">
        <v>10610.51</v>
      </c>
      <c r="Q93" s="51" t="s">
        <v>37</v>
      </c>
      <c r="R93" s="72">
        <f t="shared" si="34"/>
        <v>10610.51</v>
      </c>
      <c r="S93" s="72">
        <f t="shared" si="35"/>
        <v>10610.51</v>
      </c>
      <c r="T93" s="64">
        <f t="shared" si="22"/>
        <v>0</v>
      </c>
      <c r="U93" s="64">
        <f t="shared" si="23"/>
        <v>0</v>
      </c>
      <c r="V93" s="64">
        <f t="shared" si="24"/>
        <v>0</v>
      </c>
      <c r="W93" s="64">
        <f t="shared" si="25"/>
        <v>0</v>
      </c>
      <c r="X93" s="64">
        <f t="shared" si="26"/>
        <v>0</v>
      </c>
      <c r="Y93" s="64">
        <f t="shared" si="27"/>
        <v>0</v>
      </c>
      <c r="Z93" s="64">
        <f t="shared" si="28"/>
        <v>0</v>
      </c>
      <c r="AA93" s="64">
        <f t="shared" si="29"/>
        <v>0</v>
      </c>
      <c r="AB93" s="64">
        <f t="shared" si="30"/>
        <v>0</v>
      </c>
      <c r="AC93" s="64">
        <f t="shared" si="31"/>
        <v>0</v>
      </c>
      <c r="AD93" s="64">
        <f t="shared" si="32"/>
        <v>0</v>
      </c>
    </row>
    <row r="94" spans="1:30" ht="26.5" customHeight="1" x14ac:dyDescent="0.3">
      <c r="A94" s="54" t="s">
        <v>38</v>
      </c>
      <c r="B94" s="45" t="s">
        <v>192</v>
      </c>
      <c r="C94" s="45" t="s">
        <v>192</v>
      </c>
      <c r="D94" s="45">
        <v>1</v>
      </c>
      <c r="E94" s="87" t="s">
        <v>48</v>
      </c>
      <c r="F94" s="87" t="s">
        <v>1</v>
      </c>
      <c r="G94" s="45" t="s">
        <v>75</v>
      </c>
      <c r="H94" s="45">
        <v>33801</v>
      </c>
      <c r="I94" s="52" t="s">
        <v>206</v>
      </c>
      <c r="J94" s="45" t="s">
        <v>40</v>
      </c>
      <c r="K94" s="95" t="s">
        <v>211</v>
      </c>
      <c r="L94" s="52" t="s">
        <v>212</v>
      </c>
      <c r="M94" s="52" t="s">
        <v>70</v>
      </c>
      <c r="N94" s="49" t="s">
        <v>97</v>
      </c>
      <c r="O94" s="72">
        <v>1</v>
      </c>
      <c r="P94" s="82">
        <v>21951.52</v>
      </c>
      <c r="Q94" s="51" t="s">
        <v>37</v>
      </c>
      <c r="R94" s="72">
        <f t="shared" si="34"/>
        <v>21951.52</v>
      </c>
      <c r="S94" s="72">
        <f t="shared" si="35"/>
        <v>21951.52</v>
      </c>
      <c r="T94" s="64">
        <f t="shared" si="22"/>
        <v>0</v>
      </c>
      <c r="U94" s="64">
        <f t="shared" si="23"/>
        <v>0</v>
      </c>
      <c r="V94" s="64">
        <f t="shared" si="24"/>
        <v>0</v>
      </c>
      <c r="W94" s="64">
        <f t="shared" si="25"/>
        <v>0</v>
      </c>
      <c r="X94" s="64">
        <f t="shared" si="26"/>
        <v>0</v>
      </c>
      <c r="Y94" s="64">
        <f t="shared" si="27"/>
        <v>0</v>
      </c>
      <c r="Z94" s="64">
        <f t="shared" si="28"/>
        <v>0</v>
      </c>
      <c r="AA94" s="64">
        <f t="shared" si="29"/>
        <v>0</v>
      </c>
      <c r="AB94" s="64">
        <f t="shared" si="30"/>
        <v>0</v>
      </c>
      <c r="AC94" s="64">
        <f t="shared" si="31"/>
        <v>0</v>
      </c>
      <c r="AD94" s="64">
        <f t="shared" si="32"/>
        <v>0</v>
      </c>
    </row>
    <row r="95" spans="1:30" ht="26.5" customHeight="1" x14ac:dyDescent="0.3">
      <c r="A95" s="54" t="s">
        <v>38</v>
      </c>
      <c r="B95" s="45" t="s">
        <v>192</v>
      </c>
      <c r="C95" s="45" t="s">
        <v>192</v>
      </c>
      <c r="D95" s="45">
        <v>1</v>
      </c>
      <c r="E95" s="87" t="s">
        <v>48</v>
      </c>
      <c r="F95" s="87" t="s">
        <v>1</v>
      </c>
      <c r="G95" s="45" t="s">
        <v>41</v>
      </c>
      <c r="H95" s="45">
        <v>32601</v>
      </c>
      <c r="I95" s="52" t="s">
        <v>213</v>
      </c>
      <c r="J95" s="45" t="s">
        <v>40</v>
      </c>
      <c r="K95" s="95" t="s">
        <v>214</v>
      </c>
      <c r="L95" s="52" t="s">
        <v>215</v>
      </c>
      <c r="M95" s="52" t="s">
        <v>70</v>
      </c>
      <c r="N95" s="49" t="s">
        <v>97</v>
      </c>
      <c r="O95" s="72">
        <v>1</v>
      </c>
      <c r="P95" s="82">
        <v>5943.64</v>
      </c>
      <c r="Q95" s="51" t="s">
        <v>37</v>
      </c>
      <c r="R95" s="72">
        <f t="shared" si="34"/>
        <v>5943.64</v>
      </c>
      <c r="S95" s="72">
        <f t="shared" si="35"/>
        <v>5943.64</v>
      </c>
      <c r="T95" s="64">
        <f t="shared" si="22"/>
        <v>0</v>
      </c>
      <c r="U95" s="64">
        <f t="shared" si="23"/>
        <v>0</v>
      </c>
      <c r="V95" s="64">
        <f t="shared" si="24"/>
        <v>0</v>
      </c>
      <c r="W95" s="64">
        <f t="shared" si="25"/>
        <v>0</v>
      </c>
      <c r="X95" s="64">
        <f t="shared" si="26"/>
        <v>0</v>
      </c>
      <c r="Y95" s="64">
        <f t="shared" si="27"/>
        <v>0</v>
      </c>
      <c r="Z95" s="64">
        <f t="shared" si="28"/>
        <v>0</v>
      </c>
      <c r="AA95" s="64">
        <f t="shared" si="29"/>
        <v>0</v>
      </c>
      <c r="AB95" s="64">
        <f t="shared" si="30"/>
        <v>0</v>
      </c>
      <c r="AC95" s="64">
        <f t="shared" si="31"/>
        <v>0</v>
      </c>
      <c r="AD95" s="64">
        <f t="shared" si="32"/>
        <v>0</v>
      </c>
    </row>
    <row r="96" spans="1:30" ht="26.5" customHeight="1" x14ac:dyDescent="0.3">
      <c r="A96" s="54" t="s">
        <v>38</v>
      </c>
      <c r="B96" s="31" t="s">
        <v>192</v>
      </c>
      <c r="C96" s="31" t="s">
        <v>192</v>
      </c>
      <c r="D96" s="31">
        <v>1</v>
      </c>
      <c r="E96" s="30" t="s">
        <v>89</v>
      </c>
      <c r="F96" s="30" t="s">
        <v>91</v>
      </c>
      <c r="G96" s="31" t="s">
        <v>92</v>
      </c>
      <c r="H96" s="31">
        <v>26102</v>
      </c>
      <c r="I96" s="53" t="s">
        <v>216</v>
      </c>
      <c r="J96" s="31" t="s">
        <v>101</v>
      </c>
      <c r="K96" s="93" t="s">
        <v>217</v>
      </c>
      <c r="L96" s="49" t="s">
        <v>40</v>
      </c>
      <c r="M96" s="53" t="s">
        <v>70</v>
      </c>
      <c r="N96" s="49" t="s">
        <v>42</v>
      </c>
      <c r="O96" s="41">
        <v>1</v>
      </c>
      <c r="P96" s="79">
        <v>30290</v>
      </c>
      <c r="Q96" s="51" t="s">
        <v>37</v>
      </c>
      <c r="R96" s="41">
        <f t="shared" si="34"/>
        <v>30290</v>
      </c>
      <c r="S96" s="72">
        <f t="shared" si="35"/>
        <v>30290</v>
      </c>
      <c r="T96" s="64">
        <f t="shared" si="22"/>
        <v>0</v>
      </c>
      <c r="U96" s="64">
        <f t="shared" si="23"/>
        <v>0</v>
      </c>
      <c r="V96" s="64">
        <f t="shared" si="24"/>
        <v>0</v>
      </c>
      <c r="W96" s="64">
        <f t="shared" si="25"/>
        <v>0</v>
      </c>
      <c r="X96" s="64">
        <f t="shared" si="26"/>
        <v>0</v>
      </c>
      <c r="Y96" s="64">
        <f t="shared" si="27"/>
        <v>0</v>
      </c>
      <c r="Z96" s="64">
        <f t="shared" si="28"/>
        <v>0</v>
      </c>
      <c r="AA96" s="64">
        <f t="shared" si="29"/>
        <v>0</v>
      </c>
      <c r="AB96" s="64">
        <f t="shared" si="30"/>
        <v>0</v>
      </c>
      <c r="AC96" s="64">
        <f t="shared" si="31"/>
        <v>0</v>
      </c>
      <c r="AD96" s="64">
        <f t="shared" si="32"/>
        <v>0</v>
      </c>
    </row>
    <row r="97" spans="1:30" ht="26.5" customHeight="1" x14ac:dyDescent="0.3">
      <c r="A97" s="54" t="s">
        <v>38</v>
      </c>
      <c r="B97" s="31" t="s">
        <v>192</v>
      </c>
      <c r="C97" s="31" t="s">
        <v>192</v>
      </c>
      <c r="D97" s="31">
        <v>1</v>
      </c>
      <c r="E97" s="30" t="s">
        <v>89</v>
      </c>
      <c r="F97" s="30" t="s">
        <v>91</v>
      </c>
      <c r="G97" s="31" t="s">
        <v>92</v>
      </c>
      <c r="H97" s="31">
        <v>33901</v>
      </c>
      <c r="I97" s="53" t="s">
        <v>218</v>
      </c>
      <c r="J97" s="31" t="s">
        <v>40</v>
      </c>
      <c r="K97" s="93" t="s">
        <v>219</v>
      </c>
      <c r="L97" s="49" t="s">
        <v>40</v>
      </c>
      <c r="M97" s="53" t="s">
        <v>70</v>
      </c>
      <c r="N97" s="49" t="s">
        <v>97</v>
      </c>
      <c r="O97" s="41">
        <v>1</v>
      </c>
      <c r="P97" s="79">
        <v>1229.77</v>
      </c>
      <c r="Q97" s="51" t="s">
        <v>37</v>
      </c>
      <c r="R97" s="41">
        <f t="shared" si="34"/>
        <v>1229.77</v>
      </c>
      <c r="S97" s="72">
        <f t="shared" si="35"/>
        <v>1229.77</v>
      </c>
      <c r="T97" s="64">
        <f t="shared" si="22"/>
        <v>0</v>
      </c>
      <c r="U97" s="64">
        <f t="shared" si="23"/>
        <v>0</v>
      </c>
      <c r="V97" s="64">
        <f t="shared" si="24"/>
        <v>0</v>
      </c>
      <c r="W97" s="64">
        <f t="shared" si="25"/>
        <v>0</v>
      </c>
      <c r="X97" s="64">
        <f t="shared" si="26"/>
        <v>0</v>
      </c>
      <c r="Y97" s="64">
        <f t="shared" si="27"/>
        <v>0</v>
      </c>
      <c r="Z97" s="64">
        <f t="shared" si="28"/>
        <v>0</v>
      </c>
      <c r="AA97" s="64">
        <f t="shared" si="29"/>
        <v>0</v>
      </c>
      <c r="AB97" s="64">
        <f t="shared" si="30"/>
        <v>0</v>
      </c>
      <c r="AC97" s="64">
        <f t="shared" si="31"/>
        <v>0</v>
      </c>
      <c r="AD97" s="64">
        <f t="shared" si="32"/>
        <v>0</v>
      </c>
    </row>
    <row r="98" spans="1:30" ht="26.5" customHeight="1" x14ac:dyDescent="0.3">
      <c r="A98" s="54" t="s">
        <v>38</v>
      </c>
      <c r="B98" s="45" t="s">
        <v>220</v>
      </c>
      <c r="C98" s="45" t="s">
        <v>220</v>
      </c>
      <c r="D98" s="45" t="s">
        <v>1</v>
      </c>
      <c r="E98" s="45" t="s">
        <v>48</v>
      </c>
      <c r="F98" s="45" t="s">
        <v>1</v>
      </c>
      <c r="G98" s="45" t="s">
        <v>41</v>
      </c>
      <c r="H98" s="45">
        <v>31401</v>
      </c>
      <c r="I98" s="46" t="s">
        <v>61</v>
      </c>
      <c r="J98" s="45" t="s">
        <v>221</v>
      </c>
      <c r="K98" s="95" t="s">
        <v>222</v>
      </c>
      <c r="L98" s="49" t="s">
        <v>40</v>
      </c>
      <c r="M98" s="49" t="s">
        <v>40</v>
      </c>
      <c r="N98" s="49" t="s">
        <v>97</v>
      </c>
      <c r="O98" s="72">
        <v>1</v>
      </c>
      <c r="P98" s="82">
        <v>477.49</v>
      </c>
      <c r="Q98" s="51" t="s">
        <v>37</v>
      </c>
      <c r="R98" s="72">
        <f t="shared" ref="R98:R104" si="36">SUM(S98:AD98)</f>
        <v>477.49</v>
      </c>
      <c r="S98" s="72">
        <v>477.49</v>
      </c>
      <c r="T98" s="64">
        <f t="shared" si="22"/>
        <v>0</v>
      </c>
      <c r="U98" s="64">
        <f t="shared" si="23"/>
        <v>0</v>
      </c>
      <c r="V98" s="64">
        <f t="shared" si="24"/>
        <v>0</v>
      </c>
      <c r="W98" s="64">
        <f t="shared" si="25"/>
        <v>0</v>
      </c>
      <c r="X98" s="64">
        <f t="shared" si="26"/>
        <v>0</v>
      </c>
      <c r="Y98" s="64">
        <f t="shared" si="27"/>
        <v>0</v>
      </c>
      <c r="Z98" s="64">
        <f t="shared" si="28"/>
        <v>0</v>
      </c>
      <c r="AA98" s="64">
        <f t="shared" si="29"/>
        <v>0</v>
      </c>
      <c r="AB98" s="64">
        <f t="shared" si="30"/>
        <v>0</v>
      </c>
      <c r="AC98" s="64">
        <f t="shared" si="31"/>
        <v>0</v>
      </c>
      <c r="AD98" s="64">
        <f t="shared" si="32"/>
        <v>0</v>
      </c>
    </row>
    <row r="99" spans="1:30" ht="26.5" customHeight="1" x14ac:dyDescent="0.3">
      <c r="A99" s="54" t="s">
        <v>38</v>
      </c>
      <c r="B99" s="45" t="s">
        <v>220</v>
      </c>
      <c r="C99" s="45" t="s">
        <v>220</v>
      </c>
      <c r="D99" s="45" t="s">
        <v>1</v>
      </c>
      <c r="E99" s="45" t="s">
        <v>89</v>
      </c>
      <c r="F99" s="45" t="s">
        <v>91</v>
      </c>
      <c r="G99" s="45" t="s">
        <v>92</v>
      </c>
      <c r="H99" s="45" t="s">
        <v>86</v>
      </c>
      <c r="I99" s="46" t="s">
        <v>120</v>
      </c>
      <c r="J99" s="45" t="s">
        <v>221</v>
      </c>
      <c r="K99" s="95" t="s">
        <v>223</v>
      </c>
      <c r="L99" s="49" t="s">
        <v>40</v>
      </c>
      <c r="M99" s="49" t="s">
        <v>40</v>
      </c>
      <c r="N99" s="49" t="s">
        <v>97</v>
      </c>
      <c r="O99" s="72">
        <v>1</v>
      </c>
      <c r="P99" s="82">
        <v>12650</v>
      </c>
      <c r="Q99" s="51" t="s">
        <v>37</v>
      </c>
      <c r="R99" s="72">
        <f t="shared" si="36"/>
        <v>12650</v>
      </c>
      <c r="S99" s="72">
        <v>12650</v>
      </c>
      <c r="T99" s="64">
        <f t="shared" si="22"/>
        <v>0</v>
      </c>
      <c r="U99" s="64">
        <f t="shared" si="23"/>
        <v>0</v>
      </c>
      <c r="V99" s="64">
        <f t="shared" si="24"/>
        <v>0</v>
      </c>
      <c r="W99" s="64">
        <f t="shared" si="25"/>
        <v>0</v>
      </c>
      <c r="X99" s="64">
        <f t="shared" si="26"/>
        <v>0</v>
      </c>
      <c r="Y99" s="64">
        <f t="shared" si="27"/>
        <v>0</v>
      </c>
      <c r="Z99" s="64">
        <f t="shared" si="28"/>
        <v>0</v>
      </c>
      <c r="AA99" s="64">
        <f t="shared" si="29"/>
        <v>0</v>
      </c>
      <c r="AB99" s="64">
        <f t="shared" si="30"/>
        <v>0</v>
      </c>
      <c r="AC99" s="64">
        <f t="shared" si="31"/>
        <v>0</v>
      </c>
      <c r="AD99" s="64">
        <f t="shared" si="32"/>
        <v>0</v>
      </c>
    </row>
    <row r="100" spans="1:30" ht="26.5" customHeight="1" x14ac:dyDescent="0.3">
      <c r="A100" s="54" t="s">
        <v>38</v>
      </c>
      <c r="B100" s="45" t="s">
        <v>220</v>
      </c>
      <c r="C100" s="45" t="s">
        <v>220</v>
      </c>
      <c r="D100" s="45" t="s">
        <v>1</v>
      </c>
      <c r="E100" s="45" t="s">
        <v>89</v>
      </c>
      <c r="F100" s="45" t="s">
        <v>90</v>
      </c>
      <c r="G100" s="45" t="s">
        <v>92</v>
      </c>
      <c r="H100" s="45">
        <v>33901</v>
      </c>
      <c r="I100" s="46" t="s">
        <v>71</v>
      </c>
      <c r="J100" s="45" t="s">
        <v>221</v>
      </c>
      <c r="K100" s="95" t="s">
        <v>224</v>
      </c>
      <c r="L100" s="49" t="s">
        <v>40</v>
      </c>
      <c r="M100" s="49" t="s">
        <v>40</v>
      </c>
      <c r="N100" s="49" t="s">
        <v>97</v>
      </c>
      <c r="O100" s="72">
        <v>1</v>
      </c>
      <c r="P100" s="82">
        <v>286.14999999999998</v>
      </c>
      <c r="Q100" s="51" t="s">
        <v>37</v>
      </c>
      <c r="R100" s="72">
        <f t="shared" si="36"/>
        <v>286.14999999999998</v>
      </c>
      <c r="S100" s="72">
        <v>286.14999999999998</v>
      </c>
      <c r="T100" s="64">
        <f t="shared" si="22"/>
        <v>0</v>
      </c>
      <c r="U100" s="64">
        <f t="shared" si="23"/>
        <v>0</v>
      </c>
      <c r="V100" s="64">
        <f t="shared" si="24"/>
        <v>0</v>
      </c>
      <c r="W100" s="64">
        <f t="shared" si="25"/>
        <v>0</v>
      </c>
      <c r="X100" s="64">
        <f t="shared" si="26"/>
        <v>0</v>
      </c>
      <c r="Y100" s="64">
        <f t="shared" si="27"/>
        <v>0</v>
      </c>
      <c r="Z100" s="64">
        <f t="shared" si="28"/>
        <v>0</v>
      </c>
      <c r="AA100" s="64">
        <f t="shared" si="29"/>
        <v>0</v>
      </c>
      <c r="AB100" s="64">
        <f t="shared" si="30"/>
        <v>0</v>
      </c>
      <c r="AC100" s="64">
        <f t="shared" si="31"/>
        <v>0</v>
      </c>
      <c r="AD100" s="64">
        <f t="shared" si="32"/>
        <v>0</v>
      </c>
    </row>
    <row r="101" spans="1:30" ht="26.5" customHeight="1" x14ac:dyDescent="0.3">
      <c r="A101" s="54" t="s">
        <v>38</v>
      </c>
      <c r="B101" s="45" t="s">
        <v>220</v>
      </c>
      <c r="C101" s="45" t="s">
        <v>220</v>
      </c>
      <c r="D101" s="45" t="s">
        <v>1</v>
      </c>
      <c r="E101" s="45" t="s">
        <v>89</v>
      </c>
      <c r="F101" s="45" t="s">
        <v>90</v>
      </c>
      <c r="G101" s="45" t="s">
        <v>225</v>
      </c>
      <c r="H101" s="45" t="s">
        <v>226</v>
      </c>
      <c r="I101" s="46" t="s">
        <v>57</v>
      </c>
      <c r="J101" s="45" t="s">
        <v>221</v>
      </c>
      <c r="K101" s="95" t="s">
        <v>227</v>
      </c>
      <c r="L101" s="49" t="s">
        <v>40</v>
      </c>
      <c r="M101" s="49" t="s">
        <v>40</v>
      </c>
      <c r="N101" s="49" t="s">
        <v>97</v>
      </c>
      <c r="O101" s="72">
        <v>1</v>
      </c>
      <c r="P101" s="82">
        <v>4000</v>
      </c>
      <c r="Q101" s="51" t="s">
        <v>37</v>
      </c>
      <c r="R101" s="72">
        <f t="shared" si="36"/>
        <v>4000</v>
      </c>
      <c r="S101" s="72">
        <v>4000</v>
      </c>
      <c r="T101" s="64">
        <f t="shared" si="22"/>
        <v>0</v>
      </c>
      <c r="U101" s="64">
        <f t="shared" si="23"/>
        <v>0</v>
      </c>
      <c r="V101" s="64">
        <f t="shared" si="24"/>
        <v>0</v>
      </c>
      <c r="W101" s="64">
        <f t="shared" si="25"/>
        <v>0</v>
      </c>
      <c r="X101" s="64">
        <f t="shared" si="26"/>
        <v>0</v>
      </c>
      <c r="Y101" s="64">
        <f t="shared" si="27"/>
        <v>0</v>
      </c>
      <c r="Z101" s="64">
        <f t="shared" si="28"/>
        <v>0</v>
      </c>
      <c r="AA101" s="64">
        <f t="shared" si="29"/>
        <v>0</v>
      </c>
      <c r="AB101" s="64">
        <f t="shared" si="30"/>
        <v>0</v>
      </c>
      <c r="AC101" s="64">
        <f t="shared" si="31"/>
        <v>0</v>
      </c>
      <c r="AD101" s="64">
        <f t="shared" si="32"/>
        <v>0</v>
      </c>
    </row>
    <row r="102" spans="1:30" ht="26.5" customHeight="1" x14ac:dyDescent="0.3">
      <c r="A102" s="54" t="s">
        <v>38</v>
      </c>
      <c r="B102" s="45" t="s">
        <v>220</v>
      </c>
      <c r="C102" s="45" t="s">
        <v>220</v>
      </c>
      <c r="D102" s="45" t="s">
        <v>1</v>
      </c>
      <c r="E102" s="45" t="s">
        <v>89</v>
      </c>
      <c r="F102" s="45" t="s">
        <v>90</v>
      </c>
      <c r="G102" s="45" t="s">
        <v>53</v>
      </c>
      <c r="H102" s="45" t="s">
        <v>226</v>
      </c>
      <c r="I102" s="46" t="s">
        <v>57</v>
      </c>
      <c r="J102" s="45" t="s">
        <v>221</v>
      </c>
      <c r="K102" s="95" t="s">
        <v>227</v>
      </c>
      <c r="L102" s="49" t="s">
        <v>40</v>
      </c>
      <c r="M102" s="49" t="s">
        <v>40</v>
      </c>
      <c r="N102" s="49" t="s">
        <v>97</v>
      </c>
      <c r="O102" s="72">
        <v>1</v>
      </c>
      <c r="P102" s="82">
        <v>4000</v>
      </c>
      <c r="Q102" s="51" t="s">
        <v>37</v>
      </c>
      <c r="R102" s="72">
        <f t="shared" si="36"/>
        <v>4000</v>
      </c>
      <c r="S102" s="72">
        <v>4000</v>
      </c>
      <c r="T102" s="64">
        <f t="shared" si="22"/>
        <v>0</v>
      </c>
      <c r="U102" s="64">
        <f t="shared" si="23"/>
        <v>0</v>
      </c>
      <c r="V102" s="64">
        <f t="shared" si="24"/>
        <v>0</v>
      </c>
      <c r="W102" s="64">
        <f t="shared" si="25"/>
        <v>0</v>
      </c>
      <c r="X102" s="64">
        <f t="shared" si="26"/>
        <v>0</v>
      </c>
      <c r="Y102" s="64">
        <f t="shared" si="27"/>
        <v>0</v>
      </c>
      <c r="Z102" s="64">
        <f t="shared" si="28"/>
        <v>0</v>
      </c>
      <c r="AA102" s="64">
        <f t="shared" si="29"/>
        <v>0</v>
      </c>
      <c r="AB102" s="64">
        <f t="shared" si="30"/>
        <v>0</v>
      </c>
      <c r="AC102" s="64">
        <f t="shared" si="31"/>
        <v>0</v>
      </c>
      <c r="AD102" s="64">
        <f t="shared" si="32"/>
        <v>0</v>
      </c>
    </row>
    <row r="103" spans="1:30" ht="26.5" customHeight="1" x14ac:dyDescent="0.3">
      <c r="A103" s="54" t="s">
        <v>38</v>
      </c>
      <c r="B103" s="45" t="s">
        <v>220</v>
      </c>
      <c r="C103" s="45" t="s">
        <v>220</v>
      </c>
      <c r="D103" s="45" t="s">
        <v>1</v>
      </c>
      <c r="E103" s="45" t="s">
        <v>89</v>
      </c>
      <c r="F103" s="45" t="s">
        <v>90</v>
      </c>
      <c r="G103" s="45" t="s">
        <v>53</v>
      </c>
      <c r="H103" s="45">
        <v>33901</v>
      </c>
      <c r="I103" s="46" t="s">
        <v>71</v>
      </c>
      <c r="J103" s="45" t="s">
        <v>221</v>
      </c>
      <c r="K103" s="95" t="s">
        <v>224</v>
      </c>
      <c r="L103" s="49" t="s">
        <v>40</v>
      </c>
      <c r="M103" s="49" t="s">
        <v>40</v>
      </c>
      <c r="N103" s="49" t="s">
        <v>97</v>
      </c>
      <c r="O103" s="72">
        <v>1</v>
      </c>
      <c r="P103" s="82">
        <v>89.96</v>
      </c>
      <c r="Q103" s="51" t="s">
        <v>37</v>
      </c>
      <c r="R103" s="72">
        <f t="shared" si="36"/>
        <v>89.96</v>
      </c>
      <c r="S103" s="72">
        <v>89.96</v>
      </c>
      <c r="T103" s="64">
        <f t="shared" si="22"/>
        <v>0</v>
      </c>
      <c r="U103" s="64">
        <f t="shared" si="23"/>
        <v>0</v>
      </c>
      <c r="V103" s="64">
        <f t="shared" si="24"/>
        <v>0</v>
      </c>
      <c r="W103" s="64">
        <f t="shared" si="25"/>
        <v>0</v>
      </c>
      <c r="X103" s="64">
        <f t="shared" si="26"/>
        <v>0</v>
      </c>
      <c r="Y103" s="64">
        <f t="shared" si="27"/>
        <v>0</v>
      </c>
      <c r="Z103" s="64">
        <f t="shared" si="28"/>
        <v>0</v>
      </c>
      <c r="AA103" s="64">
        <f t="shared" si="29"/>
        <v>0</v>
      </c>
      <c r="AB103" s="64">
        <f t="shared" si="30"/>
        <v>0</v>
      </c>
      <c r="AC103" s="64">
        <f t="shared" si="31"/>
        <v>0</v>
      </c>
      <c r="AD103" s="64">
        <f t="shared" si="32"/>
        <v>0</v>
      </c>
    </row>
    <row r="104" spans="1:30" ht="26.5" customHeight="1" x14ac:dyDescent="0.3">
      <c r="A104" s="54" t="s">
        <v>38</v>
      </c>
      <c r="B104" s="45" t="s">
        <v>220</v>
      </c>
      <c r="C104" s="45" t="s">
        <v>220</v>
      </c>
      <c r="D104" s="45" t="s">
        <v>1</v>
      </c>
      <c r="E104" s="45" t="s">
        <v>89</v>
      </c>
      <c r="F104" s="45" t="s">
        <v>90</v>
      </c>
      <c r="G104" s="45" t="s">
        <v>225</v>
      </c>
      <c r="H104" s="45">
        <v>33901</v>
      </c>
      <c r="I104" s="46" t="s">
        <v>71</v>
      </c>
      <c r="J104" s="45" t="s">
        <v>221</v>
      </c>
      <c r="K104" s="95" t="s">
        <v>224</v>
      </c>
      <c r="L104" s="49" t="s">
        <v>40</v>
      </c>
      <c r="M104" s="49" t="s">
        <v>40</v>
      </c>
      <c r="N104" s="49" t="s">
        <v>97</v>
      </c>
      <c r="O104" s="72">
        <v>1</v>
      </c>
      <c r="P104" s="82">
        <v>91</v>
      </c>
      <c r="Q104" s="51" t="s">
        <v>37</v>
      </c>
      <c r="R104" s="72">
        <f t="shared" si="36"/>
        <v>91</v>
      </c>
      <c r="S104" s="72">
        <v>91</v>
      </c>
      <c r="T104" s="64">
        <f t="shared" si="22"/>
        <v>0</v>
      </c>
      <c r="U104" s="64">
        <f t="shared" si="23"/>
        <v>0</v>
      </c>
      <c r="V104" s="64">
        <f t="shared" si="24"/>
        <v>0</v>
      </c>
      <c r="W104" s="64">
        <f t="shared" si="25"/>
        <v>0</v>
      </c>
      <c r="X104" s="64">
        <f t="shared" si="26"/>
        <v>0</v>
      </c>
      <c r="Y104" s="64">
        <f t="shared" si="27"/>
        <v>0</v>
      </c>
      <c r="Z104" s="64">
        <f t="shared" si="28"/>
        <v>0</v>
      </c>
      <c r="AA104" s="64">
        <f t="shared" si="29"/>
        <v>0</v>
      </c>
      <c r="AB104" s="64">
        <f t="shared" si="30"/>
        <v>0</v>
      </c>
      <c r="AC104" s="64">
        <f t="shared" si="31"/>
        <v>0</v>
      </c>
      <c r="AD104" s="64">
        <f t="shared" si="32"/>
        <v>0</v>
      </c>
    </row>
    <row r="105" spans="1:30" ht="26.5" customHeight="1" x14ac:dyDescent="0.3">
      <c r="A105" s="54" t="s">
        <v>38</v>
      </c>
      <c r="B105" s="31" t="s">
        <v>228</v>
      </c>
      <c r="C105" s="31" t="s">
        <v>228</v>
      </c>
      <c r="D105" s="30" t="s">
        <v>1</v>
      </c>
      <c r="E105" s="30" t="s">
        <v>48</v>
      </c>
      <c r="F105" s="31" t="s">
        <v>49</v>
      </c>
      <c r="G105" s="31" t="s">
        <v>41</v>
      </c>
      <c r="H105" s="31">
        <v>31401</v>
      </c>
      <c r="I105" s="47" t="s">
        <v>61</v>
      </c>
      <c r="J105" s="63" t="s">
        <v>40</v>
      </c>
      <c r="K105" s="96" t="s">
        <v>61</v>
      </c>
      <c r="L105" s="49" t="s">
        <v>40</v>
      </c>
      <c r="M105" s="49" t="s">
        <v>40</v>
      </c>
      <c r="N105" s="49" t="s">
        <v>97</v>
      </c>
      <c r="O105" s="41">
        <v>1</v>
      </c>
      <c r="P105" s="79">
        <v>1184</v>
      </c>
      <c r="Q105" s="51" t="s">
        <v>37</v>
      </c>
      <c r="R105" s="41">
        <f t="shared" ref="R105:R107" si="37">P105*O105</f>
        <v>1184</v>
      </c>
      <c r="S105" s="41">
        <v>1184</v>
      </c>
      <c r="T105" s="64">
        <f t="shared" si="22"/>
        <v>0</v>
      </c>
      <c r="U105" s="64">
        <f t="shared" si="23"/>
        <v>0</v>
      </c>
      <c r="V105" s="64">
        <f t="shared" si="24"/>
        <v>0</v>
      </c>
      <c r="W105" s="64">
        <f t="shared" si="25"/>
        <v>0</v>
      </c>
      <c r="X105" s="64">
        <f t="shared" si="26"/>
        <v>0</v>
      </c>
      <c r="Y105" s="64">
        <f t="shared" si="27"/>
        <v>0</v>
      </c>
      <c r="Z105" s="64">
        <f t="shared" si="28"/>
        <v>0</v>
      </c>
      <c r="AA105" s="64">
        <f t="shared" si="29"/>
        <v>0</v>
      </c>
      <c r="AB105" s="64">
        <f t="shared" si="30"/>
        <v>0</v>
      </c>
      <c r="AC105" s="64">
        <f t="shared" si="31"/>
        <v>0</v>
      </c>
      <c r="AD105" s="64">
        <f t="shared" si="32"/>
        <v>0</v>
      </c>
    </row>
    <row r="106" spans="1:30" ht="26.5" customHeight="1" x14ac:dyDescent="0.3">
      <c r="A106" s="54" t="s">
        <v>38</v>
      </c>
      <c r="B106" s="31" t="s">
        <v>228</v>
      </c>
      <c r="C106" s="31" t="s">
        <v>228</v>
      </c>
      <c r="D106" s="30" t="s">
        <v>1</v>
      </c>
      <c r="E106" s="30" t="s">
        <v>48</v>
      </c>
      <c r="F106" s="31" t="s">
        <v>99</v>
      </c>
      <c r="G106" s="31" t="s">
        <v>92</v>
      </c>
      <c r="H106" s="31">
        <v>26102</v>
      </c>
      <c r="I106" s="47" t="s">
        <v>100</v>
      </c>
      <c r="J106" s="63" t="s">
        <v>40</v>
      </c>
      <c r="K106" s="96" t="s">
        <v>100</v>
      </c>
      <c r="L106" s="48" t="s">
        <v>229</v>
      </c>
      <c r="M106" s="49" t="s">
        <v>40</v>
      </c>
      <c r="N106" s="49" t="s">
        <v>97</v>
      </c>
      <c r="O106" s="41">
        <v>1</v>
      </c>
      <c r="P106" s="79">
        <v>24843</v>
      </c>
      <c r="Q106" s="51" t="s">
        <v>37</v>
      </c>
      <c r="R106" s="41">
        <f t="shared" si="37"/>
        <v>24843</v>
      </c>
      <c r="S106" s="41">
        <v>24843</v>
      </c>
      <c r="T106" s="64">
        <f t="shared" si="22"/>
        <v>0</v>
      </c>
      <c r="U106" s="64">
        <f t="shared" si="23"/>
        <v>0</v>
      </c>
      <c r="V106" s="64">
        <f t="shared" si="24"/>
        <v>0</v>
      </c>
      <c r="W106" s="64">
        <f t="shared" si="25"/>
        <v>0</v>
      </c>
      <c r="X106" s="64">
        <f t="shared" si="26"/>
        <v>0</v>
      </c>
      <c r="Y106" s="64">
        <f t="shared" si="27"/>
        <v>0</v>
      </c>
      <c r="Z106" s="64">
        <f t="shared" si="28"/>
        <v>0</v>
      </c>
      <c r="AA106" s="64">
        <f t="shared" si="29"/>
        <v>0</v>
      </c>
      <c r="AB106" s="64">
        <f t="shared" si="30"/>
        <v>0</v>
      </c>
      <c r="AC106" s="64">
        <f t="shared" si="31"/>
        <v>0</v>
      </c>
      <c r="AD106" s="64">
        <f t="shared" si="32"/>
        <v>0</v>
      </c>
    </row>
    <row r="107" spans="1:30" ht="26.5" customHeight="1" x14ac:dyDescent="0.3">
      <c r="A107" s="54" t="s">
        <v>38</v>
      </c>
      <c r="B107" s="31" t="s">
        <v>228</v>
      </c>
      <c r="C107" s="31" t="s">
        <v>228</v>
      </c>
      <c r="D107" s="30" t="s">
        <v>1</v>
      </c>
      <c r="E107" s="30" t="s">
        <v>89</v>
      </c>
      <c r="F107" s="31" t="s">
        <v>99</v>
      </c>
      <c r="G107" s="31" t="s">
        <v>92</v>
      </c>
      <c r="H107" s="31">
        <v>33901</v>
      </c>
      <c r="I107" s="47" t="s">
        <v>71</v>
      </c>
      <c r="J107" s="63" t="s">
        <v>40</v>
      </c>
      <c r="K107" s="96" t="s">
        <v>71</v>
      </c>
      <c r="L107" s="48" t="s">
        <v>229</v>
      </c>
      <c r="M107" s="49" t="s">
        <v>40</v>
      </c>
      <c r="N107" s="49" t="s">
        <v>97</v>
      </c>
      <c r="O107" s="41">
        <v>1</v>
      </c>
      <c r="P107" s="79">
        <v>576</v>
      </c>
      <c r="Q107" s="51" t="s">
        <v>37</v>
      </c>
      <c r="R107" s="41">
        <f t="shared" si="37"/>
        <v>576</v>
      </c>
      <c r="S107" s="41">
        <v>576</v>
      </c>
      <c r="T107" s="64">
        <f t="shared" si="22"/>
        <v>0</v>
      </c>
      <c r="U107" s="64">
        <f t="shared" si="23"/>
        <v>0</v>
      </c>
      <c r="V107" s="64">
        <f t="shared" si="24"/>
        <v>0</v>
      </c>
      <c r="W107" s="64">
        <f t="shared" si="25"/>
        <v>0</v>
      </c>
      <c r="X107" s="64">
        <f t="shared" si="26"/>
        <v>0</v>
      </c>
      <c r="Y107" s="64">
        <f t="shared" si="27"/>
        <v>0</v>
      </c>
      <c r="Z107" s="64">
        <f t="shared" si="28"/>
        <v>0</v>
      </c>
      <c r="AA107" s="64">
        <f t="shared" si="29"/>
        <v>0</v>
      </c>
      <c r="AB107" s="64">
        <f t="shared" si="30"/>
        <v>0</v>
      </c>
      <c r="AC107" s="64">
        <f t="shared" si="31"/>
        <v>0</v>
      </c>
      <c r="AD107" s="64">
        <f t="shared" si="32"/>
        <v>0</v>
      </c>
    </row>
    <row r="108" spans="1:30" ht="26.5" customHeight="1" x14ac:dyDescent="0.3">
      <c r="A108" s="54" t="s">
        <v>38</v>
      </c>
      <c r="B108" s="45" t="s">
        <v>230</v>
      </c>
      <c r="C108" s="45" t="s">
        <v>230</v>
      </c>
      <c r="D108" s="58" t="s">
        <v>40</v>
      </c>
      <c r="E108" s="58" t="s">
        <v>40</v>
      </c>
      <c r="F108" s="56" t="s">
        <v>40</v>
      </c>
      <c r="G108" s="58" t="s">
        <v>40</v>
      </c>
      <c r="H108" s="56" t="s">
        <v>40</v>
      </c>
      <c r="I108" s="57" t="s">
        <v>40</v>
      </c>
      <c r="J108" s="58" t="s">
        <v>40</v>
      </c>
      <c r="K108" s="90" t="s">
        <v>40</v>
      </c>
      <c r="L108" s="49" t="s">
        <v>40</v>
      </c>
      <c r="M108" s="49" t="s">
        <v>40</v>
      </c>
      <c r="N108" s="58" t="s">
        <v>40</v>
      </c>
      <c r="O108" s="66">
        <v>0</v>
      </c>
      <c r="P108" s="76">
        <v>0</v>
      </c>
      <c r="Q108" s="55" t="s">
        <v>40</v>
      </c>
      <c r="R108" s="66">
        <v>0</v>
      </c>
      <c r="S108" s="66">
        <v>0</v>
      </c>
      <c r="T108" s="64">
        <f t="shared" ref="T108" si="38">R492</f>
        <v>0</v>
      </c>
      <c r="U108" s="64">
        <f t="shared" ref="U108" si="39">S492</f>
        <v>0</v>
      </c>
      <c r="V108" s="64">
        <f t="shared" ref="V108" si="40">T492</f>
        <v>0</v>
      </c>
      <c r="W108" s="64">
        <f t="shared" ref="W108" si="41">U492</f>
        <v>0</v>
      </c>
      <c r="X108" s="64">
        <f t="shared" ref="X108" si="42">V492</f>
        <v>0</v>
      </c>
      <c r="Y108" s="64">
        <f t="shared" ref="Y108" si="43">W492</f>
        <v>0</v>
      </c>
      <c r="Z108" s="64">
        <f t="shared" ref="Z108" si="44">X492</f>
        <v>0</v>
      </c>
      <c r="AA108" s="64">
        <f t="shared" ref="AA108" si="45">Y492</f>
        <v>0</v>
      </c>
      <c r="AB108" s="64">
        <f t="shared" ref="AB108" si="46">Z492</f>
        <v>0</v>
      </c>
      <c r="AC108" s="64">
        <f t="shared" ref="AC108" si="47">AA492</f>
        <v>0</v>
      </c>
      <c r="AD108" s="64">
        <f t="shared" ref="AD108" si="48">AB492</f>
        <v>0</v>
      </c>
    </row>
  </sheetData>
  <mergeCells count="2">
    <mergeCell ref="A6:AD6"/>
    <mergeCell ref="A7:AD7"/>
  </mergeCells>
  <phoneticPr fontId="14" type="noConversion"/>
  <dataValidations disablePrompts="1" count="8">
    <dataValidation allowBlank="1" showInputMessage="1" showErrorMessage="1" prompt="El Resultado NO DEBE MODIFICAR Importes de la BD" sqref="R42:R58 S98 R98:R104 R59:S65" xr:uid="{E3CFF59A-DDC3-4FBF-9F8C-2717617C89B9}"/>
    <dataValidation allowBlank="1" showInputMessage="1" showErrorMessage="1" prompt="Si Existe Contrato: Anual o Plurianual" sqref="L106:L107 M57:M58" xr:uid="{A5214025-9150-4E06-82AA-A7930B2C7630}"/>
    <dataValidation allowBlank="1" showInputMessage="1" showErrorMessage="1" prompt="Número de Contrato o Dejar en Blanco si no hay Contrato" sqref="L46:L54 L57:L58 N42:N45" xr:uid="{3A292124-3C68-4EBD-AF2C-ADD7129C6396}"/>
    <dataValidation allowBlank="1" showInputMessage="1" showErrorMessage="1" prompt="Pueden Incluier Decimales Pueden Tomar Precios de Referencia DEA" sqref="P42:P58 P98 P100:P107 S100:S104" xr:uid="{7E215AB2-C0D9-41ED-9F8A-92D3185055CB}"/>
    <dataValidation allowBlank="1" showInputMessage="1" showErrorMessage="1" prompt="No Modificar BD" sqref="D42:F58 F83:G87 D83:D97 F88:F97 D98:H104 D105:D107" xr:uid="{63F46974-20B5-4B81-8843-E9937B24F93E}"/>
    <dataValidation allowBlank="1" showInputMessage="1" showErrorMessage="1" prompt="Los Capítulos 2000, 4000 y 5000 Tomarlos del Combo Desplegable" sqref="K98:K104" xr:uid="{F9CD602A-C652-4BAB-873A-48DDE021CFC5}"/>
    <dataValidation allowBlank="1" showInputMessage="1" showErrorMessage="1" prompt="Unicamente Unidades en Enteros (No Decimales)_x000a_En Servicios la Cantidad Debe ser 1" sqref="O98:O107" xr:uid="{4602BE07-EB2B-4C3D-BF53-8F3FFECDF51F}"/>
    <dataValidation allowBlank="1" showInputMessage="1" showErrorMessage="1" prompt="De Acuerdo a la Descripción del Bien o Servicio_x000a_Cap 2000, 4000 y 5000" sqref="J98:J107" xr:uid="{BDC27619-E34B-45AF-8199-6EF7A18415F2}"/>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ENERO_2026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NOVELO LEON OSCAR ALBERTO</cp:lastModifiedBy>
  <cp:lastPrinted>2023-03-31T17:31:02Z</cp:lastPrinted>
  <dcterms:created xsi:type="dcterms:W3CDTF">2019-11-26T19:08:51Z</dcterms:created>
  <dcterms:modified xsi:type="dcterms:W3CDTF">2026-02-18T19:08:13Z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