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https://inemexico-my.sharepoint.com/personal/oscar_novelo_ine_mx/Documents/Escritorio/CEI-2025/Publicaciones 2025/Juntas Locales/PAAAS INE 2025/Septiembre/Morelos/"/>
    </mc:Choice>
  </mc:AlternateContent>
  <xr:revisionPtr revIDLastSave="1" documentId="13_ncr:1_{33F5FB09-065A-4407-B13B-5978035E996F}" xr6:coauthVersionLast="47" xr6:coauthVersionMax="47" xr10:uidLastSave="{3F1093B9-2284-4D6B-8935-140D3E070C97}"/>
  <bookViews>
    <workbookView xWindow="-110" yWindow="-110" windowWidth="19420" windowHeight="10300" tabRatio="611" xr2:uid="{979455BA-0754-495E-B9C6-A0A2D3A3EEFC}"/>
  </bookViews>
  <sheets>
    <sheet name="SEPTIEMBRE" sheetId="5" r:id="rId1"/>
  </sheets>
  <externalReferences>
    <externalReference r:id="rId2"/>
    <externalReference r:id="rId3"/>
    <externalReference r:id="rId4"/>
    <externalReference r:id="rId5"/>
  </externalReferences>
  <definedNames>
    <definedName name="_xlnm._FilterDatabase" localSheetId="0" hidden="1">SEPTIEMBRE!$A$6:$S$25</definedName>
    <definedName name="a" localSheetId="0">#REF!</definedName>
    <definedName name="a">#REF!</definedName>
    <definedName name="adquisicion">'[1]hoja oculta'!$C$2:$C$5</definedName>
    <definedName name="h">'[2]catalogo articulos'!$A$2:$E$5451</definedName>
    <definedName name="hh">'[3]catalogo articulos'!$A$2:$E$5451</definedName>
    <definedName name="j">'[2]catalogo articulos'!$A$2:$E$5451</definedName>
    <definedName name="MATRIZ">'[4]catalogo articulos'!$A$2:$E$5451</definedName>
    <definedName name="_xlnm.Print_Titles" localSheetId="0">SEPTIEMBRE!$6:$6</definedName>
    <definedName name="Unid_Medida">'[1]hoja oculta'!$M$2:$M$49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102" i="5" l="1"/>
  <c r="R102" i="5"/>
  <c r="P81" i="5"/>
  <c r="P80" i="5"/>
  <c r="P79" i="5"/>
  <c r="P78" i="5"/>
  <c r="P77" i="5"/>
  <c r="P76" i="5"/>
  <c r="P75" i="5"/>
  <c r="P74" i="5"/>
  <c r="P73" i="5"/>
  <c r="P72" i="5"/>
  <c r="P71" i="5"/>
  <c r="P70" i="5"/>
  <c r="P69" i="5"/>
  <c r="P68" i="5"/>
  <c r="P67" i="5"/>
  <c r="P66" i="5"/>
  <c r="P65" i="5"/>
  <c r="S64" i="5" l="1"/>
  <c r="R64" i="5" s="1"/>
  <c r="S63" i="5"/>
  <c r="R63" i="5" s="1"/>
  <c r="S62" i="5"/>
  <c r="R62" i="5"/>
  <c r="S60" i="5"/>
  <c r="R60" i="5"/>
  <c r="S59" i="5"/>
  <c r="R59" i="5" s="1"/>
  <c r="S58" i="5"/>
  <c r="R58" i="5"/>
  <c r="R57" i="5"/>
  <c r="S56" i="5" l="1"/>
  <c r="R56" i="5"/>
  <c r="S55" i="5"/>
  <c r="R55" i="5"/>
  <c r="S54" i="5"/>
  <c r="R54" i="5"/>
  <c r="S53" i="5"/>
  <c r="R53" i="5"/>
  <c r="S52" i="5"/>
  <c r="R52" i="5"/>
  <c r="S51" i="5"/>
  <c r="R51" i="5"/>
  <c r="S50" i="5"/>
  <c r="R50" i="5"/>
  <c r="S49" i="5"/>
  <c r="R49" i="5"/>
  <c r="S48" i="5"/>
  <c r="R48" i="5"/>
  <c r="S47" i="5"/>
  <c r="R47" i="5"/>
  <c r="S46" i="5"/>
  <c r="R46" i="5"/>
  <c r="S45" i="5"/>
  <c r="R45" i="5"/>
  <c r="S44" i="5"/>
  <c r="R44" i="5"/>
  <c r="S43" i="5"/>
  <c r="R43" i="5"/>
  <c r="S42" i="5"/>
  <c r="R42" i="5"/>
  <c r="S41" i="5"/>
  <c r="R41" i="5"/>
  <c r="S40" i="5" l="1"/>
  <c r="R40" i="5"/>
  <c r="S39" i="5"/>
  <c r="R39" i="5"/>
  <c r="S38" i="5"/>
  <c r="R38" i="5"/>
  <c r="S37" i="5"/>
  <c r="R37" i="5"/>
  <c r="S36" i="5"/>
  <c r="R36" i="5"/>
  <c r="R35" i="5"/>
  <c r="S35" i="5" s="1"/>
  <c r="R34" i="5"/>
  <c r="S34" i="5" s="1"/>
  <c r="R33" i="5"/>
  <c r="S33" i="5" s="1"/>
  <c r="R32" i="5"/>
  <c r="S32" i="5" s="1"/>
  <c r="R31" i="5"/>
  <c r="S31" i="5" s="1"/>
  <c r="R30" i="5"/>
  <c r="S30" i="5" s="1"/>
  <c r="R29" i="5"/>
  <c r="S29" i="5" s="1"/>
  <c r="S28" i="5"/>
  <c r="R28" i="5"/>
  <c r="S27" i="5"/>
  <c r="R27" i="5"/>
  <c r="S26" i="5"/>
  <c r="R26" i="5"/>
  <c r="R20" i="5"/>
  <c r="P19" i="5"/>
  <c r="S19" i="5"/>
  <c r="S18" i="5" l="1"/>
  <c r="S15" i="5"/>
  <c r="S16" i="5"/>
  <c r="S17" i="5"/>
  <c r="P18" i="5"/>
  <c r="P15" i="5"/>
  <c r="P16" i="5"/>
  <c r="P17" i="5"/>
  <c r="S14" i="5" l="1"/>
  <c r="P24" i="5"/>
  <c r="P25" i="5"/>
  <c r="S23" i="5"/>
  <c r="P23" i="5" l="1"/>
  <c r="P22" i="5"/>
  <c r="P20" i="5"/>
  <c r="R21" i="5"/>
  <c r="S8" i="5"/>
  <c r="S9" i="5"/>
  <c r="S10" i="5"/>
  <c r="S11" i="5"/>
  <c r="S12" i="5"/>
  <c r="S13" i="5"/>
  <c r="P8" i="5"/>
  <c r="P9" i="5"/>
  <c r="P10" i="5"/>
  <c r="P11" i="5"/>
  <c r="P12" i="5"/>
  <c r="P13" i="5"/>
  <c r="P7" i="5"/>
  <c r="S7" i="5"/>
  <c r="P14" i="5"/>
  <c r="S25" i="5"/>
  <c r="S24" i="5"/>
  <c r="P21" i="5" l="1"/>
  <c r="S20" i="5"/>
  <c r="S21" i="5" l="1"/>
  <c r="S22" i="5" l="1"/>
</calcChain>
</file>

<file path=xl/sharedStrings.xml><?xml version="1.0" encoding="utf-8"?>
<sst xmlns="http://schemas.openxmlformats.org/spreadsheetml/2006/main" count="1301" uniqueCount="267">
  <si>
    <t>Órgano</t>
  </si>
  <si>
    <t>UR PRESUPUESTA</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</si>
  <si>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</si>
  <si>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</si>
  <si>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</si>
  <si>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</si>
  <si>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</si>
  <si>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</si>
  <si>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</si>
  <si>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</si>
  <si>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</si>
  <si>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</si>
  <si>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</si>
  <si>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</si>
  <si>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</si>
  <si>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</si>
  <si>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</si>
  <si>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</si>
  <si>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Delegacionales</t>
  </si>
  <si>
    <t>001</t>
  </si>
  <si>
    <t>M001</t>
  </si>
  <si>
    <t>B00OD01</t>
  </si>
  <si>
    <t>B00OD02</t>
  </si>
  <si>
    <t>Junta Local Ejecutiva</t>
  </si>
  <si>
    <t>MS00</t>
  </si>
  <si>
    <t>GARRAFON  DE AGUA 20 LTS</t>
  </si>
  <si>
    <t>22104001-0154</t>
  </si>
  <si>
    <t>22104</t>
  </si>
  <si>
    <t>Programa Anual de Adquisiciones, Arrendamientos y Servicios del INE  2025(PAAASINE)</t>
  </si>
  <si>
    <t>N/A</t>
  </si>
  <si>
    <t>ARRENDAMIENTO DE MAQUINARIA Y EQUIPO</t>
  </si>
  <si>
    <t>SERVICIOS DE LAVANDERIA, LIMPIEZA E HIGIENE</t>
  </si>
  <si>
    <t>R005</t>
  </si>
  <si>
    <t>VESTUARIO Y UNIFORMES</t>
  </si>
  <si>
    <t>PIEZA</t>
  </si>
  <si>
    <t>PRODUCTOS ALIMENTICIOS PARA EL PERSONAL EN LAS 
INSTALACIONES DE LAS DEPENDENCIAS Y ENTIDADES</t>
  </si>
  <si>
    <t>MANTENIMIENTO Y CONSERVACION DE VEHICULOS TERRESTRES, 
AEREOS, MARITIMOS, LACUSTRES Y FLUVIALES</t>
  </si>
  <si>
    <t>27100013-0005</t>
  </si>
  <si>
    <t>PLAYERA TIPO POLO</t>
  </si>
  <si>
    <t>35501</t>
  </si>
  <si>
    <t>32601</t>
  </si>
  <si>
    <t>35801</t>
  </si>
  <si>
    <t>33801</t>
  </si>
  <si>
    <t>SERVICIOS DE VIGILANCIA</t>
  </si>
  <si>
    <t>ADJUDICACIÓN DIRECTA</t>
  </si>
  <si>
    <t>SERVICIO</t>
  </si>
  <si>
    <t>INE/SERVS/JLE-MOR/05/2024</t>
  </si>
  <si>
    <t>INE/SERVS/JLE-MOR/04/2024</t>
  </si>
  <si>
    <t>INE/SERVS/JLE-MOR/06/2024</t>
  </si>
  <si>
    <t>INVITACIÓN A  CUANDO MENOS 3 PERSONAS</t>
  </si>
  <si>
    <t>R009</t>
  </si>
  <si>
    <t>P12421H</t>
  </si>
  <si>
    <t>Materiales y útiles de oficina</t>
  </si>
  <si>
    <t>27101001-0033</t>
  </si>
  <si>
    <t>CHALECO TIPO REPORTERO</t>
  </si>
  <si>
    <t>MANTENIMIENTO Y CONSERVACION DE MAQUINARIA Y EQUIPO</t>
  </si>
  <si>
    <t>SEPTIEMBRE</t>
  </si>
  <si>
    <t>21101001-0349</t>
  </si>
  <si>
    <t>21100092-0008</t>
  </si>
  <si>
    <t>21100081-0072</t>
  </si>
  <si>
    <t>21101001-0248</t>
  </si>
  <si>
    <t>21100081-0049</t>
  </si>
  <si>
    <t>PALITO DE MADERA</t>
  </si>
  <si>
    <t>PEGAMENTO BLANCO 850 1 lt.</t>
  </si>
  <si>
    <t>MICA TERMICA P/CREDENCIALES</t>
  </si>
  <si>
    <t>ETIQUETA CIRCULAR COLOR ROSA</t>
  </si>
  <si>
    <t>ETIQUETA ADHESIVA FLUORECENTE</t>
  </si>
  <si>
    <t>PAQUETE</t>
  </si>
  <si>
    <t>CAJA DE ARCHIVO MUERTO T/CARTA</t>
  </si>
  <si>
    <t>ETIQUETA ADHESIVA  31 X 67</t>
  </si>
  <si>
    <t>21100017-0002</t>
  </si>
  <si>
    <t>21100081-0033</t>
  </si>
  <si>
    <t>R11051H</t>
  </si>
  <si>
    <t>27101001-0011</t>
  </si>
  <si>
    <t>CAMISA CASUAL MANGA LARGA</t>
  </si>
  <si>
    <t>27101001-0009</t>
  </si>
  <si>
    <t>BLUSA CASUAL MANGA LARGA</t>
  </si>
  <si>
    <t>SERVICIO DE AGUA</t>
  </si>
  <si>
    <t>SERVICIO DE AGUA POTABLE DEL 5TO. BIMESTRE DE 2025 EN EL EDIFICIO QUE OCUPAN LAS OFICINAS DE LA JUNTA LOCAL EJECUTIVA.</t>
  </si>
  <si>
    <t>ARRENDAMIENTO DE EQUIPOS DE FOTOCOPIADO EN LAS OFICINAS DE LA JUNTA LOCAL EJECUTIVA CORRESPONDIENTE AL MES DE  AGOSTO DE 2025.</t>
  </si>
  <si>
    <t>SERVICIO DE VIGILANCIA EN LAS OFICINAS DE LA JUNTA LOCAL EJECUTIVA CORRESPONDIENTE AL MES DE AGOSTO DE 2025.</t>
  </si>
  <si>
    <t>SERVICIO DE LAVADO DE LOS VEHICULOS EMPLEADOS EN EL DESARROLLO DE LAS ACTIVIDADES DE LAS DIFERENTES AREAS DE LA JUNTA LOCAL EJECUTIVA DURANTE EL TRANSCURSO DEL MES DE AGOSTO DEL 2025.</t>
  </si>
  <si>
    <t>SERVICIO DE LIMPIEZA EN LAS OFICINAS DE LA JUNTA LOCAL EJECUTIVA CORRESPONDIENTE AL MES DE AGOSTO DE 2025.</t>
  </si>
  <si>
    <t>MANTENIMIENTO PREVENTIVO REALIZADO A UN EXTINTOR CAMBIO DE VALVULAS Y MANOMETRO UBICADO EN EL AREA DE RECURSOS MATERIALES DEL EDIFICIO QUE OCUPA LA JUNTA LOCAL EJECUTIVA CORRESPONDIENTE AL AÑO 2025.</t>
  </si>
  <si>
    <t>MS01</t>
  </si>
  <si>
    <t>067</t>
  </si>
  <si>
    <t>Servicios de telecomunicaciones</t>
  </si>
  <si>
    <t>-</t>
  </si>
  <si>
    <t>SERVICIO DE TELEVISION RESTRINGIDA CEVEM, PERIODO 28 JUL AL 27 AGO 2025</t>
  </si>
  <si>
    <t>No aplica</t>
  </si>
  <si>
    <t>MONTO</t>
  </si>
  <si>
    <t>Adjudicación directa</t>
  </si>
  <si>
    <t>Servicio de agua</t>
  </si>
  <si>
    <t>SERVICIO DE AGUA POTABLE, 01 JDE CUENTA 9709</t>
  </si>
  <si>
    <t xml:space="preserve">SERVICIO DE AGUA POTABLE, 01 JDE CUENTA 27085 </t>
  </si>
  <si>
    <t>Servicios de Vigilancia</t>
  </si>
  <si>
    <t>SERVICIO DE VIGILANCIA PARA LA 01 JUNTA DISTRITAL EJECUTIVA, CORRESPONDIENTE AL MES DE AGOSTO 2025</t>
  </si>
  <si>
    <t>Arrendamiento de edificios y locales</t>
  </si>
  <si>
    <t>ARRENDAMIENTO DEL INMUEBLE OCUPADO POR LA 01 JUNTA DISTRITAL EJECUTIVA EN EL MES DE AGOSTO 2025</t>
  </si>
  <si>
    <t>088</t>
  </si>
  <si>
    <t>B00MO02</t>
  </si>
  <si>
    <t>ARRENDAMIENTO DEL MODULO DE ATENCION CIUDADANA DE LA 01 JUNTA DISTRITAL EJECUTIVA, MES DE AGOSTO</t>
  </si>
  <si>
    <t>Servicios de lavandería, limpieza e higiene</t>
  </si>
  <si>
    <t>SERVICIO DE LIMPIEZA DE LA 01 JUNTA DISTRITAL EJECUTIVA,  2 ELEMENTOS CORRESPONDIENTE AL MES DE AGOSTO 2025</t>
  </si>
  <si>
    <t>SERVICIO DE LIMPIEZA DEL MODULO DE ATENCION CIUDADANA 170151, MES DE JULIO 2025</t>
  </si>
  <si>
    <t>Otros materiales y artículos de construcción y reparación</t>
  </si>
  <si>
    <t>24901001-0094</t>
  </si>
  <si>
    <t>ACRILICO PARA GABINETE</t>
  </si>
  <si>
    <t>Pieza</t>
  </si>
  <si>
    <t>Arrendamiento de maquinaria y equipo</t>
  </si>
  <si>
    <t>SERVICIO DE COPIADO E IMPRESIÓN PARA LA 01 JUNTA DISTRITAL EJECUTIVA, CORRESPONDIENTE AL MES DE AGOSTO 2025</t>
  </si>
  <si>
    <t>SERVICIO DE TELEVISION RESTRINGIDA CEVEM, PERIODO 28 AGO AL 27 SEP 2025</t>
  </si>
  <si>
    <t>Combustibles, lubricantes y aditivos para vehículos
terrestres, aéreos, marítimos, lacustres y fluviales destinados a
servicios administrativos</t>
  </si>
  <si>
    <t>26103001-0031</t>
  </si>
  <si>
    <t>DISPERSION ELECTRONICA DE COMBUSTIBLE PARA SERVICIOS ADMINISTRATIVOS</t>
  </si>
  <si>
    <t>INE/SERVS/JLE-MOR/07/2024</t>
  </si>
  <si>
    <t>Servicio</t>
  </si>
  <si>
    <t>PESOS</t>
  </si>
  <si>
    <t>Subcontratación de servicios con terceros</t>
  </si>
  <si>
    <t>CARGO ADMINISTRATIVO</t>
  </si>
  <si>
    <t>R003</t>
  </si>
  <si>
    <t>044</t>
  </si>
  <si>
    <t>D15081H</t>
  </si>
  <si>
    <t>Combustibles, lubricantes y aditivos para vehículos
terrestres, aéreos, marítimos, lacustres y fluviales destinados a
servicios públicos y la operación de programas públicos</t>
  </si>
  <si>
    <t>26102001-0019</t>
  </si>
  <si>
    <t>COMBUSTIBLES, LUBRICANTES Y ADITIVOS PARA VEHÍCULOS TERRESTRES, AÉREOS, MARÍTIMOS, LACUSTRES Y FLUVIALES DESTINADOS A SERVICIOS PÚBLICOS Y LA OPERACIÓN DE PROGRAMAS PÚBLICOS</t>
  </si>
  <si>
    <t>DELEGACIONALES</t>
  </si>
  <si>
    <t>MS02</t>
  </si>
  <si>
    <t>SUMINISTRO DE AGUA POTABLE</t>
  </si>
  <si>
    <t>NO APLICA</t>
  </si>
  <si>
    <t>Productos alimenticios para el personal en las instalaciones de las Unidades Responsables</t>
  </si>
  <si>
    <t>GARAFON DE AGUA 20 LTS</t>
  </si>
  <si>
    <t>Refacciones y accesorios menores de equipo de transporte</t>
  </si>
  <si>
    <t>29600012-0001</t>
  </si>
  <si>
    <t>CABLES PASA CORRIENTE</t>
  </si>
  <si>
    <t>JUEGO</t>
  </si>
  <si>
    <t>29600001-0005</t>
  </si>
  <si>
    <t>TAPETE PARA AUTOMOVIL</t>
  </si>
  <si>
    <t>Refacciones y accesorios menores otros bienes muebles</t>
  </si>
  <si>
    <t>29901001-0024</t>
  </si>
  <si>
    <t>EXTINTOR-GASTO</t>
  </si>
  <si>
    <t xml:space="preserve">Mantenimiento y conservación de vehículos terrestres, aéreos, marítimos, lacustres y fluviales </t>
  </si>
  <si>
    <t>SERVICIO DE MANTENIMIENTO PREVENTIVO A VEHICULO OFICIAL</t>
  </si>
  <si>
    <t>21100033-0005</t>
  </si>
  <si>
    <t>CINTA CANELA 48 X 150</t>
  </si>
  <si>
    <t>21100091-0001</t>
  </si>
  <si>
    <t>PEGAMENTO ADHESIVO T/LAPIZ</t>
  </si>
  <si>
    <t>21100040-0005</t>
  </si>
  <si>
    <t>CORRECTOR LIQUIDO T/LAPIZ</t>
  </si>
  <si>
    <t>21100036-0011</t>
  </si>
  <si>
    <t>SUJETADOR DE DOCUMENTOS PRES. MEDIANO</t>
  </si>
  <si>
    <t>CAJA</t>
  </si>
  <si>
    <t>21100087-0021</t>
  </si>
  <si>
    <t>PAPEL BOND T/OFICIO C/500 HJS</t>
  </si>
  <si>
    <t>21100013-0005</t>
  </si>
  <si>
    <t>BOLIGRAFO TINTA AZUL</t>
  </si>
  <si>
    <t>21101001-0389</t>
  </si>
  <si>
    <t>PROTECTOR DE HOJAS T/C</t>
  </si>
  <si>
    <t>21100017-0003</t>
  </si>
  <si>
    <t>CAJA DE ARCHIVO MUERTO T/OFICIO</t>
  </si>
  <si>
    <t>MS03</t>
  </si>
  <si>
    <t>Servicios de vigilancia</t>
  </si>
  <si>
    <t>SERVICIO DE VIGILANCIA DE LAS OFICINAS QUE UTILIZA LA 03 JUNTA DISTRITAL EJECUTIVA, CORRESPONDIENTE AL MES DE AGOSTO DE 2025</t>
  </si>
  <si>
    <t>SERVICIOS</t>
  </si>
  <si>
    <t>Invitación a Cuando menos 3</t>
  </si>
  <si>
    <t>32201</t>
  </si>
  <si>
    <t>SERVICIO DE ARRENDAMIENTO DEL INMUEBLE QUE SE UTILIZA COMO OFICINAS DE LA 03 JUNTA DISTRITAL EJECUTIVA CORRESPONDIENTE AL MES DE AGOSTO DE 2025</t>
  </si>
  <si>
    <t>INE/JDE03/MOR/01/2025</t>
  </si>
  <si>
    <t>M001
R005</t>
  </si>
  <si>
    <t>001
088</t>
  </si>
  <si>
    <t>B00OD01  B00MO02</t>
  </si>
  <si>
    <t>PAGO DEL SERVICIO DE LIMPIEZA DEL MES DE AGOSTO DE 2025 DEL INMUEBLE QUE OCUPA LAS OFICINAS DE LA 03 JUNTA DISTRITAL EJECUTIVA.</t>
  </si>
  <si>
    <t>Adjudicación Directa</t>
  </si>
  <si>
    <t>31301</t>
  </si>
  <si>
    <t>PAGO DEL SERVICIO DE AGUA POTABLE DE LA 03 JDE EN MORELOS, CORRESPONDIENTE AL BIMESTRE 04, JUL-AGO 2025</t>
  </si>
  <si>
    <t>PAGO DE SERVICIO DE ARRENDAMIENTO DE EQUIPO DE FOTOCOPIADO DEL MES DE AGOSTO DEL 2025.</t>
  </si>
  <si>
    <t>GARRAFON DE AGUA</t>
  </si>
  <si>
    <t>PZA</t>
  </si>
  <si>
    <t>COMPRA MENOR</t>
  </si>
  <si>
    <t>DISPERSIÓN ELECTRÓNICA DE COMBUSTIBLE PARA SERVICIOS PÚBLICOS.</t>
  </si>
  <si>
    <t>Pesos</t>
  </si>
  <si>
    <t>Invitación a cuando menos 3 personas</t>
  </si>
  <si>
    <t>Subcontratación de Servicios con Terceros</t>
  </si>
  <si>
    <t>SERVICIO DE SUMINISTRO DE COMBUSTIBLE A TRAVÉS DE MONEDEROS ELECTRÓNICOS.</t>
  </si>
  <si>
    <t>04 JUNTA DISTRITAL EJECUTIVA</t>
  </si>
  <si>
    <t>MS04</t>
  </si>
  <si>
    <t>MATERIAL DE LIMPIEZA</t>
  </si>
  <si>
    <t>21600007-0002</t>
  </si>
  <si>
    <t>CLORO 1 LITRO</t>
  </si>
  <si>
    <t>ADJUDICACION DIRECTA</t>
  </si>
  <si>
    <t>21601001-0025</t>
  </si>
  <si>
    <t>PASTILLAS DE CLORO</t>
  </si>
  <si>
    <t>BOTE</t>
  </si>
  <si>
    <t>4 JUNTA DISTRITAL EJECUTIVA</t>
  </si>
  <si>
    <t>21601001-0117</t>
  </si>
  <si>
    <t>JABON LIQUIDO</t>
  </si>
  <si>
    <t>FRASCO</t>
  </si>
  <si>
    <t>21600007-0006</t>
  </si>
  <si>
    <t>PINOL 1 LITRO</t>
  </si>
  <si>
    <t xml:space="preserve">PRODUCTOS ALIMENTICIOS PARA EL PERSONAL EN LAS INSTALACIONES DE LAS UNIDADES RESPONSABLES </t>
  </si>
  <si>
    <t>22104001-0098</t>
  </si>
  <si>
    <t>CAFE SOLUBLE</t>
  </si>
  <si>
    <t>KILOGRAMO</t>
  </si>
  <si>
    <t>22104001-0069</t>
  </si>
  <si>
    <t>AZUCAR</t>
  </si>
  <si>
    <t>22104001-0074</t>
  </si>
  <si>
    <t>GALLETA SURTUDO ESPECIAL</t>
  </si>
  <si>
    <t>22104001-0072</t>
  </si>
  <si>
    <t>CREMA EN POLVO</t>
  </si>
  <si>
    <t xml:space="preserve">COMBUSTIBLES, LUBRICANTES Y ADITIVOS PARA VEHÍCULOS TERRESTRES, AÉREOS, MARÍTIMOS, LACUSTRES Y FLUVIALES DESTINADOS A SERVICIOS PÚBLICOS Y LA OPERACIÓN DE PROGRAMAS PÚBLICOS </t>
  </si>
  <si>
    <t>DISPERSION ELECTRONICA DE COMBUSTIBLE PARA SERVICIOS PUBLICOS</t>
  </si>
  <si>
    <t>REFACCIONES Y ACCESORIOS MENORES DE EUIPO DE TRANSPORTE</t>
  </si>
  <si>
    <t>29600002-0001</t>
  </si>
  <si>
    <t>ACUMULADOR PARA AUTOMOVIL</t>
  </si>
  <si>
    <t>ARRENDAMIENTO DE EDIFICIOS Y LOCALES</t>
  </si>
  <si>
    <t>RENTA DEL INMUEBLE DE LA 04 JUNTA DISTRITAL EJECUTIVA.</t>
  </si>
  <si>
    <t>01/2022</t>
  </si>
  <si>
    <t>ARRENDAMIENTO</t>
  </si>
  <si>
    <t>ARRE</t>
  </si>
  <si>
    <t>RENTA DEL INMUEBLE DE LOS MODULO DE ATENCION CIUDADANA 170451</t>
  </si>
  <si>
    <t>02/2022</t>
  </si>
  <si>
    <t>SERVICIO DE VIGILANCIA DE LAS INSTALACIONES DE LA 04 JUNTA DISTRITAL EJECUTIVA.</t>
  </si>
  <si>
    <t>Serv</t>
  </si>
  <si>
    <t>INVITACION A CUANDO MENOS TRES PERSONAS</t>
  </si>
  <si>
    <t>SERVICIO DE VIGILANCIA DE LAS INSTALACIONES DEL MODULO DE ATENCION CIUDADANA 170451.</t>
  </si>
  <si>
    <t>SUBCONTRATACIÓN DE SERVICIOS CON TERCEROS</t>
  </si>
  <si>
    <t>COMISIONES POR DISPERSION DE MONEDERO ELECTRICO DE COMBUSTIBLE</t>
  </si>
  <si>
    <t>SERVICIOS DE LAVANDERÍA, LIMPIEZA E HIGIENE</t>
  </si>
  <si>
    <t>SERVICIO DE LIMPIEZA DE LAS INSTALACIONES DE LA 04 JUNTA DISTRITAL EJECUTIVA.</t>
  </si>
  <si>
    <t>05 Junta Distrital Ejecutiva</t>
  </si>
  <si>
    <t>MS05</t>
  </si>
  <si>
    <t>21601</t>
  </si>
  <si>
    <t>Material de limpieza</t>
  </si>
  <si>
    <t>21600022-0011</t>
  </si>
  <si>
    <t>JABON P/MANOS  ( SHAMPOO )</t>
  </si>
  <si>
    <t>21601001-0018</t>
  </si>
  <si>
    <t>PAPEL TOALLA  EN ROLLO</t>
  </si>
  <si>
    <t>21601001-0013</t>
  </si>
  <si>
    <t>PAPEL HIGIENICO</t>
  </si>
  <si>
    <t>26102</t>
  </si>
  <si>
    <t>Combustibles, lubricantes y aditivos para vehículos terrestres, aéreos, marítimos, lacustres y fluviales destinados a servicios públicos y la operación de programas públicos</t>
  </si>
  <si>
    <t>ANUAL</t>
  </si>
  <si>
    <t>045</t>
  </si>
  <si>
    <t>33901</t>
  </si>
  <si>
    <t xml:space="preserve">Subcontratación de servicios con terceros </t>
  </si>
  <si>
    <t>COMISION</t>
  </si>
  <si>
    <t>21601001-0111</t>
  </si>
  <si>
    <t>GUANTES DE HULE P/LIMPIEZA</t>
  </si>
  <si>
    <t>pieza</t>
  </si>
  <si>
    <t>21601001-0026</t>
  </si>
  <si>
    <t>TOALLA DE MICROFIBRA</t>
  </si>
  <si>
    <t>21600006-0022</t>
  </si>
  <si>
    <t>BOLSA DE PLASTICO P/BASURA 90X1.20</t>
  </si>
  <si>
    <t>21600008-0002</t>
  </si>
  <si>
    <t>AROMATIZANTE (VARIOS)</t>
  </si>
  <si>
    <t>SERVICIO DE VIGILANCIA EN LAS OFICINAS DE LA 05 JUNTA DISTRITAL EJECUTIVA CORRESPONDIENTE AL MES DE JULIO DE 2025</t>
  </si>
  <si>
    <t>LOTE</t>
  </si>
  <si>
    <t>LICITACION PUBLICA</t>
  </si>
  <si>
    <t>SERVICIO DE ARRENDAMIENTO DEL INMUEBLE QUE OCUPA LA 05 JUNTA DISTRITAL EJECUTIVA CORRESPONDIENTE AL MES DE AGOSTO DE 2025</t>
  </si>
  <si>
    <t>01/2025</t>
  </si>
  <si>
    <t>SERVICIO DE LIMPIEZA DE LAS OFICINAS DE LA JDE 05 CORRESPONDIENTE AL MES DE AGOSTO DE 2025, CON 2 ELEMENTOS.</t>
  </si>
  <si>
    <t>SUMINISTRO DEL SERVICIO DE AGUA POTABLE EN LAS OFICINAS DE LA 05 JUNTA DISTRITAL EJECUTIVA EN MORELOS DEL MES DE AGOSTO 2025</t>
  </si>
  <si>
    <t>Mantenimiento y conservación de mobiliario y equipo de 
administración</t>
  </si>
  <si>
    <t>SERVICIO DE MANTENMIENTO A LOS AIRES ACONDICIONADOS DE LA 05 JUNTA DISTRITAL EJECUTIVA</t>
  </si>
  <si>
    <t>01 Junta Distrital Ejecutiva</t>
  </si>
  <si>
    <t>02 JUNTA DISTRITAL EJECUTIVA</t>
  </si>
  <si>
    <t>03 Junta Distrital Ejecutiva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</si>
</sst>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1" formatCode="_-* #,##0_-;\-* #,##0_-;_-* &quot;-&quot;_-;_-@_-"/>
    <numFmt numFmtId="44" formatCode="_-&quot;$&quot;* #,##0.00_-;\-&quot;$&quot;* #,##0.00_-;_-&quot;$&quot;* &quot;-&quot;??_-;_-@_-"/>
    <numFmt numFmtId="43" formatCode="_-* #,##0.00_-;\-* #,##0.00_-;_-* &quot;-&quot;??_-;_-@_-"/>
    <numFmt numFmtId="164" formatCode="&quot;$&quot;#,##0.00"/>
    <numFmt numFmtId="165" formatCode="000"/>
    <numFmt numFmtId="166" formatCode="0.000"/>
  </numFmts>
  <fonts count="17" x14ac:knownFonts="1">
    <font>
      <sz val="11"/>
      <color theme="1"/>
      <name val="Calibri"/>
      <family val="2"/>
      <scheme val="minor"/>
    </font>
    <font>
      <sz val="11"/>
      <color theme="1"/>
      <name val="Calibri"/>
      <family val="2"/>
      <scheme val="minor"/>
    </font>
    <font>
      <b/>
      <sz val="11"/>
      <color theme="0"/>
      <name val="Calibri"/>
      <family val="2"/>
      <scheme val="minor"/>
    </font>
    <font>
      <b/>
      <sz val="20"/>
      <color theme="1"/>
      <name val="Calibri"/>
      <family val="2"/>
      <scheme val="minor"/>
    </font>
    <font>
      <sz val="11"/>
      <color theme="1"/>
      <name val="Arial Narrow"/>
      <family val="2"/>
    </font>
    <font>
      <sz val="10"/>
      <name val="Arial"/>
      <family val="2"/>
    </font>
    <font>
      <sz val="10"/>
      <name val="Calibri"/>
      <family val="2"/>
      <scheme val="minor"/>
    </font>
    <font>
      <sz val="8"/>
      <name val="Arial"/>
      <family val="2"/>
    </font>
    <font>
      <sz val="10"/>
      <color theme="1"/>
      <name val="Calibri"/>
      <family val="2"/>
      <scheme val="minor"/>
    </font>
    <font>
      <sz val="11"/>
      <name val="Arial"/>
      <family val="2"/>
    </font>
    <font>
      <sz val="9"/>
      <color theme="1"/>
      <name val="Calibri"/>
      <family val="2"/>
      <scheme val="minor"/>
    </font>
    <font>
      <sz val="9"/>
      <color indexed="8"/>
      <name val="Calibri"/>
      <family val="2"/>
      <scheme val="minor"/>
    </font>
    <font>
      <sz val="9"/>
      <name val="Calibri"/>
      <family val="2"/>
      <scheme val="minor"/>
    </font>
    <font>
      <sz val="9"/>
      <color theme="1"/>
      <name val="Arial"/>
      <family val="2"/>
    </font>
    <font>
      <sz val="9"/>
      <name val="Arial"/>
      <family val="2"/>
    </font>
    <font>
      <sz val="11"/>
      <color indexed="8"/>
      <name val="Calibri"/>
      <family val="2"/>
    </font>
    <font>
      <sz val="10"/>
      <color theme="1"/>
      <name val="Arial"/>
      <family val="2"/>
    </font>
  </fonts>
  <fills count="5">
    <fill>
      <patternFill patternType="none"/>
    </fill>
    <fill>
      <patternFill patternType="gray125"/>
    </fill>
    <fill>
      <patternFill patternType="solid">
        <fgColor rgb="FF800080"/>
        <bgColor indexed="64"/>
      </patternFill>
    </fill>
    <fill>
      <patternFill patternType="solid">
        <fgColor rgb="FF621950"/>
        <bgColor indexed="64"/>
      </patternFill>
    </fill>
    <fill>
      <patternFill patternType="solid">
        <fgColor theme="0"/>
        <bgColor indexed="64"/>
      </patternFill>
    </fill>
  </fills>
  <borders count="11">
    <border>
      <left/>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style="thin">
        <color theme="9" tint="0.39997558519241921"/>
      </right>
      <top style="thin">
        <color indexed="64"/>
      </top>
      <bottom style="thin">
        <color indexed="64"/>
      </bottom>
      <diagonal/>
    </border>
    <border>
      <left style="thin">
        <color indexed="64"/>
      </left>
      <right/>
      <top style="thin">
        <color indexed="64"/>
      </top>
      <bottom style="thin">
        <color indexed="64"/>
      </bottom>
      <diagonal/>
    </border>
  </borders>
  <cellStyleXfs count="12">
    <xf numFmtId="0" fontId="0" fillId="0" borderId="0"/>
    <xf numFmtId="44" fontId="1" fillId="0" borderId="0" applyFont="0" applyFill="0" applyBorder="0" applyAlignment="0" applyProtection="0"/>
    <xf numFmtId="0" fontId="1" fillId="0" borderId="0"/>
    <xf numFmtId="0" fontId="1" fillId="0" borderId="0"/>
    <xf numFmtId="0" fontId="4" fillId="0" borderId="0"/>
    <xf numFmtId="43" fontId="5" fillId="0" borderId="0" applyNumberFormat="0" applyFill="0" applyBorder="0" applyAlignment="0" applyProtection="0"/>
    <xf numFmtId="0" fontId="7" fillId="0" borderId="0"/>
    <xf numFmtId="0" fontId="5" fillId="0" borderId="0"/>
    <xf numFmtId="0" fontId="4" fillId="0" borderId="0"/>
    <xf numFmtId="0" fontId="5" fillId="0" borderId="0"/>
    <xf numFmtId="44" fontId="1" fillId="0" borderId="0" applyFont="0" applyFill="0" applyBorder="0" applyAlignment="0" applyProtection="0"/>
    <xf numFmtId="44" fontId="15" fillId="0" borderId="0" applyFont="0" applyFill="0" applyBorder="0" applyAlignment="0" applyProtection="0"/>
  </cellStyleXfs>
  <cellXfs count="71">
    <xf numFmtId="0" fontId="0" fillId="0" borderId="0" xfId="0"/>
    <xf numFmtId="4" fontId="1" fillId="0" borderId="0" xfId="3" applyNumberFormat="1"/>
    <xf numFmtId="0" fontId="1" fillId="0" borderId="0" xfId="3"/>
    <xf numFmtId="0" fontId="3" fillId="0" borderId="0" xfId="2" applyFont="1" applyAlignment="1">
      <alignment horizontal="left" vertical="center"/>
    </xf>
    <xf numFmtId="0" fontId="3" fillId="0" borderId="0" xfId="2" applyFont="1" applyAlignment="1">
      <alignment horizontal="left"/>
    </xf>
    <xf numFmtId="0" fontId="3" fillId="0" borderId="0" xfId="2" applyFont="1"/>
    <xf numFmtId="4" fontId="3" fillId="0" borderId="0" xfId="2" applyNumberFormat="1" applyFont="1" applyAlignment="1">
      <alignment horizontal="right"/>
    </xf>
    <xf numFmtId="4" fontId="3" fillId="0" borderId="0" xfId="2" applyNumberFormat="1" applyFont="1" applyAlignment="1">
      <alignment horizontal="center"/>
    </xf>
    <xf numFmtId="0" fontId="1" fillId="0" borderId="0" xfId="3" applyAlignment="1">
      <alignment horizontal="center"/>
    </xf>
    <xf numFmtId="0" fontId="1" fillId="0" borderId="0" xfId="3" applyAlignment="1">
      <alignment horizontal="left" vertical="center"/>
    </xf>
    <xf numFmtId="0" fontId="1" fillId="0" borderId="0" xfId="3" applyAlignment="1">
      <alignment horizontal="left"/>
    </xf>
    <xf numFmtId="4" fontId="1" fillId="0" borderId="0" xfId="3" applyNumberFormat="1" applyAlignment="1">
      <alignment horizontal="right"/>
    </xf>
    <xf numFmtId="0" fontId="1" fillId="0" borderId="0" xfId="2" applyAlignment="1">
      <alignment horizontal="center" vertical="center" wrapText="1"/>
    </xf>
    <xf numFmtId="0" fontId="9" fillId="0" borderId="0" xfId="7" applyFont="1" applyAlignment="1">
      <alignment horizontal="center"/>
    </xf>
    <xf numFmtId="0" fontId="9" fillId="0" borderId="0" xfId="7" applyFont="1"/>
    <xf numFmtId="3" fontId="9" fillId="0" borderId="0" xfId="7" applyNumberFormat="1" applyFont="1" applyAlignment="1">
      <alignment horizontal="left"/>
    </xf>
    <xf numFmtId="0" fontId="6" fillId="0" borderId="0" xfId="2" applyFont="1" applyAlignment="1">
      <alignment horizontal="center" vertical="center" wrapText="1"/>
    </xf>
    <xf numFmtId="0" fontId="3" fillId="0" borderId="0" xfId="2" applyFont="1" applyAlignment="1">
      <alignment horizontal="center"/>
    </xf>
    <xf numFmtId="0" fontId="2" fillId="2" borderId="1" xfId="4" applyFont="1" applyFill="1" applyBorder="1" applyAlignment="1">
      <alignment horizontal="center" vertical="center" wrapText="1"/>
    </xf>
    <xf numFmtId="0" fontId="2" fillId="2" borderId="2" xfId="4" applyFont="1" applyFill="1" applyBorder="1" applyAlignment="1">
      <alignment horizontal="center" vertical="center" wrapText="1"/>
    </xf>
    <xf numFmtId="1" fontId="2" fillId="2" borderId="2" xfId="4" applyNumberFormat="1" applyFont="1" applyFill="1" applyBorder="1" applyAlignment="1">
      <alignment horizontal="center" vertical="center" wrapText="1"/>
    </xf>
    <xf numFmtId="1" fontId="2" fillId="2" borderId="2" xfId="4" applyNumberFormat="1" applyFont="1" applyFill="1" applyBorder="1" applyAlignment="1">
      <alignment horizontal="left" vertical="center" wrapText="1"/>
    </xf>
    <xf numFmtId="1" fontId="2" fillId="2" borderId="2" xfId="4" applyNumberFormat="1" applyFont="1" applyFill="1" applyBorder="1" applyAlignment="1">
      <alignment vertical="center" wrapText="1"/>
    </xf>
    <xf numFmtId="3" fontId="2" fillId="2" borderId="2" xfId="4" applyNumberFormat="1" applyFont="1" applyFill="1" applyBorder="1" applyAlignment="1">
      <alignment horizontal="center" vertical="center" wrapText="1"/>
    </xf>
    <xf numFmtId="4" fontId="2" fillId="2" borderId="2" xfId="4" applyNumberFormat="1" applyFont="1" applyFill="1" applyBorder="1" applyAlignment="1">
      <alignment horizontal="right" vertical="center" wrapText="1"/>
    </xf>
    <xf numFmtId="3" fontId="2" fillId="2" borderId="2" xfId="4" applyNumberFormat="1" applyFont="1" applyFill="1" applyBorder="1" applyAlignment="1">
      <alignment horizontal="left" vertical="center" wrapText="1"/>
    </xf>
    <xf numFmtId="4" fontId="2" fillId="2" borderId="2" xfId="5" applyNumberFormat="1" applyFont="1" applyFill="1" applyBorder="1" applyAlignment="1">
      <alignment horizontal="center" vertical="center" wrapText="1"/>
    </xf>
    <xf numFmtId="4" fontId="2" fillId="2" borderId="3" xfId="5" applyNumberFormat="1" applyFont="1" applyFill="1" applyBorder="1" applyAlignment="1">
      <alignment horizontal="center" vertical="center" wrapText="1"/>
    </xf>
    <xf numFmtId="164" fontId="6" fillId="0" borderId="6" xfId="6" applyNumberFormat="1" applyFont="1" applyBorder="1" applyAlignment="1">
      <alignment horizontal="center" vertical="center"/>
    </xf>
    <xf numFmtId="164" fontId="6" fillId="0" borderId="8" xfId="0" applyNumberFormat="1" applyFont="1" applyBorder="1" applyAlignment="1">
      <alignment horizontal="right" vertical="center"/>
    </xf>
    <xf numFmtId="0" fontId="8" fillId="0" borderId="7" xfId="0" applyFont="1" applyBorder="1" applyAlignment="1">
      <alignment horizontal="center" vertical="center" wrapText="1"/>
    </xf>
    <xf numFmtId="0" fontId="8" fillId="0" borderId="6" xfId="0" applyFont="1" applyBorder="1" applyAlignment="1">
      <alignment horizontal="center" vertical="center" wrapText="1"/>
    </xf>
    <xf numFmtId="0" fontId="6" fillId="0" borderId="4" xfId="0" applyFont="1" applyBorder="1" applyAlignment="1">
      <alignment horizontal="center" vertical="center"/>
    </xf>
    <xf numFmtId="0" fontId="6" fillId="0" borderId="5" xfId="0" applyFont="1" applyBorder="1" applyAlignment="1">
      <alignment horizontal="center" vertical="center" wrapText="1"/>
    </xf>
    <xf numFmtId="0" fontId="6" fillId="0" borderId="6" xfId="0" applyFont="1" applyBorder="1" applyAlignment="1">
      <alignment horizontal="center" vertical="center" wrapText="1"/>
    </xf>
    <xf numFmtId="165" fontId="8" fillId="0" borderId="6" xfId="0" applyNumberFormat="1" applyFont="1" applyBorder="1" applyAlignment="1">
      <alignment horizontal="center" vertical="center" wrapText="1"/>
    </xf>
    <xf numFmtId="0" fontId="6" fillId="0" borderId="6" xfId="6" applyFont="1" applyBorder="1" applyAlignment="1" applyProtection="1">
      <alignment horizontal="center" vertical="center"/>
      <protection locked="0"/>
    </xf>
    <xf numFmtId="1" fontId="6" fillId="0" borderId="6" xfId="4" applyNumberFormat="1" applyFont="1" applyBorder="1" applyAlignment="1">
      <alignment horizontal="center" vertical="center" wrapText="1"/>
    </xf>
    <xf numFmtId="0" fontId="6" fillId="0" borderId="6" xfId="6" applyFont="1" applyBorder="1" applyAlignment="1">
      <alignment horizontal="center" vertical="center"/>
    </xf>
    <xf numFmtId="44" fontId="12" fillId="0" borderId="6" xfId="10" applyFont="1" applyFill="1" applyBorder="1" applyAlignment="1">
      <alignment vertical="center"/>
    </xf>
    <xf numFmtId="44" fontId="11" fillId="0" borderId="6" xfId="1" applyFont="1" applyFill="1" applyBorder="1" applyAlignment="1">
      <alignment horizontal="center" vertical="center" wrapText="1"/>
    </xf>
    <xf numFmtId="44" fontId="11" fillId="0" borderId="6" xfId="1" applyFont="1" applyFill="1" applyBorder="1" applyAlignment="1">
      <alignment horizontal="center" vertical="center"/>
    </xf>
    <xf numFmtId="0" fontId="12" fillId="0" borderId="0" xfId="2" applyFont="1" applyAlignment="1">
      <alignment horizontal="center" vertical="center" wrapText="1"/>
    </xf>
    <xf numFmtId="44" fontId="12" fillId="0" borderId="0" xfId="2" applyNumberFormat="1" applyFont="1" applyAlignment="1">
      <alignment horizontal="center" vertical="center" wrapText="1"/>
    </xf>
    <xf numFmtId="44" fontId="13" fillId="0" borderId="6" xfId="1" applyFont="1" applyFill="1" applyBorder="1" applyAlignment="1">
      <alignment horizontal="center" vertical="center"/>
    </xf>
    <xf numFmtId="44" fontId="14" fillId="0" borderId="6" xfId="1" applyFont="1" applyFill="1" applyBorder="1" applyAlignment="1">
      <alignment vertical="center"/>
    </xf>
    <xf numFmtId="44" fontId="6" fillId="0" borderId="0" xfId="2" applyNumberFormat="1" applyFont="1" applyAlignment="1">
      <alignment horizontal="center" vertical="center" wrapText="1"/>
    </xf>
    <xf numFmtId="3" fontId="6" fillId="0" borderId="6" xfId="5" applyNumberFormat="1" applyFont="1" applyFill="1" applyBorder="1" applyAlignment="1">
      <alignment horizontal="right" vertical="center" wrapText="1"/>
    </xf>
    <xf numFmtId="4" fontId="6" fillId="0" borderId="6" xfId="5" applyNumberFormat="1" applyFont="1" applyFill="1" applyBorder="1" applyAlignment="1">
      <alignment horizontal="right" vertical="center" wrapText="1"/>
    </xf>
    <xf numFmtId="3" fontId="6" fillId="0" borderId="6" xfId="0" applyNumberFormat="1" applyFont="1" applyBorder="1" applyAlignment="1">
      <alignment vertical="center"/>
    </xf>
    <xf numFmtId="3" fontId="6" fillId="0" borderId="6" xfId="4" applyNumberFormat="1" applyFont="1" applyBorder="1" applyAlignment="1">
      <alignment vertical="center" wrapText="1"/>
    </xf>
    <xf numFmtId="4" fontId="10" fillId="0" borderId="6" xfId="3" applyNumberFormat="1" applyFont="1" applyBorder="1" applyAlignment="1">
      <alignment horizontal="right"/>
    </xf>
    <xf numFmtId="4" fontId="10" fillId="0" borderId="6" xfId="0" applyNumberFormat="1" applyFont="1" applyBorder="1"/>
    <xf numFmtId="4" fontId="10" fillId="0" borderId="9" xfId="0" applyNumberFormat="1" applyFont="1" applyBorder="1"/>
    <xf numFmtId="4" fontId="10" fillId="0" borderId="10" xfId="0" applyNumberFormat="1" applyFont="1" applyBorder="1"/>
    <xf numFmtId="4" fontId="10" fillId="0" borderId="6" xfId="2" applyNumberFormat="1" applyFont="1" applyBorder="1" applyAlignment="1">
      <alignment horizontal="right" wrapText="1"/>
    </xf>
    <xf numFmtId="4" fontId="10" fillId="0" borderId="6" xfId="2" applyNumberFormat="1" applyFont="1" applyBorder="1" applyAlignment="1">
      <alignment wrapText="1"/>
    </xf>
    <xf numFmtId="4" fontId="10" fillId="0" borderId="6" xfId="0" applyNumberFormat="1" applyFont="1" applyBorder="1" applyAlignment="1">
      <alignment horizontal="right"/>
    </xf>
    <xf numFmtId="0" fontId="8" fillId="4" borderId="6" xfId="0" applyFont="1" applyFill="1" applyBorder="1"/>
    <xf numFmtId="2" fontId="8" fillId="4" borderId="6" xfId="0" applyNumberFormat="1" applyFont="1" applyFill="1" applyBorder="1"/>
    <xf numFmtId="2" fontId="6" fillId="4" borderId="6" xfId="2" applyNumberFormat="1" applyFont="1" applyFill="1" applyBorder="1" applyAlignment="1">
      <alignment horizontal="center" vertical="center" wrapText="1"/>
    </xf>
    <xf numFmtId="4" fontId="8" fillId="4" borderId="6" xfId="0" applyNumberFormat="1" applyFont="1" applyFill="1" applyBorder="1"/>
    <xf numFmtId="166" fontId="8" fillId="4" borderId="6" xfId="0" applyNumberFormat="1" applyFont="1" applyFill="1" applyBorder="1"/>
    <xf numFmtId="4" fontId="16" fillId="4" borderId="6" xfId="0" applyNumberFormat="1" applyFont="1" applyFill="1" applyBorder="1" applyAlignment="1">
      <alignment vertical="center" wrapText="1"/>
    </xf>
    <xf numFmtId="4" fontId="16" fillId="4" borderId="6" xfId="0" applyNumberFormat="1" applyFont="1" applyFill="1" applyBorder="1" applyAlignment="1">
      <alignment vertical="center"/>
    </xf>
    <xf numFmtId="44" fontId="5" fillId="0" borderId="0" xfId="9" applyNumberFormat="1" applyAlignment="1">
      <alignment horizontal="center" vertical="center"/>
    </xf>
    <xf numFmtId="44" fontId="5" fillId="0" borderId="0" xfId="11" applyFont="1" applyFill="1" applyBorder="1" applyAlignment="1">
      <alignment horizontal="center" vertical="center"/>
    </xf>
    <xf numFmtId="0" fontId="9" fillId="0" borderId="0" xfId="7" applyFont="1" applyAlignment="1">
      <alignment horizontal="center" vertical="center"/>
    </xf>
    <xf numFmtId="164" fontId="2" fillId="3" borderId="0" xfId="1" applyNumberFormat="1" applyFont="1" applyFill="1" applyAlignment="1">
      <alignment horizontal="center" vertical="center"/>
    </xf>
    <xf numFmtId="0" fontId="3" fillId="0" borderId="0" xfId="2" applyFont="1" applyAlignment="1">
      <alignment horizontal="center"/>
    </xf>
    <xf numFmtId="41" fontId="2" fillId="3" borderId="0" xfId="1" applyNumberFormat="1" applyFont="1" applyFill="1" applyAlignment="1">
      <alignment horizontal="center"/>
    </xf>
  </cellXfs>
  <cellStyles count="12">
    <cellStyle name="Millares 2" xfId="5" xr:uid="{69CD560A-0157-4FAC-9EAA-A447B18C6661}"/>
    <cellStyle name="Moneda" xfId="1" builtinId="4"/>
    <cellStyle name="Moneda 2 2" xfId="10" xr:uid="{AAE1AEDF-E817-49DF-B325-6CA2CADD03EC}"/>
    <cellStyle name="Moneda 4" xfId="11" xr:uid="{EBCB71DA-80AB-4A49-827E-91E317AE6A51}"/>
    <cellStyle name="Normal" xfId="0" builtinId="0"/>
    <cellStyle name="Normal 2" xfId="9" xr:uid="{097D437E-A86C-4FA8-8D1E-69C833FB14FF}"/>
    <cellStyle name="Normal 2 2" xfId="2" xr:uid="{38D62897-79AF-4E5E-AD2E-E539E55F97A6}"/>
    <cellStyle name="Normal 4 2" xfId="7" xr:uid="{99C624C0-ED3F-4B8C-A17D-C92EF45AE196}"/>
    <cellStyle name="Normal 5" xfId="3" xr:uid="{B073A025-5A01-4806-93ED-4553141E8AD7}"/>
    <cellStyle name="Normal 8" xfId="4" xr:uid="{81744785-ED72-4530-91DA-A3FA6AA0CD8C}"/>
    <cellStyle name="Normal 8 2" xfId="8" xr:uid="{5DCCF1FA-2426-4765-8AA2-239306E2FCEE}"/>
    <cellStyle name="Normal_FORMATO_JUSTIFICACION DE AP 2004" xfId="6" xr:uid="{64CBCFB9-182A-4B48-9F62-D183EC81C1EE}"/>
  </cellStyles>
  <dxfs count="0"/>
  <tableStyles count="0" defaultTableStyle="TableStyleMedium2" defaultPivotStyle="PivotStyleLight16"/>
  <colors>
    <mruColors>
      <color rgb="FF66FFFF"/>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4.xml"/><Relationship Id="rId4" Type="http://schemas.openxmlformats.org/officeDocument/2006/relationships/externalLink" Target="externalLinks/externalLink3.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154193</xdr:colOff>
      <xdr:row>0</xdr:row>
      <xdr:rowOff>83820</xdr:rowOff>
    </xdr:from>
    <xdr:to>
      <xdr:col>2</xdr:col>
      <xdr:colOff>15240</xdr:colOff>
      <xdr:row>4</xdr:row>
      <xdr:rowOff>14746</xdr:rowOff>
    </xdr:to>
    <xdr:pic>
      <xdr:nvPicPr>
        <xdr:cNvPr id="2" name="Imagen 1">
          <a:extLst>
            <a:ext uri="{FF2B5EF4-FFF2-40B4-BE49-F238E27FC236}">
              <a16:creationId xmlns:a16="http://schemas.microsoft.com/office/drawing/2014/main" id="{2531BE31-1A84-4FC7-AC7C-55791922BA9F}"/>
            </a:ext>
          </a:extLst>
        </xdr:cNvPr>
        <xdr:cNvPicPr>
          <a:picLocks noChangeAspect="1"/>
        </xdr:cNvPicPr>
      </xdr:nvPicPr>
      <xdr:blipFill>
        <a:blip xmlns:r="http://schemas.openxmlformats.org/officeDocument/2006/relationships" r:embed="rId1"/>
        <a:stretch>
          <a:fillRect/>
        </a:stretch>
      </xdr:blipFill>
      <xdr:spPr>
        <a:xfrm>
          <a:off x="154193" y="83820"/>
          <a:ext cx="1948927" cy="95200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Joel\AppData\Local\Microsoft\Windows\Temporary%20Internet%20Files\Content.Outlook\BX9DN3MN\paaas\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A67BE6-9B41-419A-9E1A-A4C7A3CD6998}">
  <dimension ref="A3:V102"/>
  <sheetViews>
    <sheetView tabSelected="1" zoomScale="98" zoomScaleNormal="98" workbookViewId="0">
      <pane ySplit="6" topLeftCell="A7" activePane="bottomLeft" state="frozen"/>
      <selection pane="bottomLeft" activeCell="A7" sqref="A7"/>
    </sheetView>
  </sheetViews>
  <sheetFormatPr baseColWidth="10" defaultColWidth="11.54296875" defaultRowHeight="14.5" x14ac:dyDescent="0.35"/>
  <cols>
    <col min="1" max="1" width="14.90625" style="2" customWidth="1"/>
    <col min="2" max="2" width="15.54296875" style="8" customWidth="1"/>
    <col min="3" max="6" width="7.54296875" style="8" customWidth="1"/>
    <col min="7" max="7" width="9.54296875" style="8" customWidth="1"/>
    <col min="8" max="8" width="8.54296875" style="8" customWidth="1"/>
    <col min="9" max="9" width="26.90625" style="9" customWidth="1"/>
    <col min="10" max="10" width="14.6328125" style="10" customWidth="1"/>
    <col min="11" max="11" width="47.54296875" style="2" customWidth="1"/>
    <col min="12" max="12" width="24.453125" style="8" customWidth="1"/>
    <col min="13" max="13" width="14.54296875" style="8" customWidth="1"/>
    <col min="14" max="15" width="9.54296875" style="8" customWidth="1"/>
    <col min="16" max="16" width="11.6328125" style="11" customWidth="1"/>
    <col min="17" max="17" width="22.36328125" style="10" customWidth="1"/>
    <col min="18" max="18" width="13.90625" style="1" customWidth="1"/>
    <col min="19" max="19" width="14.1796875" style="1" customWidth="1"/>
    <col min="20" max="16384" width="11.54296875" style="2"/>
  </cols>
  <sheetData>
    <row r="3" spans="1:19" ht="26" x14ac:dyDescent="0.6">
      <c r="A3" s="69" t="s">
        <v>28</v>
      </c>
      <c r="B3" s="69"/>
      <c r="C3" s="69"/>
      <c r="D3" s="69"/>
      <c r="E3" s="69"/>
      <c r="F3" s="69"/>
      <c r="G3" s="69"/>
      <c r="H3" s="69"/>
      <c r="I3" s="69"/>
      <c r="J3" s="69"/>
      <c r="K3" s="69"/>
      <c r="L3" s="69"/>
      <c r="M3" s="69"/>
      <c r="N3" s="69"/>
      <c r="O3" s="69"/>
      <c r="P3" s="69"/>
      <c r="Q3" s="69"/>
      <c r="R3" s="69"/>
    </row>
    <row r="4" spans="1:19" ht="26" x14ac:dyDescent="0.6">
      <c r="A4" s="17"/>
      <c r="B4" s="17"/>
      <c r="C4" s="17"/>
      <c r="D4" s="17"/>
      <c r="E4" s="17"/>
      <c r="F4" s="17"/>
      <c r="G4" s="17"/>
      <c r="H4" s="17"/>
      <c r="I4" s="3"/>
      <c r="J4" s="4"/>
      <c r="K4" s="5"/>
      <c r="L4" s="17"/>
      <c r="M4" s="17"/>
      <c r="N4" s="17"/>
      <c r="O4" s="17"/>
      <c r="P4" s="6"/>
      <c r="Q4" s="4"/>
      <c r="R4" s="7"/>
    </row>
    <row r="5" spans="1:19" ht="27.5" customHeight="1" thickBot="1" x14ac:dyDescent="0.4"/>
    <row r="6" spans="1:19" s="12" customFormat="1" ht="56.25" customHeight="1" x14ac:dyDescent="0.35">
      <c r="A6" s="18" t="s">
        <v>0</v>
      </c>
      <c r="B6" s="19" t="s">
        <v>1</v>
      </c>
      <c r="C6" s="19" t="s">
        <v>2</v>
      </c>
      <c r="D6" s="19" t="s">
        <v>3</v>
      </c>
      <c r="E6" s="19" t="s">
        <v>4</v>
      </c>
      <c r="F6" s="19" t="s">
        <v>5</v>
      </c>
      <c r="G6" s="19" t="s">
        <v>6</v>
      </c>
      <c r="H6" s="20" t="s">
        <v>7</v>
      </c>
      <c r="I6" s="21" t="s">
        <v>8</v>
      </c>
      <c r="J6" s="21" t="s">
        <v>9</v>
      </c>
      <c r="K6" s="22" t="s">
        <v>10</v>
      </c>
      <c r="L6" s="20" t="s">
        <v>11</v>
      </c>
      <c r="M6" s="20" t="s">
        <v>12</v>
      </c>
      <c r="N6" s="20" t="s">
        <v>13</v>
      </c>
      <c r="O6" s="23" t="s">
        <v>14</v>
      </c>
      <c r="P6" s="24" t="s">
        <v>15</v>
      </c>
      <c r="Q6" s="25" t="s">
        <v>16</v>
      </c>
      <c r="R6" s="26" t="s">
        <v>17</v>
      </c>
      <c r="S6" s="27" t="s">
        <v>56</v>
      </c>
    </row>
    <row r="7" spans="1:19" s="12" customFormat="1" ht="56.25" customHeight="1" x14ac:dyDescent="0.35">
      <c r="A7" s="32" t="s">
        <v>18</v>
      </c>
      <c r="B7" s="33" t="s">
        <v>23</v>
      </c>
      <c r="C7" s="33" t="s">
        <v>24</v>
      </c>
      <c r="D7" s="34" t="s">
        <v>19</v>
      </c>
      <c r="E7" s="31" t="s">
        <v>50</v>
      </c>
      <c r="F7" s="35">
        <v>1</v>
      </c>
      <c r="G7" s="36" t="s">
        <v>51</v>
      </c>
      <c r="H7" s="36">
        <v>21101</v>
      </c>
      <c r="I7" s="30" t="s">
        <v>52</v>
      </c>
      <c r="J7" s="37" t="s">
        <v>57</v>
      </c>
      <c r="K7" s="30" t="s">
        <v>62</v>
      </c>
      <c r="L7" s="30" t="s">
        <v>29</v>
      </c>
      <c r="M7" s="30" t="s">
        <v>29</v>
      </c>
      <c r="N7" s="30" t="s">
        <v>67</v>
      </c>
      <c r="O7" s="38">
        <v>1</v>
      </c>
      <c r="P7" s="28">
        <f>R7/O7</f>
        <v>109.61</v>
      </c>
      <c r="Q7" s="30" t="s">
        <v>44</v>
      </c>
      <c r="R7" s="29">
        <v>109.61</v>
      </c>
      <c r="S7" s="29">
        <f t="shared" ref="S7:S13" si="0">R7</f>
        <v>109.61</v>
      </c>
    </row>
    <row r="8" spans="1:19" s="12" customFormat="1" ht="56.25" customHeight="1" x14ac:dyDescent="0.35">
      <c r="A8" s="32" t="s">
        <v>18</v>
      </c>
      <c r="B8" s="33" t="s">
        <v>23</v>
      </c>
      <c r="C8" s="33" t="s">
        <v>24</v>
      </c>
      <c r="D8" s="34" t="s">
        <v>19</v>
      </c>
      <c r="E8" s="31" t="s">
        <v>50</v>
      </c>
      <c r="F8" s="35">
        <v>1</v>
      </c>
      <c r="G8" s="36" t="s">
        <v>51</v>
      </c>
      <c r="H8" s="36">
        <v>21101</v>
      </c>
      <c r="I8" s="30" t="s">
        <v>52</v>
      </c>
      <c r="J8" s="37" t="s">
        <v>58</v>
      </c>
      <c r="K8" s="30" t="s">
        <v>63</v>
      </c>
      <c r="L8" s="30" t="s">
        <v>29</v>
      </c>
      <c r="M8" s="30" t="s">
        <v>29</v>
      </c>
      <c r="N8" s="30" t="s">
        <v>34</v>
      </c>
      <c r="O8" s="38">
        <v>1</v>
      </c>
      <c r="P8" s="28">
        <f t="shared" ref="P8:P13" si="1">R8/O8</f>
        <v>161.72</v>
      </c>
      <c r="Q8" s="30" t="s">
        <v>44</v>
      </c>
      <c r="R8" s="29">
        <v>161.72</v>
      </c>
      <c r="S8" s="29">
        <f t="shared" si="0"/>
        <v>161.72</v>
      </c>
    </row>
    <row r="9" spans="1:19" s="12" customFormat="1" ht="56.25" customHeight="1" x14ac:dyDescent="0.35">
      <c r="A9" s="32" t="s">
        <v>18</v>
      </c>
      <c r="B9" s="33" t="s">
        <v>23</v>
      </c>
      <c r="C9" s="33" t="s">
        <v>24</v>
      </c>
      <c r="D9" s="34" t="s">
        <v>19</v>
      </c>
      <c r="E9" s="31" t="s">
        <v>50</v>
      </c>
      <c r="F9" s="35">
        <v>1</v>
      </c>
      <c r="G9" s="36" t="s">
        <v>51</v>
      </c>
      <c r="H9" s="36">
        <v>21101</v>
      </c>
      <c r="I9" s="30" t="s">
        <v>52</v>
      </c>
      <c r="J9" s="37" t="s">
        <v>59</v>
      </c>
      <c r="K9" s="30" t="s">
        <v>64</v>
      </c>
      <c r="L9" s="30" t="s">
        <v>29</v>
      </c>
      <c r="M9" s="30" t="s">
        <v>29</v>
      </c>
      <c r="N9" s="30" t="s">
        <v>34</v>
      </c>
      <c r="O9" s="38">
        <v>350</v>
      </c>
      <c r="P9" s="28">
        <f t="shared" si="1"/>
        <v>7.4130000000000003</v>
      </c>
      <c r="Q9" s="30" t="s">
        <v>44</v>
      </c>
      <c r="R9" s="29">
        <v>2594.5500000000002</v>
      </c>
      <c r="S9" s="29">
        <f t="shared" si="0"/>
        <v>2594.5500000000002</v>
      </c>
    </row>
    <row r="10" spans="1:19" s="12" customFormat="1" ht="56.25" customHeight="1" x14ac:dyDescent="0.35">
      <c r="A10" s="32" t="s">
        <v>18</v>
      </c>
      <c r="B10" s="33" t="s">
        <v>23</v>
      </c>
      <c r="C10" s="33" t="s">
        <v>24</v>
      </c>
      <c r="D10" s="34" t="s">
        <v>19</v>
      </c>
      <c r="E10" s="31" t="s">
        <v>50</v>
      </c>
      <c r="F10" s="35">
        <v>1</v>
      </c>
      <c r="G10" s="36" t="s">
        <v>51</v>
      </c>
      <c r="H10" s="36">
        <v>21101</v>
      </c>
      <c r="I10" s="30" t="s">
        <v>52</v>
      </c>
      <c r="J10" s="37" t="s">
        <v>60</v>
      </c>
      <c r="K10" s="30" t="s">
        <v>65</v>
      </c>
      <c r="L10" s="30" t="s">
        <v>29</v>
      </c>
      <c r="M10" s="30" t="s">
        <v>29</v>
      </c>
      <c r="N10" s="30" t="s">
        <v>67</v>
      </c>
      <c r="O10" s="38">
        <v>9</v>
      </c>
      <c r="P10" s="28">
        <f t="shared" si="1"/>
        <v>13.69</v>
      </c>
      <c r="Q10" s="30" t="s">
        <v>44</v>
      </c>
      <c r="R10" s="29">
        <v>123.21</v>
      </c>
      <c r="S10" s="29">
        <f t="shared" si="0"/>
        <v>123.21</v>
      </c>
    </row>
    <row r="11" spans="1:19" s="12" customFormat="1" ht="56.25" customHeight="1" x14ac:dyDescent="0.35">
      <c r="A11" s="32" t="s">
        <v>18</v>
      </c>
      <c r="B11" s="33" t="s">
        <v>23</v>
      </c>
      <c r="C11" s="33" t="s">
        <v>24</v>
      </c>
      <c r="D11" s="34" t="s">
        <v>19</v>
      </c>
      <c r="E11" s="31" t="s">
        <v>50</v>
      </c>
      <c r="F11" s="35">
        <v>1</v>
      </c>
      <c r="G11" s="36" t="s">
        <v>51</v>
      </c>
      <c r="H11" s="36">
        <v>21101</v>
      </c>
      <c r="I11" s="30" t="s">
        <v>52</v>
      </c>
      <c r="J11" s="37" t="s">
        <v>61</v>
      </c>
      <c r="K11" s="30" t="s">
        <v>66</v>
      </c>
      <c r="L11" s="30" t="s">
        <v>29</v>
      </c>
      <c r="M11" s="30" t="s">
        <v>29</v>
      </c>
      <c r="N11" s="30" t="s">
        <v>67</v>
      </c>
      <c r="O11" s="38">
        <v>2</v>
      </c>
      <c r="P11" s="28">
        <f t="shared" si="1"/>
        <v>59.63</v>
      </c>
      <c r="Q11" s="30" t="s">
        <v>44</v>
      </c>
      <c r="R11" s="29">
        <v>119.26</v>
      </c>
      <c r="S11" s="29">
        <f t="shared" si="0"/>
        <v>119.26</v>
      </c>
    </row>
    <row r="12" spans="1:19" s="12" customFormat="1" ht="56.25" customHeight="1" x14ac:dyDescent="0.35">
      <c r="A12" s="32" t="s">
        <v>18</v>
      </c>
      <c r="B12" s="33" t="s">
        <v>23</v>
      </c>
      <c r="C12" s="33" t="s">
        <v>24</v>
      </c>
      <c r="D12" s="34" t="s">
        <v>19</v>
      </c>
      <c r="E12" s="31" t="s">
        <v>32</v>
      </c>
      <c r="F12" s="35">
        <v>1</v>
      </c>
      <c r="G12" s="36" t="s">
        <v>72</v>
      </c>
      <c r="H12" s="36">
        <v>21101</v>
      </c>
      <c r="I12" s="30" t="s">
        <v>52</v>
      </c>
      <c r="J12" s="37" t="s">
        <v>70</v>
      </c>
      <c r="K12" s="30" t="s">
        <v>68</v>
      </c>
      <c r="L12" s="30" t="s">
        <v>29</v>
      </c>
      <c r="M12" s="30" t="s">
        <v>29</v>
      </c>
      <c r="N12" s="30" t="s">
        <v>34</v>
      </c>
      <c r="O12" s="38">
        <v>40</v>
      </c>
      <c r="P12" s="28">
        <f t="shared" si="1"/>
        <v>45.560500000000005</v>
      </c>
      <c r="Q12" s="30" t="s">
        <v>44</v>
      </c>
      <c r="R12" s="29">
        <v>1822.42</v>
      </c>
      <c r="S12" s="29">
        <f t="shared" si="0"/>
        <v>1822.42</v>
      </c>
    </row>
    <row r="13" spans="1:19" s="12" customFormat="1" ht="65.5" customHeight="1" x14ac:dyDescent="0.35">
      <c r="A13" s="32" t="s">
        <v>18</v>
      </c>
      <c r="B13" s="33" t="s">
        <v>23</v>
      </c>
      <c r="C13" s="33" t="s">
        <v>24</v>
      </c>
      <c r="D13" s="34" t="s">
        <v>19</v>
      </c>
      <c r="E13" s="31" t="s">
        <v>32</v>
      </c>
      <c r="F13" s="35">
        <v>1</v>
      </c>
      <c r="G13" s="36" t="s">
        <v>72</v>
      </c>
      <c r="H13" s="36">
        <v>21101</v>
      </c>
      <c r="I13" s="30" t="s">
        <v>52</v>
      </c>
      <c r="J13" s="37" t="s">
        <v>71</v>
      </c>
      <c r="K13" s="30" t="s">
        <v>69</v>
      </c>
      <c r="L13" s="30" t="s">
        <v>29</v>
      </c>
      <c r="M13" s="30" t="s">
        <v>29</v>
      </c>
      <c r="N13" s="30" t="s">
        <v>67</v>
      </c>
      <c r="O13" s="38">
        <v>144</v>
      </c>
      <c r="P13" s="28">
        <f t="shared" si="1"/>
        <v>80.56</v>
      </c>
      <c r="Q13" s="30" t="s">
        <v>44</v>
      </c>
      <c r="R13" s="29">
        <v>11600.64</v>
      </c>
      <c r="S13" s="29">
        <f t="shared" si="0"/>
        <v>11600.64</v>
      </c>
    </row>
    <row r="14" spans="1:19" s="16" customFormat="1" ht="52" x14ac:dyDescent="0.35">
      <c r="A14" s="32" t="s">
        <v>18</v>
      </c>
      <c r="B14" s="33" t="s">
        <v>23</v>
      </c>
      <c r="C14" s="33" t="s">
        <v>24</v>
      </c>
      <c r="D14" s="34">
        <v>1</v>
      </c>
      <c r="E14" s="31" t="s">
        <v>20</v>
      </c>
      <c r="F14" s="35">
        <v>1</v>
      </c>
      <c r="G14" s="36" t="s">
        <v>21</v>
      </c>
      <c r="H14" s="36" t="s">
        <v>27</v>
      </c>
      <c r="I14" s="30" t="s">
        <v>35</v>
      </c>
      <c r="J14" s="37" t="s">
        <v>26</v>
      </c>
      <c r="K14" s="30" t="s">
        <v>25</v>
      </c>
      <c r="L14" s="30" t="s">
        <v>29</v>
      </c>
      <c r="M14" s="30" t="s">
        <v>29</v>
      </c>
      <c r="N14" s="30" t="s">
        <v>34</v>
      </c>
      <c r="O14" s="38">
        <v>60</v>
      </c>
      <c r="P14" s="28">
        <f>R14/O14</f>
        <v>30</v>
      </c>
      <c r="Q14" s="30" t="s">
        <v>44</v>
      </c>
      <c r="R14" s="29">
        <v>1800</v>
      </c>
      <c r="S14" s="29">
        <f>R14</f>
        <v>1800</v>
      </c>
    </row>
    <row r="15" spans="1:19" s="16" customFormat="1" ht="26" x14ac:dyDescent="0.35">
      <c r="A15" s="32" t="s">
        <v>18</v>
      </c>
      <c r="B15" s="33" t="s">
        <v>23</v>
      </c>
      <c r="C15" s="33" t="s">
        <v>24</v>
      </c>
      <c r="D15" s="34">
        <v>1</v>
      </c>
      <c r="E15" s="31" t="s">
        <v>20</v>
      </c>
      <c r="F15" s="35">
        <v>1</v>
      </c>
      <c r="G15" s="36" t="s">
        <v>21</v>
      </c>
      <c r="H15" s="36">
        <v>27101</v>
      </c>
      <c r="I15" s="30" t="s">
        <v>33</v>
      </c>
      <c r="J15" s="37" t="s">
        <v>73</v>
      </c>
      <c r="K15" s="30" t="s">
        <v>74</v>
      </c>
      <c r="L15" s="30">
        <v>2025020139</v>
      </c>
      <c r="M15" s="30" t="s">
        <v>29</v>
      </c>
      <c r="N15" s="30" t="s">
        <v>34</v>
      </c>
      <c r="O15" s="38">
        <v>39</v>
      </c>
      <c r="P15" s="28">
        <f t="shared" ref="P15:P17" si="2">R15/O15</f>
        <v>476.76</v>
      </c>
      <c r="Q15" s="30" t="s">
        <v>44</v>
      </c>
      <c r="R15" s="29">
        <v>18593.64</v>
      </c>
      <c r="S15" s="29">
        <f t="shared" ref="S15:S18" si="3">R15</f>
        <v>18593.64</v>
      </c>
    </row>
    <row r="16" spans="1:19" s="16" customFormat="1" ht="26" x14ac:dyDescent="0.35">
      <c r="A16" s="32" t="s">
        <v>18</v>
      </c>
      <c r="B16" s="33" t="s">
        <v>23</v>
      </c>
      <c r="C16" s="33" t="s">
        <v>24</v>
      </c>
      <c r="D16" s="34">
        <v>1</v>
      </c>
      <c r="E16" s="31" t="s">
        <v>20</v>
      </c>
      <c r="F16" s="35">
        <v>1</v>
      </c>
      <c r="G16" s="36" t="s">
        <v>21</v>
      </c>
      <c r="H16" s="36">
        <v>27101</v>
      </c>
      <c r="I16" s="30" t="s">
        <v>33</v>
      </c>
      <c r="J16" s="37" t="s">
        <v>75</v>
      </c>
      <c r="K16" s="30" t="s">
        <v>76</v>
      </c>
      <c r="L16" s="30">
        <v>2025020139</v>
      </c>
      <c r="M16" s="30" t="s">
        <v>29</v>
      </c>
      <c r="N16" s="30" t="s">
        <v>34</v>
      </c>
      <c r="O16" s="38">
        <v>39</v>
      </c>
      <c r="P16" s="28">
        <f t="shared" si="2"/>
        <v>476.76</v>
      </c>
      <c r="Q16" s="30" t="s">
        <v>44</v>
      </c>
      <c r="R16" s="29">
        <v>18593.64</v>
      </c>
      <c r="S16" s="29">
        <f t="shared" si="3"/>
        <v>18593.64</v>
      </c>
    </row>
    <row r="17" spans="1:21" s="16" customFormat="1" ht="26" x14ac:dyDescent="0.35">
      <c r="A17" s="32" t="s">
        <v>18</v>
      </c>
      <c r="B17" s="33" t="s">
        <v>23</v>
      </c>
      <c r="C17" s="33" t="s">
        <v>24</v>
      </c>
      <c r="D17" s="34">
        <v>1</v>
      </c>
      <c r="E17" s="31" t="s">
        <v>20</v>
      </c>
      <c r="F17" s="35">
        <v>1</v>
      </c>
      <c r="G17" s="36" t="s">
        <v>21</v>
      </c>
      <c r="H17" s="36">
        <v>27101</v>
      </c>
      <c r="I17" s="30" t="s">
        <v>33</v>
      </c>
      <c r="J17" s="37" t="s">
        <v>37</v>
      </c>
      <c r="K17" s="30" t="s">
        <v>38</v>
      </c>
      <c r="L17" s="30">
        <v>2025020139</v>
      </c>
      <c r="M17" s="30" t="s">
        <v>29</v>
      </c>
      <c r="N17" s="30" t="s">
        <v>34</v>
      </c>
      <c r="O17" s="38">
        <v>78</v>
      </c>
      <c r="P17" s="28">
        <f t="shared" si="2"/>
        <v>300.44</v>
      </c>
      <c r="Q17" s="30" t="s">
        <v>44</v>
      </c>
      <c r="R17" s="29">
        <v>23434.32</v>
      </c>
      <c r="S17" s="29">
        <f t="shared" si="3"/>
        <v>23434.32</v>
      </c>
    </row>
    <row r="18" spans="1:21" s="16" customFormat="1" ht="26" x14ac:dyDescent="0.35">
      <c r="A18" s="32" t="s">
        <v>18</v>
      </c>
      <c r="B18" s="33" t="s">
        <v>23</v>
      </c>
      <c r="C18" s="33" t="s">
        <v>24</v>
      </c>
      <c r="D18" s="34">
        <v>1</v>
      </c>
      <c r="E18" s="31" t="s">
        <v>20</v>
      </c>
      <c r="F18" s="35">
        <v>1</v>
      </c>
      <c r="G18" s="36" t="s">
        <v>21</v>
      </c>
      <c r="H18" s="36">
        <v>27101</v>
      </c>
      <c r="I18" s="30" t="s">
        <v>33</v>
      </c>
      <c r="J18" s="37" t="s">
        <v>53</v>
      </c>
      <c r="K18" s="30" t="s">
        <v>54</v>
      </c>
      <c r="L18" s="30" t="s">
        <v>29</v>
      </c>
      <c r="M18" s="30" t="s">
        <v>29</v>
      </c>
      <c r="N18" s="30" t="s">
        <v>34</v>
      </c>
      <c r="O18" s="38">
        <v>10</v>
      </c>
      <c r="P18" s="28">
        <f>R18/O18</f>
        <v>487.2</v>
      </c>
      <c r="Q18" s="30" t="s">
        <v>44</v>
      </c>
      <c r="R18" s="29">
        <v>4872</v>
      </c>
      <c r="S18" s="29">
        <f t="shared" si="3"/>
        <v>4872</v>
      </c>
    </row>
    <row r="19" spans="1:21" s="16" customFormat="1" ht="39" x14ac:dyDescent="0.35">
      <c r="A19" s="32" t="s">
        <v>18</v>
      </c>
      <c r="B19" s="33" t="s">
        <v>23</v>
      </c>
      <c r="C19" s="33" t="s">
        <v>24</v>
      </c>
      <c r="D19" s="34" t="s">
        <v>19</v>
      </c>
      <c r="E19" s="31" t="s">
        <v>20</v>
      </c>
      <c r="F19" s="35">
        <v>1</v>
      </c>
      <c r="G19" s="36" t="s">
        <v>22</v>
      </c>
      <c r="H19" s="36">
        <v>31301</v>
      </c>
      <c r="I19" s="30" t="s">
        <v>77</v>
      </c>
      <c r="J19" s="37"/>
      <c r="K19" s="30" t="s">
        <v>78</v>
      </c>
      <c r="L19" s="30" t="s">
        <v>29</v>
      </c>
      <c r="M19" s="30" t="s">
        <v>29</v>
      </c>
      <c r="N19" s="30" t="s">
        <v>45</v>
      </c>
      <c r="O19" s="38">
        <v>1</v>
      </c>
      <c r="P19" s="28">
        <f>R19/O19</f>
        <v>1572</v>
      </c>
      <c r="Q19" s="30" t="s">
        <v>44</v>
      </c>
      <c r="R19" s="29">
        <v>1572</v>
      </c>
      <c r="S19" s="29">
        <f>R19</f>
        <v>1572</v>
      </c>
    </row>
    <row r="20" spans="1:21" s="16" customFormat="1" ht="44.25" customHeight="1" x14ac:dyDescent="0.35">
      <c r="A20" s="32" t="s">
        <v>18</v>
      </c>
      <c r="B20" s="33" t="s">
        <v>23</v>
      </c>
      <c r="C20" s="33" t="s">
        <v>24</v>
      </c>
      <c r="D20" s="34" t="s">
        <v>19</v>
      </c>
      <c r="E20" s="31" t="s">
        <v>20</v>
      </c>
      <c r="F20" s="35">
        <v>1</v>
      </c>
      <c r="G20" s="36" t="s">
        <v>21</v>
      </c>
      <c r="H20" s="36" t="s">
        <v>40</v>
      </c>
      <c r="I20" s="30" t="s">
        <v>30</v>
      </c>
      <c r="J20" s="37"/>
      <c r="K20" s="30" t="s">
        <v>79</v>
      </c>
      <c r="L20" s="30" t="s">
        <v>48</v>
      </c>
      <c r="M20" s="30" t="s">
        <v>45</v>
      </c>
      <c r="N20" s="30" t="s">
        <v>45</v>
      </c>
      <c r="O20" s="38">
        <v>1</v>
      </c>
      <c r="P20" s="28">
        <f>R20/O20</f>
        <v>6334.04</v>
      </c>
      <c r="Q20" s="30" t="s">
        <v>49</v>
      </c>
      <c r="R20" s="29">
        <f>6334.04</f>
        <v>6334.04</v>
      </c>
      <c r="S20" s="29">
        <f>R20</f>
        <v>6334.04</v>
      </c>
    </row>
    <row r="21" spans="1:21" s="16" customFormat="1" ht="51.5" customHeight="1" x14ac:dyDescent="0.35">
      <c r="A21" s="32" t="s">
        <v>18</v>
      </c>
      <c r="B21" s="33" t="s">
        <v>23</v>
      </c>
      <c r="C21" s="33" t="s">
        <v>24</v>
      </c>
      <c r="D21" s="34" t="s">
        <v>19</v>
      </c>
      <c r="E21" s="31" t="s">
        <v>20</v>
      </c>
      <c r="F21" s="35">
        <v>1</v>
      </c>
      <c r="G21" s="36" t="s">
        <v>22</v>
      </c>
      <c r="H21" s="36" t="s">
        <v>42</v>
      </c>
      <c r="I21" s="30" t="s">
        <v>43</v>
      </c>
      <c r="J21" s="37"/>
      <c r="K21" s="30" t="s">
        <v>80</v>
      </c>
      <c r="L21" s="30" t="s">
        <v>47</v>
      </c>
      <c r="M21" s="30" t="s">
        <v>45</v>
      </c>
      <c r="N21" s="30" t="s">
        <v>45</v>
      </c>
      <c r="O21" s="38">
        <v>1</v>
      </c>
      <c r="P21" s="28">
        <f t="shared" ref="P21:P25" si="4">R21</f>
        <v>33129.599999999999</v>
      </c>
      <c r="Q21" s="30" t="s">
        <v>49</v>
      </c>
      <c r="R21" s="29">
        <f>28560*1.16</f>
        <v>33129.599999999999</v>
      </c>
      <c r="S21" s="29">
        <f>R21</f>
        <v>33129.599999999999</v>
      </c>
    </row>
    <row r="22" spans="1:21" s="16" customFormat="1" ht="65" x14ac:dyDescent="0.35">
      <c r="A22" s="32" t="s">
        <v>18</v>
      </c>
      <c r="B22" s="33" t="s">
        <v>23</v>
      </c>
      <c r="C22" s="33" t="s">
        <v>24</v>
      </c>
      <c r="D22" s="34" t="s">
        <v>19</v>
      </c>
      <c r="E22" s="31" t="s">
        <v>20</v>
      </c>
      <c r="F22" s="35">
        <v>1</v>
      </c>
      <c r="G22" s="36" t="s">
        <v>21</v>
      </c>
      <c r="H22" s="36" t="s">
        <v>39</v>
      </c>
      <c r="I22" s="30" t="s">
        <v>36</v>
      </c>
      <c r="J22" s="37"/>
      <c r="K22" s="30" t="s">
        <v>81</v>
      </c>
      <c r="L22" s="30" t="s">
        <v>29</v>
      </c>
      <c r="M22" s="30" t="s">
        <v>45</v>
      </c>
      <c r="N22" s="30" t="s">
        <v>45</v>
      </c>
      <c r="O22" s="38">
        <v>1</v>
      </c>
      <c r="P22" s="28">
        <f t="shared" si="4"/>
        <v>1461.6</v>
      </c>
      <c r="Q22" s="30" t="s">
        <v>44</v>
      </c>
      <c r="R22" s="29">
        <v>1461.6</v>
      </c>
      <c r="S22" s="29">
        <f>R22</f>
        <v>1461.6</v>
      </c>
    </row>
    <row r="23" spans="1:21" s="16" customFormat="1" ht="52" x14ac:dyDescent="0.35">
      <c r="A23" s="32" t="s">
        <v>18</v>
      </c>
      <c r="B23" s="33" t="s">
        <v>23</v>
      </c>
      <c r="C23" s="33" t="s">
        <v>24</v>
      </c>
      <c r="D23" s="34" t="s">
        <v>19</v>
      </c>
      <c r="E23" s="31" t="s">
        <v>20</v>
      </c>
      <c r="F23" s="35">
        <v>1</v>
      </c>
      <c r="G23" s="36" t="s">
        <v>21</v>
      </c>
      <c r="H23" s="36">
        <v>35701</v>
      </c>
      <c r="I23" s="30" t="s">
        <v>55</v>
      </c>
      <c r="J23" s="37"/>
      <c r="K23" s="30" t="s">
        <v>83</v>
      </c>
      <c r="L23" s="30" t="s">
        <v>29</v>
      </c>
      <c r="M23" s="30" t="s">
        <v>45</v>
      </c>
      <c r="N23" s="30" t="s">
        <v>45</v>
      </c>
      <c r="O23" s="38">
        <v>1</v>
      </c>
      <c r="P23" s="28">
        <f t="shared" si="4"/>
        <v>1274.9000000000001</v>
      </c>
      <c r="Q23" s="30" t="s">
        <v>44</v>
      </c>
      <c r="R23" s="29">
        <v>1274.9000000000001</v>
      </c>
      <c r="S23" s="29">
        <f t="shared" ref="S23" si="5">R23</f>
        <v>1274.9000000000001</v>
      </c>
    </row>
    <row r="24" spans="1:21" s="16" customFormat="1" ht="44.25" customHeight="1" x14ac:dyDescent="0.35">
      <c r="A24" s="32" t="s">
        <v>18</v>
      </c>
      <c r="B24" s="33" t="s">
        <v>23</v>
      </c>
      <c r="C24" s="33" t="s">
        <v>24</v>
      </c>
      <c r="D24" s="34" t="s">
        <v>19</v>
      </c>
      <c r="E24" s="31" t="s">
        <v>20</v>
      </c>
      <c r="F24" s="35">
        <v>1</v>
      </c>
      <c r="G24" s="36" t="s">
        <v>22</v>
      </c>
      <c r="H24" s="36" t="s">
        <v>41</v>
      </c>
      <c r="I24" s="30" t="s">
        <v>31</v>
      </c>
      <c r="J24" s="37"/>
      <c r="K24" s="30" t="s">
        <v>82</v>
      </c>
      <c r="L24" s="30" t="s">
        <v>46</v>
      </c>
      <c r="M24" s="30" t="s">
        <v>45</v>
      </c>
      <c r="N24" s="30" t="s">
        <v>45</v>
      </c>
      <c r="O24" s="38">
        <v>1</v>
      </c>
      <c r="P24" s="28">
        <f t="shared" si="4"/>
        <v>35021</v>
      </c>
      <c r="Q24" s="30" t="s">
        <v>49</v>
      </c>
      <c r="R24" s="29">
        <v>35021</v>
      </c>
      <c r="S24" s="29">
        <f>R24</f>
        <v>35021</v>
      </c>
    </row>
    <row r="25" spans="1:21" s="16" customFormat="1" ht="44.25" customHeight="1" x14ac:dyDescent="0.35">
      <c r="A25" s="32" t="s">
        <v>18</v>
      </c>
      <c r="B25" s="33" t="s">
        <v>23</v>
      </c>
      <c r="C25" s="33" t="s">
        <v>24</v>
      </c>
      <c r="D25" s="34" t="s">
        <v>19</v>
      </c>
      <c r="E25" s="31" t="s">
        <v>20</v>
      </c>
      <c r="F25" s="35">
        <v>1</v>
      </c>
      <c r="G25" s="36" t="s">
        <v>22</v>
      </c>
      <c r="H25" s="36" t="s">
        <v>41</v>
      </c>
      <c r="I25" s="30" t="s">
        <v>31</v>
      </c>
      <c r="J25" s="37"/>
      <c r="K25" s="30" t="s">
        <v>82</v>
      </c>
      <c r="L25" s="30" t="s">
        <v>46</v>
      </c>
      <c r="M25" s="30" t="s">
        <v>45</v>
      </c>
      <c r="N25" s="30" t="s">
        <v>45</v>
      </c>
      <c r="O25" s="38">
        <v>1</v>
      </c>
      <c r="P25" s="28">
        <f t="shared" si="4"/>
        <v>6913</v>
      </c>
      <c r="Q25" s="30" t="s">
        <v>49</v>
      </c>
      <c r="R25" s="29">
        <v>6913</v>
      </c>
      <c r="S25" s="29">
        <f>R25</f>
        <v>6913</v>
      </c>
    </row>
    <row r="26" spans="1:21" s="42" customFormat="1" ht="50.15" customHeight="1" x14ac:dyDescent="0.35">
      <c r="A26" s="32" t="s">
        <v>18</v>
      </c>
      <c r="B26" s="33" t="s">
        <v>264</v>
      </c>
      <c r="C26" s="33" t="s">
        <v>84</v>
      </c>
      <c r="D26" s="34" t="s">
        <v>19</v>
      </c>
      <c r="E26" s="31" t="s">
        <v>50</v>
      </c>
      <c r="F26" s="35" t="s">
        <v>85</v>
      </c>
      <c r="G26" s="36" t="s">
        <v>22</v>
      </c>
      <c r="H26" s="36">
        <v>31602</v>
      </c>
      <c r="I26" s="30" t="s">
        <v>86</v>
      </c>
      <c r="J26" s="37" t="s">
        <v>87</v>
      </c>
      <c r="K26" s="30" t="s">
        <v>88</v>
      </c>
      <c r="L26" s="30" t="s">
        <v>89</v>
      </c>
      <c r="M26" s="30" t="s">
        <v>89</v>
      </c>
      <c r="N26" s="30" t="s">
        <v>90</v>
      </c>
      <c r="O26" s="38">
        <v>1</v>
      </c>
      <c r="P26" s="39">
        <v>756</v>
      </c>
      <c r="Q26" s="30" t="s">
        <v>91</v>
      </c>
      <c r="R26" s="40">
        <f>O26*P26</f>
        <v>756</v>
      </c>
      <c r="S26" s="41">
        <f>O26*P26</f>
        <v>756</v>
      </c>
      <c r="U26" s="43"/>
    </row>
    <row r="27" spans="1:21" s="42" customFormat="1" ht="50.15" customHeight="1" x14ac:dyDescent="0.35">
      <c r="A27" s="32" t="s">
        <v>18</v>
      </c>
      <c r="B27" s="33" t="s">
        <v>264</v>
      </c>
      <c r="C27" s="33" t="s">
        <v>84</v>
      </c>
      <c r="D27" s="34" t="s">
        <v>19</v>
      </c>
      <c r="E27" s="31" t="s">
        <v>20</v>
      </c>
      <c r="F27" s="35" t="s">
        <v>19</v>
      </c>
      <c r="G27" s="36" t="s">
        <v>22</v>
      </c>
      <c r="H27" s="36">
        <v>31301</v>
      </c>
      <c r="I27" s="30" t="s">
        <v>92</v>
      </c>
      <c r="J27" s="37" t="s">
        <v>87</v>
      </c>
      <c r="K27" s="30" t="s">
        <v>93</v>
      </c>
      <c r="L27" s="30" t="s">
        <v>89</v>
      </c>
      <c r="M27" s="30" t="s">
        <v>89</v>
      </c>
      <c r="N27" s="30" t="s">
        <v>90</v>
      </c>
      <c r="O27" s="38">
        <v>1</v>
      </c>
      <c r="P27" s="39">
        <v>812</v>
      </c>
      <c r="Q27" s="30" t="s">
        <v>91</v>
      </c>
      <c r="R27" s="40">
        <f t="shared" ref="R27:R28" si="6">O27*P27</f>
        <v>812</v>
      </c>
      <c r="S27" s="41">
        <f t="shared" ref="S27:S28" si="7">O27*P27</f>
        <v>812</v>
      </c>
      <c r="U27" s="43"/>
    </row>
    <row r="28" spans="1:21" s="42" customFormat="1" ht="50.15" customHeight="1" x14ac:dyDescent="0.35">
      <c r="A28" s="32" t="s">
        <v>18</v>
      </c>
      <c r="B28" s="33" t="s">
        <v>264</v>
      </c>
      <c r="C28" s="33" t="s">
        <v>84</v>
      </c>
      <c r="D28" s="34" t="s">
        <v>19</v>
      </c>
      <c r="E28" s="31" t="s">
        <v>20</v>
      </c>
      <c r="F28" s="35" t="s">
        <v>19</v>
      </c>
      <c r="G28" s="36" t="s">
        <v>22</v>
      </c>
      <c r="H28" s="36">
        <v>31301</v>
      </c>
      <c r="I28" s="30" t="s">
        <v>92</v>
      </c>
      <c r="J28" s="37" t="s">
        <v>87</v>
      </c>
      <c r="K28" s="30" t="s">
        <v>94</v>
      </c>
      <c r="L28" s="30" t="s">
        <v>89</v>
      </c>
      <c r="M28" s="30" t="s">
        <v>89</v>
      </c>
      <c r="N28" s="30" t="s">
        <v>90</v>
      </c>
      <c r="O28" s="38">
        <v>1</v>
      </c>
      <c r="P28" s="39">
        <v>520</v>
      </c>
      <c r="Q28" s="30" t="s">
        <v>91</v>
      </c>
      <c r="R28" s="40">
        <f t="shared" si="6"/>
        <v>520</v>
      </c>
      <c r="S28" s="41">
        <f t="shared" si="7"/>
        <v>520</v>
      </c>
      <c r="U28" s="43"/>
    </row>
    <row r="29" spans="1:21" s="42" customFormat="1" ht="50.15" customHeight="1" x14ac:dyDescent="0.35">
      <c r="A29" s="32" t="s">
        <v>18</v>
      </c>
      <c r="B29" s="33" t="s">
        <v>264</v>
      </c>
      <c r="C29" s="33" t="s">
        <v>84</v>
      </c>
      <c r="D29" s="34" t="s">
        <v>19</v>
      </c>
      <c r="E29" s="31" t="s">
        <v>20</v>
      </c>
      <c r="F29" s="35" t="s">
        <v>19</v>
      </c>
      <c r="G29" s="36" t="s">
        <v>22</v>
      </c>
      <c r="H29" s="36">
        <v>33801</v>
      </c>
      <c r="I29" s="30" t="s">
        <v>95</v>
      </c>
      <c r="J29" s="37" t="s">
        <v>87</v>
      </c>
      <c r="K29" s="30" t="s">
        <v>96</v>
      </c>
      <c r="L29" s="30" t="s">
        <v>89</v>
      </c>
      <c r="M29" s="30" t="s">
        <v>89</v>
      </c>
      <c r="N29" s="30" t="s">
        <v>90</v>
      </c>
      <c r="O29" s="38">
        <v>1</v>
      </c>
      <c r="P29" s="39">
        <v>33129.599999999999</v>
      </c>
      <c r="Q29" s="30" t="s">
        <v>91</v>
      </c>
      <c r="R29" s="40">
        <f t="shared" ref="R29:R31" si="8">P29*O29</f>
        <v>33129.599999999999</v>
      </c>
      <c r="S29" s="41">
        <f t="shared" ref="S29:S35" si="9">R29</f>
        <v>33129.599999999999</v>
      </c>
      <c r="U29" s="43"/>
    </row>
    <row r="30" spans="1:21" s="42" customFormat="1" ht="50.15" customHeight="1" x14ac:dyDescent="0.35">
      <c r="A30" s="32" t="s">
        <v>18</v>
      </c>
      <c r="B30" s="33" t="s">
        <v>264</v>
      </c>
      <c r="C30" s="33" t="s">
        <v>84</v>
      </c>
      <c r="D30" s="34" t="s">
        <v>19</v>
      </c>
      <c r="E30" s="31" t="s">
        <v>20</v>
      </c>
      <c r="F30" s="35" t="s">
        <v>19</v>
      </c>
      <c r="G30" s="36" t="s">
        <v>22</v>
      </c>
      <c r="H30" s="36">
        <v>32201</v>
      </c>
      <c r="I30" s="30" t="s">
        <v>97</v>
      </c>
      <c r="J30" s="37" t="s">
        <v>87</v>
      </c>
      <c r="K30" s="30" t="s">
        <v>98</v>
      </c>
      <c r="L30" s="30" t="s">
        <v>89</v>
      </c>
      <c r="M30" s="30" t="s">
        <v>89</v>
      </c>
      <c r="N30" s="30" t="s">
        <v>90</v>
      </c>
      <c r="O30" s="38">
        <v>1</v>
      </c>
      <c r="P30" s="39">
        <v>70058.42</v>
      </c>
      <c r="Q30" s="30" t="s">
        <v>91</v>
      </c>
      <c r="R30" s="40">
        <f t="shared" si="8"/>
        <v>70058.42</v>
      </c>
      <c r="S30" s="41">
        <f t="shared" si="9"/>
        <v>70058.42</v>
      </c>
      <c r="U30" s="43"/>
    </row>
    <row r="31" spans="1:21" s="42" customFormat="1" ht="50.15" customHeight="1" x14ac:dyDescent="0.35">
      <c r="A31" s="32" t="s">
        <v>18</v>
      </c>
      <c r="B31" s="33" t="s">
        <v>264</v>
      </c>
      <c r="C31" s="33" t="s">
        <v>84</v>
      </c>
      <c r="D31" s="34" t="s">
        <v>19</v>
      </c>
      <c r="E31" s="31" t="s">
        <v>32</v>
      </c>
      <c r="F31" s="35" t="s">
        <v>99</v>
      </c>
      <c r="G31" s="36" t="s">
        <v>100</v>
      </c>
      <c r="H31" s="36">
        <v>32201</v>
      </c>
      <c r="I31" s="30" t="s">
        <v>97</v>
      </c>
      <c r="J31" s="37" t="s">
        <v>87</v>
      </c>
      <c r="K31" s="30" t="s">
        <v>101</v>
      </c>
      <c r="L31" s="30" t="s">
        <v>89</v>
      </c>
      <c r="M31" s="30" t="s">
        <v>89</v>
      </c>
      <c r="N31" s="30" t="s">
        <v>90</v>
      </c>
      <c r="O31" s="38">
        <v>1</v>
      </c>
      <c r="P31" s="39">
        <v>89939.520000000004</v>
      </c>
      <c r="Q31" s="30" t="s">
        <v>91</v>
      </c>
      <c r="R31" s="40">
        <f t="shared" si="8"/>
        <v>89939.520000000004</v>
      </c>
      <c r="S31" s="41">
        <f t="shared" si="9"/>
        <v>89939.520000000004</v>
      </c>
      <c r="U31" s="43"/>
    </row>
    <row r="32" spans="1:21" s="42" customFormat="1" ht="50.15" customHeight="1" x14ac:dyDescent="0.35">
      <c r="A32" s="32" t="s">
        <v>18</v>
      </c>
      <c r="B32" s="33" t="s">
        <v>264</v>
      </c>
      <c r="C32" s="33" t="s">
        <v>84</v>
      </c>
      <c r="D32" s="34" t="s">
        <v>19</v>
      </c>
      <c r="E32" s="31" t="s">
        <v>20</v>
      </c>
      <c r="F32" s="35" t="s">
        <v>19</v>
      </c>
      <c r="G32" s="36" t="s">
        <v>22</v>
      </c>
      <c r="H32" s="36">
        <v>35801</v>
      </c>
      <c r="I32" s="30" t="s">
        <v>102</v>
      </c>
      <c r="J32" s="37" t="s">
        <v>87</v>
      </c>
      <c r="K32" s="30" t="s">
        <v>103</v>
      </c>
      <c r="L32" s="30" t="s">
        <v>89</v>
      </c>
      <c r="M32" s="30" t="s">
        <v>89</v>
      </c>
      <c r="N32" s="30" t="s">
        <v>90</v>
      </c>
      <c r="O32" s="38">
        <v>1</v>
      </c>
      <c r="P32" s="39">
        <v>27956</v>
      </c>
      <c r="Q32" s="30" t="s">
        <v>91</v>
      </c>
      <c r="R32" s="40">
        <f>P32*O32</f>
        <v>27956</v>
      </c>
      <c r="S32" s="41">
        <f t="shared" si="9"/>
        <v>27956</v>
      </c>
      <c r="U32" s="43"/>
    </row>
    <row r="33" spans="1:21" s="42" customFormat="1" ht="50.15" customHeight="1" x14ac:dyDescent="0.35">
      <c r="A33" s="32" t="s">
        <v>18</v>
      </c>
      <c r="B33" s="33" t="s">
        <v>264</v>
      </c>
      <c r="C33" s="33" t="s">
        <v>84</v>
      </c>
      <c r="D33" s="34" t="s">
        <v>19</v>
      </c>
      <c r="E33" s="31" t="s">
        <v>32</v>
      </c>
      <c r="F33" s="35" t="s">
        <v>99</v>
      </c>
      <c r="G33" s="36" t="s">
        <v>100</v>
      </c>
      <c r="H33" s="36">
        <v>35801</v>
      </c>
      <c r="I33" s="30" t="s">
        <v>102</v>
      </c>
      <c r="J33" s="37" t="s">
        <v>87</v>
      </c>
      <c r="K33" s="30" t="s">
        <v>104</v>
      </c>
      <c r="L33" s="30" t="s">
        <v>89</v>
      </c>
      <c r="M33" s="30" t="s">
        <v>89</v>
      </c>
      <c r="N33" s="30" t="s">
        <v>90</v>
      </c>
      <c r="O33" s="38">
        <v>1</v>
      </c>
      <c r="P33" s="39">
        <v>13978</v>
      </c>
      <c r="Q33" s="30" t="s">
        <v>91</v>
      </c>
      <c r="R33" s="40">
        <f t="shared" ref="R33:R35" si="10">P33*O33</f>
        <v>13978</v>
      </c>
      <c r="S33" s="41">
        <f t="shared" si="9"/>
        <v>13978</v>
      </c>
      <c r="U33" s="43"/>
    </row>
    <row r="34" spans="1:21" s="42" customFormat="1" ht="50.15" customHeight="1" x14ac:dyDescent="0.35">
      <c r="A34" s="32" t="s">
        <v>18</v>
      </c>
      <c r="B34" s="33" t="s">
        <v>264</v>
      </c>
      <c r="C34" s="33" t="s">
        <v>84</v>
      </c>
      <c r="D34" s="34" t="s">
        <v>19</v>
      </c>
      <c r="E34" s="31" t="s">
        <v>32</v>
      </c>
      <c r="F34" s="35" t="s">
        <v>99</v>
      </c>
      <c r="G34" s="36" t="s">
        <v>100</v>
      </c>
      <c r="H34" s="36">
        <v>24901</v>
      </c>
      <c r="I34" s="30" t="s">
        <v>105</v>
      </c>
      <c r="J34" s="37" t="s">
        <v>106</v>
      </c>
      <c r="K34" s="30" t="s">
        <v>107</v>
      </c>
      <c r="L34" s="30" t="s">
        <v>89</v>
      </c>
      <c r="M34" s="30" t="s">
        <v>89</v>
      </c>
      <c r="N34" s="30" t="s">
        <v>108</v>
      </c>
      <c r="O34" s="38">
        <v>3</v>
      </c>
      <c r="P34" s="39">
        <v>3274.68</v>
      </c>
      <c r="Q34" s="30" t="s">
        <v>91</v>
      </c>
      <c r="R34" s="40">
        <f t="shared" si="10"/>
        <v>9824.0399999999991</v>
      </c>
      <c r="S34" s="41">
        <f t="shared" si="9"/>
        <v>9824.0399999999991</v>
      </c>
      <c r="U34" s="43"/>
    </row>
    <row r="35" spans="1:21" s="42" customFormat="1" ht="50.15" customHeight="1" x14ac:dyDescent="0.35">
      <c r="A35" s="32" t="s">
        <v>18</v>
      </c>
      <c r="B35" s="33" t="s">
        <v>264</v>
      </c>
      <c r="C35" s="33" t="s">
        <v>84</v>
      </c>
      <c r="D35" s="34" t="s">
        <v>19</v>
      </c>
      <c r="E35" s="31" t="s">
        <v>20</v>
      </c>
      <c r="F35" s="35" t="s">
        <v>19</v>
      </c>
      <c r="G35" s="36" t="s">
        <v>21</v>
      </c>
      <c r="H35" s="36">
        <v>32601</v>
      </c>
      <c r="I35" s="30" t="s">
        <v>109</v>
      </c>
      <c r="J35" s="37" t="s">
        <v>87</v>
      </c>
      <c r="K35" s="30" t="s">
        <v>110</v>
      </c>
      <c r="L35" s="30" t="s">
        <v>89</v>
      </c>
      <c r="M35" s="30" t="s">
        <v>89</v>
      </c>
      <c r="N35" s="30" t="s">
        <v>90</v>
      </c>
      <c r="O35" s="38">
        <v>1</v>
      </c>
      <c r="P35" s="39">
        <v>2163.4299999999998</v>
      </c>
      <c r="Q35" s="30" t="s">
        <v>91</v>
      </c>
      <c r="R35" s="40">
        <f t="shared" si="10"/>
        <v>2163.4299999999998</v>
      </c>
      <c r="S35" s="41">
        <f t="shared" si="9"/>
        <v>2163.4299999999998</v>
      </c>
      <c r="U35" s="43"/>
    </row>
    <row r="36" spans="1:21" s="42" customFormat="1" ht="50.15" customHeight="1" x14ac:dyDescent="0.35">
      <c r="A36" s="32" t="s">
        <v>18</v>
      </c>
      <c r="B36" s="33" t="s">
        <v>264</v>
      </c>
      <c r="C36" s="33" t="s">
        <v>84</v>
      </c>
      <c r="D36" s="34" t="s">
        <v>19</v>
      </c>
      <c r="E36" s="31" t="s">
        <v>50</v>
      </c>
      <c r="F36" s="35" t="s">
        <v>85</v>
      </c>
      <c r="G36" s="36" t="s">
        <v>22</v>
      </c>
      <c r="H36" s="36">
        <v>31602</v>
      </c>
      <c r="I36" s="30" t="s">
        <v>86</v>
      </c>
      <c r="J36" s="37" t="s">
        <v>87</v>
      </c>
      <c r="K36" s="30" t="s">
        <v>111</v>
      </c>
      <c r="L36" s="30" t="s">
        <v>89</v>
      </c>
      <c r="M36" s="30" t="s">
        <v>89</v>
      </c>
      <c r="N36" s="30" t="s">
        <v>90</v>
      </c>
      <c r="O36" s="38">
        <v>1</v>
      </c>
      <c r="P36" s="39">
        <v>756</v>
      </c>
      <c r="Q36" s="30" t="s">
        <v>91</v>
      </c>
      <c r="R36" s="40">
        <f>O36*P36</f>
        <v>756</v>
      </c>
      <c r="S36" s="41">
        <f>O36*P36</f>
        <v>756</v>
      </c>
      <c r="U36" s="43"/>
    </row>
    <row r="37" spans="1:21" s="42" customFormat="1" ht="50.15" customHeight="1" x14ac:dyDescent="0.35">
      <c r="A37" s="32" t="s">
        <v>18</v>
      </c>
      <c r="B37" s="33" t="s">
        <v>264</v>
      </c>
      <c r="C37" s="33" t="s">
        <v>84</v>
      </c>
      <c r="D37" s="34" t="s">
        <v>19</v>
      </c>
      <c r="E37" s="31" t="s">
        <v>20</v>
      </c>
      <c r="F37" s="35" t="s">
        <v>19</v>
      </c>
      <c r="G37" s="36" t="s">
        <v>21</v>
      </c>
      <c r="H37" s="36">
        <v>26103</v>
      </c>
      <c r="I37" s="30" t="s">
        <v>112</v>
      </c>
      <c r="J37" s="37" t="s">
        <v>113</v>
      </c>
      <c r="K37" s="30" t="s">
        <v>114</v>
      </c>
      <c r="L37" s="30" t="s">
        <v>115</v>
      </c>
      <c r="M37" s="30" t="s">
        <v>116</v>
      </c>
      <c r="N37" s="30" t="s">
        <v>117</v>
      </c>
      <c r="O37" s="38">
        <v>1</v>
      </c>
      <c r="P37" s="39">
        <v>27400</v>
      </c>
      <c r="Q37" s="30" t="s">
        <v>91</v>
      </c>
      <c r="R37" s="40">
        <f>O37*P37</f>
        <v>27400</v>
      </c>
      <c r="S37" s="41">
        <f>O37*P37</f>
        <v>27400</v>
      </c>
      <c r="U37" s="43"/>
    </row>
    <row r="38" spans="1:21" s="42" customFormat="1" ht="50.15" customHeight="1" x14ac:dyDescent="0.35">
      <c r="A38" s="32" t="s">
        <v>18</v>
      </c>
      <c r="B38" s="33" t="s">
        <v>264</v>
      </c>
      <c r="C38" s="33" t="s">
        <v>84</v>
      </c>
      <c r="D38" s="34" t="s">
        <v>19</v>
      </c>
      <c r="E38" s="31" t="s">
        <v>20</v>
      </c>
      <c r="F38" s="35" t="s">
        <v>19</v>
      </c>
      <c r="G38" s="36" t="s">
        <v>21</v>
      </c>
      <c r="H38" s="36">
        <v>33901</v>
      </c>
      <c r="I38" s="30" t="s">
        <v>118</v>
      </c>
      <c r="J38" s="37" t="s">
        <v>87</v>
      </c>
      <c r="K38" s="30" t="s">
        <v>119</v>
      </c>
      <c r="L38" s="30" t="s">
        <v>115</v>
      </c>
      <c r="M38" s="30" t="s">
        <v>116</v>
      </c>
      <c r="N38" s="30" t="s">
        <v>90</v>
      </c>
      <c r="O38" s="38">
        <v>1</v>
      </c>
      <c r="P38" s="39">
        <v>222.49</v>
      </c>
      <c r="Q38" s="30" t="s">
        <v>91</v>
      </c>
      <c r="R38" s="40">
        <f>O38*P38</f>
        <v>222.49</v>
      </c>
      <c r="S38" s="41">
        <f>O38*P38</f>
        <v>222.49</v>
      </c>
      <c r="U38" s="43"/>
    </row>
    <row r="39" spans="1:21" s="42" customFormat="1" ht="66.75" customHeight="1" x14ac:dyDescent="0.35">
      <c r="A39" s="32" t="s">
        <v>18</v>
      </c>
      <c r="B39" s="33" t="s">
        <v>264</v>
      </c>
      <c r="C39" s="33" t="s">
        <v>84</v>
      </c>
      <c r="D39" s="34" t="s">
        <v>19</v>
      </c>
      <c r="E39" s="31" t="s">
        <v>120</v>
      </c>
      <c r="F39" s="35" t="s">
        <v>121</v>
      </c>
      <c r="G39" s="36" t="s">
        <v>122</v>
      </c>
      <c r="H39" s="36">
        <v>26102</v>
      </c>
      <c r="I39" s="30" t="s">
        <v>123</v>
      </c>
      <c r="J39" s="37" t="s">
        <v>124</v>
      </c>
      <c r="K39" s="30" t="s">
        <v>125</v>
      </c>
      <c r="L39" s="30" t="s">
        <v>115</v>
      </c>
      <c r="M39" s="30" t="s">
        <v>116</v>
      </c>
      <c r="N39" s="30" t="s">
        <v>117</v>
      </c>
      <c r="O39" s="38">
        <v>1</v>
      </c>
      <c r="P39" s="39">
        <v>3782</v>
      </c>
      <c r="Q39" s="30" t="s">
        <v>91</v>
      </c>
      <c r="R39" s="40">
        <f t="shared" ref="R39:R56" si="11">O39*P39</f>
        <v>3782</v>
      </c>
      <c r="S39" s="41">
        <f>O39*P39</f>
        <v>3782</v>
      </c>
      <c r="U39" s="43"/>
    </row>
    <row r="40" spans="1:21" s="42" customFormat="1" ht="50.15" customHeight="1" x14ac:dyDescent="0.35">
      <c r="A40" s="32" t="s">
        <v>18</v>
      </c>
      <c r="B40" s="33" t="s">
        <v>264</v>
      </c>
      <c r="C40" s="33" t="s">
        <v>84</v>
      </c>
      <c r="D40" s="34" t="s">
        <v>19</v>
      </c>
      <c r="E40" s="31" t="s">
        <v>20</v>
      </c>
      <c r="F40" s="35" t="s">
        <v>19</v>
      </c>
      <c r="G40" s="36" t="s">
        <v>21</v>
      </c>
      <c r="H40" s="36">
        <v>33901</v>
      </c>
      <c r="I40" s="30" t="s">
        <v>118</v>
      </c>
      <c r="J40" s="37" t="s">
        <v>87</v>
      </c>
      <c r="K40" s="30" t="s">
        <v>119</v>
      </c>
      <c r="L40" s="30" t="s">
        <v>115</v>
      </c>
      <c r="M40" s="30" t="s">
        <v>116</v>
      </c>
      <c r="N40" s="30" t="s">
        <v>90</v>
      </c>
      <c r="O40" s="38">
        <v>1</v>
      </c>
      <c r="P40" s="39">
        <v>30.71</v>
      </c>
      <c r="Q40" s="30" t="s">
        <v>91</v>
      </c>
      <c r="R40" s="40">
        <f t="shared" si="11"/>
        <v>30.71</v>
      </c>
      <c r="S40" s="41">
        <f>O40*P40</f>
        <v>30.71</v>
      </c>
      <c r="U40" s="43"/>
    </row>
    <row r="41" spans="1:21" s="16" customFormat="1" ht="39" x14ac:dyDescent="0.35">
      <c r="A41" s="32" t="s">
        <v>126</v>
      </c>
      <c r="B41" s="33" t="s">
        <v>265</v>
      </c>
      <c r="C41" s="33" t="s">
        <v>127</v>
      </c>
      <c r="D41" s="34" t="s">
        <v>19</v>
      </c>
      <c r="E41" s="31" t="s">
        <v>20</v>
      </c>
      <c r="F41" s="35" t="s">
        <v>19</v>
      </c>
      <c r="G41" s="36" t="s">
        <v>21</v>
      </c>
      <c r="H41" s="36">
        <v>31301</v>
      </c>
      <c r="I41" s="30" t="s">
        <v>92</v>
      </c>
      <c r="J41" s="37" t="s">
        <v>45</v>
      </c>
      <c r="K41" s="30" t="s">
        <v>128</v>
      </c>
      <c r="L41" s="30" t="s">
        <v>129</v>
      </c>
      <c r="M41" s="30" t="s">
        <v>129</v>
      </c>
      <c r="N41" s="30" t="s">
        <v>45</v>
      </c>
      <c r="O41" s="38">
        <v>1</v>
      </c>
      <c r="P41" s="44">
        <v>596</v>
      </c>
      <c r="Q41" s="30" t="s">
        <v>44</v>
      </c>
      <c r="R41" s="45">
        <f t="shared" si="11"/>
        <v>596</v>
      </c>
      <c r="S41" s="45">
        <f t="shared" ref="S41:S56" si="12">O41*P41</f>
        <v>596</v>
      </c>
      <c r="U41" s="46"/>
    </row>
    <row r="42" spans="1:21" s="16" customFormat="1" ht="39" x14ac:dyDescent="0.35">
      <c r="A42" s="32" t="s">
        <v>126</v>
      </c>
      <c r="B42" s="33" t="s">
        <v>265</v>
      </c>
      <c r="C42" s="33" t="s">
        <v>127</v>
      </c>
      <c r="D42" s="34" t="s">
        <v>19</v>
      </c>
      <c r="E42" s="31" t="s">
        <v>20</v>
      </c>
      <c r="F42" s="35" t="s">
        <v>19</v>
      </c>
      <c r="G42" s="36" t="s">
        <v>21</v>
      </c>
      <c r="H42" s="36">
        <v>22104</v>
      </c>
      <c r="I42" s="30" t="s">
        <v>130</v>
      </c>
      <c r="J42" s="37" t="s">
        <v>26</v>
      </c>
      <c r="K42" s="30" t="s">
        <v>131</v>
      </c>
      <c r="L42" s="30" t="s">
        <v>129</v>
      </c>
      <c r="M42" s="30" t="s">
        <v>129</v>
      </c>
      <c r="N42" s="30" t="s">
        <v>34</v>
      </c>
      <c r="O42" s="38">
        <v>15</v>
      </c>
      <c r="P42" s="44">
        <v>30</v>
      </c>
      <c r="Q42" s="30" t="s">
        <v>44</v>
      </c>
      <c r="R42" s="45">
        <f t="shared" si="11"/>
        <v>450</v>
      </c>
      <c r="S42" s="45">
        <f t="shared" si="12"/>
        <v>450</v>
      </c>
      <c r="U42" s="46"/>
    </row>
    <row r="43" spans="1:21" s="16" customFormat="1" ht="39" x14ac:dyDescent="0.35">
      <c r="A43" s="32" t="s">
        <v>126</v>
      </c>
      <c r="B43" s="33" t="s">
        <v>265</v>
      </c>
      <c r="C43" s="33" t="s">
        <v>127</v>
      </c>
      <c r="D43" s="34" t="s">
        <v>19</v>
      </c>
      <c r="E43" s="31" t="s">
        <v>20</v>
      </c>
      <c r="F43" s="35" t="s">
        <v>19</v>
      </c>
      <c r="G43" s="36" t="s">
        <v>21</v>
      </c>
      <c r="H43" s="36">
        <v>29601</v>
      </c>
      <c r="I43" s="30" t="s">
        <v>132</v>
      </c>
      <c r="J43" s="37" t="s">
        <v>133</v>
      </c>
      <c r="K43" s="30" t="s">
        <v>134</v>
      </c>
      <c r="L43" s="30" t="s">
        <v>129</v>
      </c>
      <c r="M43" s="30" t="s">
        <v>129</v>
      </c>
      <c r="N43" s="30" t="s">
        <v>135</v>
      </c>
      <c r="O43" s="38">
        <v>1</v>
      </c>
      <c r="P43" s="44">
        <v>272.60000000000002</v>
      </c>
      <c r="Q43" s="30" t="s">
        <v>44</v>
      </c>
      <c r="R43" s="45">
        <f t="shared" si="11"/>
        <v>272.60000000000002</v>
      </c>
      <c r="S43" s="45">
        <f t="shared" si="12"/>
        <v>272.60000000000002</v>
      </c>
      <c r="U43" s="46"/>
    </row>
    <row r="44" spans="1:21" s="16" customFormat="1" ht="39" x14ac:dyDescent="0.35">
      <c r="A44" s="32" t="s">
        <v>126</v>
      </c>
      <c r="B44" s="33" t="s">
        <v>265</v>
      </c>
      <c r="C44" s="33" t="s">
        <v>127</v>
      </c>
      <c r="D44" s="34" t="s">
        <v>19</v>
      </c>
      <c r="E44" s="31" t="s">
        <v>20</v>
      </c>
      <c r="F44" s="35" t="s">
        <v>19</v>
      </c>
      <c r="G44" s="36" t="s">
        <v>21</v>
      </c>
      <c r="H44" s="36">
        <v>29601</v>
      </c>
      <c r="I44" s="30" t="s">
        <v>132</v>
      </c>
      <c r="J44" s="37" t="s">
        <v>136</v>
      </c>
      <c r="K44" s="30" t="s">
        <v>137</v>
      </c>
      <c r="L44" s="30" t="s">
        <v>129</v>
      </c>
      <c r="M44" s="30" t="s">
        <v>129</v>
      </c>
      <c r="N44" s="30" t="s">
        <v>135</v>
      </c>
      <c r="O44" s="38">
        <v>1</v>
      </c>
      <c r="P44" s="44">
        <v>458.2</v>
      </c>
      <c r="Q44" s="30" t="s">
        <v>44</v>
      </c>
      <c r="R44" s="45">
        <f t="shared" si="11"/>
        <v>458.2</v>
      </c>
      <c r="S44" s="45">
        <f t="shared" si="12"/>
        <v>458.2</v>
      </c>
      <c r="U44" s="46"/>
    </row>
    <row r="45" spans="1:21" s="16" customFormat="1" ht="39" x14ac:dyDescent="0.35">
      <c r="A45" s="32" t="s">
        <v>126</v>
      </c>
      <c r="B45" s="33" t="s">
        <v>265</v>
      </c>
      <c r="C45" s="33" t="s">
        <v>127</v>
      </c>
      <c r="D45" s="34" t="s">
        <v>19</v>
      </c>
      <c r="E45" s="31" t="s">
        <v>20</v>
      </c>
      <c r="F45" s="35" t="s">
        <v>19</v>
      </c>
      <c r="G45" s="36" t="s">
        <v>21</v>
      </c>
      <c r="H45" s="36">
        <v>29901</v>
      </c>
      <c r="I45" s="30" t="s">
        <v>138</v>
      </c>
      <c r="J45" s="37" t="s">
        <v>139</v>
      </c>
      <c r="K45" s="30" t="s">
        <v>140</v>
      </c>
      <c r="L45" s="30" t="s">
        <v>129</v>
      </c>
      <c r="M45" s="30" t="s">
        <v>129</v>
      </c>
      <c r="N45" s="30" t="s">
        <v>34</v>
      </c>
      <c r="O45" s="38">
        <v>1</v>
      </c>
      <c r="P45" s="44">
        <v>322.48</v>
      </c>
      <c r="Q45" s="30" t="s">
        <v>44</v>
      </c>
      <c r="R45" s="45">
        <f t="shared" si="11"/>
        <v>322.48</v>
      </c>
      <c r="S45" s="45">
        <f t="shared" si="12"/>
        <v>322.48</v>
      </c>
      <c r="U45" s="46"/>
    </row>
    <row r="46" spans="1:21" s="16" customFormat="1" ht="39" x14ac:dyDescent="0.35">
      <c r="A46" s="32" t="s">
        <v>126</v>
      </c>
      <c r="B46" s="33" t="s">
        <v>265</v>
      </c>
      <c r="C46" s="33" t="s">
        <v>127</v>
      </c>
      <c r="D46" s="34" t="s">
        <v>19</v>
      </c>
      <c r="E46" s="31" t="s">
        <v>20</v>
      </c>
      <c r="F46" s="35" t="s">
        <v>19</v>
      </c>
      <c r="G46" s="36" t="s">
        <v>21</v>
      </c>
      <c r="H46" s="36">
        <v>22104</v>
      </c>
      <c r="I46" s="30" t="s">
        <v>130</v>
      </c>
      <c r="J46" s="37" t="s">
        <v>26</v>
      </c>
      <c r="K46" s="30" t="s">
        <v>131</v>
      </c>
      <c r="L46" s="30" t="s">
        <v>129</v>
      </c>
      <c r="M46" s="30" t="s">
        <v>129</v>
      </c>
      <c r="N46" s="30" t="s">
        <v>34</v>
      </c>
      <c r="O46" s="38">
        <v>10</v>
      </c>
      <c r="P46" s="44">
        <v>26</v>
      </c>
      <c r="Q46" s="30" t="s">
        <v>44</v>
      </c>
      <c r="R46" s="45">
        <f t="shared" si="11"/>
        <v>260</v>
      </c>
      <c r="S46" s="45">
        <f t="shared" si="12"/>
        <v>260</v>
      </c>
      <c r="U46" s="46"/>
    </row>
    <row r="47" spans="1:21" s="16" customFormat="1" ht="39" x14ac:dyDescent="0.35">
      <c r="A47" s="32" t="s">
        <v>126</v>
      </c>
      <c r="B47" s="33" t="s">
        <v>265</v>
      </c>
      <c r="C47" s="33" t="s">
        <v>127</v>
      </c>
      <c r="D47" s="34" t="s">
        <v>19</v>
      </c>
      <c r="E47" s="31" t="s">
        <v>20</v>
      </c>
      <c r="F47" s="35" t="s">
        <v>19</v>
      </c>
      <c r="G47" s="36" t="s">
        <v>21</v>
      </c>
      <c r="H47" s="36">
        <v>35501</v>
      </c>
      <c r="I47" s="30" t="s">
        <v>141</v>
      </c>
      <c r="J47" s="37" t="s">
        <v>45</v>
      </c>
      <c r="K47" s="30" t="s">
        <v>142</v>
      </c>
      <c r="L47" s="30" t="s">
        <v>129</v>
      </c>
      <c r="M47" s="30" t="s">
        <v>129</v>
      </c>
      <c r="N47" s="30" t="s">
        <v>45</v>
      </c>
      <c r="O47" s="38">
        <v>1</v>
      </c>
      <c r="P47" s="44">
        <v>812</v>
      </c>
      <c r="Q47" s="30" t="s">
        <v>44</v>
      </c>
      <c r="R47" s="45">
        <f t="shared" si="11"/>
        <v>812</v>
      </c>
      <c r="S47" s="45">
        <f t="shared" si="12"/>
        <v>812</v>
      </c>
      <c r="U47" s="46"/>
    </row>
    <row r="48" spans="1:21" s="16" customFormat="1" ht="39" x14ac:dyDescent="0.35">
      <c r="A48" s="32" t="s">
        <v>126</v>
      </c>
      <c r="B48" s="33" t="s">
        <v>265</v>
      </c>
      <c r="C48" s="33" t="s">
        <v>127</v>
      </c>
      <c r="D48" s="34" t="s">
        <v>19</v>
      </c>
      <c r="E48" s="31" t="s">
        <v>20</v>
      </c>
      <c r="F48" s="35" t="s">
        <v>19</v>
      </c>
      <c r="G48" s="36" t="s">
        <v>21</v>
      </c>
      <c r="H48" s="36">
        <v>21101</v>
      </c>
      <c r="I48" s="30" t="s">
        <v>52</v>
      </c>
      <c r="J48" s="37" t="s">
        <v>70</v>
      </c>
      <c r="K48" s="30" t="s">
        <v>68</v>
      </c>
      <c r="L48" s="30" t="s">
        <v>129</v>
      </c>
      <c r="M48" s="30" t="s">
        <v>129</v>
      </c>
      <c r="N48" s="30" t="s">
        <v>34</v>
      </c>
      <c r="O48" s="38">
        <v>25</v>
      </c>
      <c r="P48" s="44">
        <v>35.96</v>
      </c>
      <c r="Q48" s="30" t="s">
        <v>44</v>
      </c>
      <c r="R48" s="45">
        <f t="shared" si="11"/>
        <v>899</v>
      </c>
      <c r="S48" s="45">
        <f t="shared" si="12"/>
        <v>899</v>
      </c>
      <c r="U48" s="46"/>
    </row>
    <row r="49" spans="1:22" s="16" customFormat="1" ht="39" x14ac:dyDescent="0.35">
      <c r="A49" s="32" t="s">
        <v>126</v>
      </c>
      <c r="B49" s="33" t="s">
        <v>265</v>
      </c>
      <c r="C49" s="33" t="s">
        <v>127</v>
      </c>
      <c r="D49" s="34" t="s">
        <v>19</v>
      </c>
      <c r="E49" s="31" t="s">
        <v>20</v>
      </c>
      <c r="F49" s="35" t="s">
        <v>19</v>
      </c>
      <c r="G49" s="36" t="s">
        <v>21</v>
      </c>
      <c r="H49" s="36">
        <v>21101</v>
      </c>
      <c r="I49" s="30" t="s">
        <v>52</v>
      </c>
      <c r="J49" s="37" t="s">
        <v>143</v>
      </c>
      <c r="K49" s="30" t="s">
        <v>144</v>
      </c>
      <c r="L49" s="30" t="s">
        <v>129</v>
      </c>
      <c r="M49" s="30" t="s">
        <v>129</v>
      </c>
      <c r="N49" s="30" t="s">
        <v>34</v>
      </c>
      <c r="O49" s="38">
        <v>6</v>
      </c>
      <c r="P49" s="44">
        <v>32.770000000000003</v>
      </c>
      <c r="Q49" s="30" t="s">
        <v>44</v>
      </c>
      <c r="R49" s="45">
        <f t="shared" si="11"/>
        <v>196.62</v>
      </c>
      <c r="S49" s="45">
        <f t="shared" si="12"/>
        <v>196.62</v>
      </c>
      <c r="U49" s="46"/>
    </row>
    <row r="50" spans="1:22" s="16" customFormat="1" ht="39" x14ac:dyDescent="0.35">
      <c r="A50" s="32" t="s">
        <v>126</v>
      </c>
      <c r="B50" s="33" t="s">
        <v>265</v>
      </c>
      <c r="C50" s="33" t="s">
        <v>127</v>
      </c>
      <c r="D50" s="34" t="s">
        <v>19</v>
      </c>
      <c r="E50" s="31" t="s">
        <v>20</v>
      </c>
      <c r="F50" s="35" t="s">
        <v>19</v>
      </c>
      <c r="G50" s="36" t="s">
        <v>21</v>
      </c>
      <c r="H50" s="36">
        <v>21101</v>
      </c>
      <c r="I50" s="30" t="s">
        <v>52</v>
      </c>
      <c r="J50" s="37" t="s">
        <v>145</v>
      </c>
      <c r="K50" s="30" t="s">
        <v>146</v>
      </c>
      <c r="L50" s="30" t="s">
        <v>129</v>
      </c>
      <c r="M50" s="30" t="s">
        <v>129</v>
      </c>
      <c r="N50" s="30" t="s">
        <v>34</v>
      </c>
      <c r="O50" s="38">
        <v>10</v>
      </c>
      <c r="P50" s="44">
        <v>44</v>
      </c>
      <c r="Q50" s="30" t="s">
        <v>44</v>
      </c>
      <c r="R50" s="45">
        <f t="shared" si="11"/>
        <v>440</v>
      </c>
      <c r="S50" s="45">
        <f t="shared" si="12"/>
        <v>440</v>
      </c>
      <c r="U50" s="46"/>
    </row>
    <row r="51" spans="1:22" s="16" customFormat="1" ht="39" x14ac:dyDescent="0.35">
      <c r="A51" s="32" t="s">
        <v>126</v>
      </c>
      <c r="B51" s="33" t="s">
        <v>265</v>
      </c>
      <c r="C51" s="33" t="s">
        <v>127</v>
      </c>
      <c r="D51" s="34" t="s">
        <v>19</v>
      </c>
      <c r="E51" s="31" t="s">
        <v>20</v>
      </c>
      <c r="F51" s="35" t="s">
        <v>19</v>
      </c>
      <c r="G51" s="36" t="s">
        <v>21</v>
      </c>
      <c r="H51" s="36">
        <v>21101</v>
      </c>
      <c r="I51" s="30" t="s">
        <v>52</v>
      </c>
      <c r="J51" s="37" t="s">
        <v>147</v>
      </c>
      <c r="K51" s="30" t="s">
        <v>148</v>
      </c>
      <c r="L51" s="30" t="s">
        <v>129</v>
      </c>
      <c r="M51" s="30" t="s">
        <v>129</v>
      </c>
      <c r="N51" s="30" t="s">
        <v>34</v>
      </c>
      <c r="O51" s="38">
        <v>12</v>
      </c>
      <c r="P51" s="44">
        <v>22.86</v>
      </c>
      <c r="Q51" s="30" t="s">
        <v>44</v>
      </c>
      <c r="R51" s="45">
        <f t="shared" si="11"/>
        <v>274.32</v>
      </c>
      <c r="S51" s="45">
        <f t="shared" si="12"/>
        <v>274.32</v>
      </c>
      <c r="U51" s="46"/>
    </row>
    <row r="52" spans="1:22" s="16" customFormat="1" ht="39" x14ac:dyDescent="0.35">
      <c r="A52" s="32" t="s">
        <v>126</v>
      </c>
      <c r="B52" s="33" t="s">
        <v>265</v>
      </c>
      <c r="C52" s="33" t="s">
        <v>127</v>
      </c>
      <c r="D52" s="34" t="s">
        <v>19</v>
      </c>
      <c r="E52" s="31" t="s">
        <v>20</v>
      </c>
      <c r="F52" s="35" t="s">
        <v>19</v>
      </c>
      <c r="G52" s="36" t="s">
        <v>21</v>
      </c>
      <c r="H52" s="36">
        <v>21101</v>
      </c>
      <c r="I52" s="30" t="s">
        <v>52</v>
      </c>
      <c r="J52" s="37" t="s">
        <v>149</v>
      </c>
      <c r="K52" s="30" t="s">
        <v>150</v>
      </c>
      <c r="L52" s="30" t="s">
        <v>129</v>
      </c>
      <c r="M52" s="30" t="s">
        <v>129</v>
      </c>
      <c r="N52" s="30" t="s">
        <v>151</v>
      </c>
      <c r="O52" s="38">
        <v>6</v>
      </c>
      <c r="P52" s="44">
        <v>24.71</v>
      </c>
      <c r="Q52" s="30" t="s">
        <v>44</v>
      </c>
      <c r="R52" s="45">
        <f t="shared" si="11"/>
        <v>148.26</v>
      </c>
      <c r="S52" s="45">
        <f t="shared" si="12"/>
        <v>148.26</v>
      </c>
      <c r="U52" s="46"/>
    </row>
    <row r="53" spans="1:22" s="16" customFormat="1" ht="39" x14ac:dyDescent="0.35">
      <c r="A53" s="32" t="s">
        <v>126</v>
      </c>
      <c r="B53" s="33" t="s">
        <v>265</v>
      </c>
      <c r="C53" s="33" t="s">
        <v>127</v>
      </c>
      <c r="D53" s="34" t="s">
        <v>19</v>
      </c>
      <c r="E53" s="31" t="s">
        <v>20</v>
      </c>
      <c r="F53" s="35" t="s">
        <v>19</v>
      </c>
      <c r="G53" s="36" t="s">
        <v>21</v>
      </c>
      <c r="H53" s="36">
        <v>21101</v>
      </c>
      <c r="I53" s="30" t="s">
        <v>52</v>
      </c>
      <c r="J53" s="37" t="s">
        <v>152</v>
      </c>
      <c r="K53" s="30" t="s">
        <v>153</v>
      </c>
      <c r="L53" s="30" t="s">
        <v>129</v>
      </c>
      <c r="M53" s="30" t="s">
        <v>129</v>
      </c>
      <c r="N53" s="30" t="s">
        <v>67</v>
      </c>
      <c r="O53" s="38">
        <v>10</v>
      </c>
      <c r="P53" s="44">
        <v>103</v>
      </c>
      <c r="Q53" s="30" t="s">
        <v>44</v>
      </c>
      <c r="R53" s="45">
        <f t="shared" si="11"/>
        <v>1030</v>
      </c>
      <c r="S53" s="45">
        <f t="shared" si="12"/>
        <v>1030</v>
      </c>
      <c r="U53" s="46"/>
    </row>
    <row r="54" spans="1:22" s="16" customFormat="1" ht="39" x14ac:dyDescent="0.35">
      <c r="A54" s="32" t="s">
        <v>126</v>
      </c>
      <c r="B54" s="33" t="s">
        <v>265</v>
      </c>
      <c r="C54" s="33" t="s">
        <v>127</v>
      </c>
      <c r="D54" s="34" t="s">
        <v>19</v>
      </c>
      <c r="E54" s="31" t="s">
        <v>20</v>
      </c>
      <c r="F54" s="35" t="s">
        <v>19</v>
      </c>
      <c r="G54" s="36" t="s">
        <v>21</v>
      </c>
      <c r="H54" s="36">
        <v>21101</v>
      </c>
      <c r="I54" s="30" t="s">
        <v>52</v>
      </c>
      <c r="J54" s="37" t="s">
        <v>154</v>
      </c>
      <c r="K54" s="30" t="s">
        <v>155</v>
      </c>
      <c r="L54" s="30" t="s">
        <v>129</v>
      </c>
      <c r="M54" s="30" t="s">
        <v>129</v>
      </c>
      <c r="N54" s="30" t="s">
        <v>34</v>
      </c>
      <c r="O54" s="38">
        <v>48</v>
      </c>
      <c r="P54" s="44">
        <v>3.86</v>
      </c>
      <c r="Q54" s="30" t="s">
        <v>44</v>
      </c>
      <c r="R54" s="45">
        <f t="shared" si="11"/>
        <v>185.28</v>
      </c>
      <c r="S54" s="45">
        <f t="shared" si="12"/>
        <v>185.28</v>
      </c>
      <c r="U54" s="46"/>
    </row>
    <row r="55" spans="1:22" s="16" customFormat="1" ht="39" x14ac:dyDescent="0.35">
      <c r="A55" s="32" t="s">
        <v>126</v>
      </c>
      <c r="B55" s="33" t="s">
        <v>265</v>
      </c>
      <c r="C55" s="33" t="s">
        <v>127</v>
      </c>
      <c r="D55" s="34" t="s">
        <v>19</v>
      </c>
      <c r="E55" s="31" t="s">
        <v>20</v>
      </c>
      <c r="F55" s="35" t="s">
        <v>19</v>
      </c>
      <c r="G55" s="36" t="s">
        <v>21</v>
      </c>
      <c r="H55" s="36">
        <v>21101</v>
      </c>
      <c r="I55" s="30" t="s">
        <v>52</v>
      </c>
      <c r="J55" s="37" t="s">
        <v>156</v>
      </c>
      <c r="K55" s="30" t="s">
        <v>157</v>
      </c>
      <c r="L55" s="30" t="s">
        <v>129</v>
      </c>
      <c r="M55" s="30" t="s">
        <v>129</v>
      </c>
      <c r="N55" s="30" t="s">
        <v>67</v>
      </c>
      <c r="O55" s="38">
        <v>1</v>
      </c>
      <c r="P55" s="44">
        <v>69.040000000000006</v>
      </c>
      <c r="Q55" s="30" t="s">
        <v>44</v>
      </c>
      <c r="R55" s="45">
        <f t="shared" si="11"/>
        <v>69.040000000000006</v>
      </c>
      <c r="S55" s="45">
        <f t="shared" si="12"/>
        <v>69.040000000000006</v>
      </c>
      <c r="U55" s="46"/>
    </row>
    <row r="56" spans="1:22" s="16" customFormat="1" ht="39" x14ac:dyDescent="0.35">
      <c r="A56" s="32" t="s">
        <v>126</v>
      </c>
      <c r="B56" s="33" t="s">
        <v>265</v>
      </c>
      <c r="C56" s="33" t="s">
        <v>127</v>
      </c>
      <c r="D56" s="34" t="s">
        <v>19</v>
      </c>
      <c r="E56" s="31" t="s">
        <v>20</v>
      </c>
      <c r="F56" s="35" t="s">
        <v>19</v>
      </c>
      <c r="G56" s="36" t="s">
        <v>21</v>
      </c>
      <c r="H56" s="36">
        <v>21101</v>
      </c>
      <c r="I56" s="30" t="s">
        <v>52</v>
      </c>
      <c r="J56" s="37" t="s">
        <v>158</v>
      </c>
      <c r="K56" s="30" t="s">
        <v>159</v>
      </c>
      <c r="L56" s="30" t="s">
        <v>129</v>
      </c>
      <c r="M56" s="30" t="s">
        <v>129</v>
      </c>
      <c r="N56" s="30" t="s">
        <v>34</v>
      </c>
      <c r="O56" s="38">
        <v>15</v>
      </c>
      <c r="P56" s="44">
        <v>40.98</v>
      </c>
      <c r="Q56" s="30" t="s">
        <v>44</v>
      </c>
      <c r="R56" s="45">
        <f t="shared" si="11"/>
        <v>614.69999999999993</v>
      </c>
      <c r="S56" s="45">
        <f t="shared" si="12"/>
        <v>614.69999999999993</v>
      </c>
      <c r="U56" s="46"/>
    </row>
    <row r="57" spans="1:22" customFormat="1" ht="39" x14ac:dyDescent="0.35">
      <c r="A57" s="32" t="s">
        <v>18</v>
      </c>
      <c r="B57" s="33" t="s">
        <v>266</v>
      </c>
      <c r="C57" s="33" t="s">
        <v>160</v>
      </c>
      <c r="D57" s="34" t="s">
        <v>19</v>
      </c>
      <c r="E57" s="31" t="s">
        <v>20</v>
      </c>
      <c r="F57" s="35" t="s">
        <v>19</v>
      </c>
      <c r="G57" s="36" t="s">
        <v>22</v>
      </c>
      <c r="H57" s="36" t="s">
        <v>42</v>
      </c>
      <c r="I57" s="30" t="s">
        <v>161</v>
      </c>
      <c r="J57" s="37" t="s">
        <v>116</v>
      </c>
      <c r="K57" s="30" t="s">
        <v>162</v>
      </c>
      <c r="L57" s="30" t="s">
        <v>47</v>
      </c>
      <c r="M57" s="30" t="s">
        <v>163</v>
      </c>
      <c r="N57" s="30" t="s">
        <v>90</v>
      </c>
      <c r="O57" s="38">
        <v>1</v>
      </c>
      <c r="P57" s="47">
        <v>33129.599999999999</v>
      </c>
      <c r="Q57" s="30" t="s">
        <v>164</v>
      </c>
      <c r="R57" s="48">
        <f>S57</f>
        <v>33129.599999999999</v>
      </c>
      <c r="S57" s="48">
        <v>33129.599999999999</v>
      </c>
      <c r="V57" s="65"/>
    </row>
    <row r="58" spans="1:22" customFormat="1" ht="39" x14ac:dyDescent="0.35">
      <c r="A58" s="32" t="s">
        <v>18</v>
      </c>
      <c r="B58" s="33" t="s">
        <v>266</v>
      </c>
      <c r="C58" s="33" t="s">
        <v>160</v>
      </c>
      <c r="D58" s="34" t="s">
        <v>19</v>
      </c>
      <c r="E58" s="31" t="s">
        <v>20</v>
      </c>
      <c r="F58" s="35" t="s">
        <v>19</v>
      </c>
      <c r="G58" s="36" t="s">
        <v>22</v>
      </c>
      <c r="H58" s="36" t="s">
        <v>165</v>
      </c>
      <c r="I58" s="30" t="s">
        <v>97</v>
      </c>
      <c r="J58" s="37" t="s">
        <v>116</v>
      </c>
      <c r="K58" s="30" t="s">
        <v>166</v>
      </c>
      <c r="L58" s="30" t="s">
        <v>167</v>
      </c>
      <c r="M58" s="30" t="s">
        <v>163</v>
      </c>
      <c r="N58" s="30" t="s">
        <v>90</v>
      </c>
      <c r="O58" s="38">
        <v>1</v>
      </c>
      <c r="P58" s="49">
        <v>47733.9</v>
      </c>
      <c r="Q58" s="30" t="s">
        <v>164</v>
      </c>
      <c r="R58" s="48">
        <f t="shared" ref="R58:R64" si="13">S58</f>
        <v>47733.9</v>
      </c>
      <c r="S58" s="48">
        <f>P58</f>
        <v>47733.9</v>
      </c>
      <c r="V58" s="66"/>
    </row>
    <row r="59" spans="1:22" customFormat="1" ht="39" x14ac:dyDescent="0.35">
      <c r="A59" s="32" t="s">
        <v>18</v>
      </c>
      <c r="B59" s="33" t="s">
        <v>266</v>
      </c>
      <c r="C59" s="33" t="s">
        <v>160</v>
      </c>
      <c r="D59" s="34" t="s">
        <v>19</v>
      </c>
      <c r="E59" s="31" t="s">
        <v>168</v>
      </c>
      <c r="F59" s="35" t="s">
        <v>169</v>
      </c>
      <c r="G59" s="36" t="s">
        <v>170</v>
      </c>
      <c r="H59" s="36" t="s">
        <v>41</v>
      </c>
      <c r="I59" s="30" t="s">
        <v>102</v>
      </c>
      <c r="J59" s="37" t="s">
        <v>116</v>
      </c>
      <c r="K59" s="30" t="s">
        <v>171</v>
      </c>
      <c r="L59" s="30" t="s">
        <v>46</v>
      </c>
      <c r="M59" s="30" t="s">
        <v>163</v>
      </c>
      <c r="N59" s="30" t="s">
        <v>90</v>
      </c>
      <c r="O59" s="38">
        <v>1</v>
      </c>
      <c r="P59" s="49">
        <v>27956</v>
      </c>
      <c r="Q59" s="30" t="s">
        <v>172</v>
      </c>
      <c r="R59" s="48">
        <f t="shared" si="13"/>
        <v>27956</v>
      </c>
      <c r="S59" s="48">
        <f t="shared" ref="S59:S60" si="14">P59*O59</f>
        <v>27956</v>
      </c>
      <c r="V59" s="66"/>
    </row>
    <row r="60" spans="1:22" customFormat="1" ht="39" x14ac:dyDescent="0.35">
      <c r="A60" s="32" t="s">
        <v>18</v>
      </c>
      <c r="B60" s="33" t="s">
        <v>266</v>
      </c>
      <c r="C60" s="33" t="s">
        <v>160</v>
      </c>
      <c r="D60" s="34" t="s">
        <v>19</v>
      </c>
      <c r="E60" s="31" t="s">
        <v>20</v>
      </c>
      <c r="F60" s="35" t="s">
        <v>19</v>
      </c>
      <c r="G60" s="36" t="s">
        <v>22</v>
      </c>
      <c r="H60" s="36" t="s">
        <v>173</v>
      </c>
      <c r="I60" s="30" t="s">
        <v>92</v>
      </c>
      <c r="J60" s="37" t="s">
        <v>116</v>
      </c>
      <c r="K60" s="30" t="s">
        <v>174</v>
      </c>
      <c r="L60" s="30">
        <v>23640</v>
      </c>
      <c r="M60" s="30" t="s">
        <v>163</v>
      </c>
      <c r="N60" s="30" t="s">
        <v>90</v>
      </c>
      <c r="O60" s="38">
        <v>1</v>
      </c>
      <c r="P60" s="49">
        <v>1293</v>
      </c>
      <c r="Q60" s="30" t="s">
        <v>172</v>
      </c>
      <c r="R60" s="48">
        <f t="shared" si="13"/>
        <v>1293</v>
      </c>
      <c r="S60" s="48">
        <f t="shared" si="14"/>
        <v>1293</v>
      </c>
      <c r="V60" s="66"/>
    </row>
    <row r="61" spans="1:22" customFormat="1" ht="26" x14ac:dyDescent="0.35">
      <c r="A61" s="32" t="s">
        <v>18</v>
      </c>
      <c r="B61" s="33" t="s">
        <v>266</v>
      </c>
      <c r="C61" s="33" t="s">
        <v>160</v>
      </c>
      <c r="D61" s="34" t="s">
        <v>19</v>
      </c>
      <c r="E61" s="31" t="s">
        <v>20</v>
      </c>
      <c r="F61" s="35" t="s">
        <v>19</v>
      </c>
      <c r="G61" s="36" t="s">
        <v>21</v>
      </c>
      <c r="H61" s="36" t="s">
        <v>40</v>
      </c>
      <c r="I61" s="30" t="s">
        <v>109</v>
      </c>
      <c r="J61" s="37" t="s">
        <v>116</v>
      </c>
      <c r="K61" s="30" t="s">
        <v>175</v>
      </c>
      <c r="L61" s="30" t="s">
        <v>48</v>
      </c>
      <c r="M61" s="30" t="s">
        <v>163</v>
      </c>
      <c r="N61" s="30" t="s">
        <v>90</v>
      </c>
      <c r="O61" s="38">
        <v>1</v>
      </c>
      <c r="P61" s="49">
        <v>539.33000000000004</v>
      </c>
      <c r="Q61" s="30" t="s">
        <v>172</v>
      </c>
      <c r="R61" s="48">
        <v>539.33000000000004</v>
      </c>
      <c r="S61" s="48">
        <v>539.33000000000004</v>
      </c>
      <c r="V61" s="66"/>
    </row>
    <row r="62" spans="1:22" customFormat="1" ht="39" x14ac:dyDescent="0.35">
      <c r="A62" s="32" t="s">
        <v>18</v>
      </c>
      <c r="B62" s="33" t="s">
        <v>266</v>
      </c>
      <c r="C62" s="33" t="s">
        <v>160</v>
      </c>
      <c r="D62" s="34">
        <v>1</v>
      </c>
      <c r="E62" s="31" t="s">
        <v>32</v>
      </c>
      <c r="F62" s="35" t="s">
        <v>19</v>
      </c>
      <c r="G62" s="36" t="s">
        <v>100</v>
      </c>
      <c r="H62" s="36" t="s">
        <v>27</v>
      </c>
      <c r="I62" s="30" t="s">
        <v>130</v>
      </c>
      <c r="J62" s="37" t="s">
        <v>26</v>
      </c>
      <c r="K62" s="30" t="s">
        <v>176</v>
      </c>
      <c r="L62" s="30" t="s">
        <v>129</v>
      </c>
      <c r="M62" s="30" t="s">
        <v>129</v>
      </c>
      <c r="N62" s="30" t="s">
        <v>177</v>
      </c>
      <c r="O62" s="38">
        <v>17</v>
      </c>
      <c r="P62" s="49">
        <v>51</v>
      </c>
      <c r="Q62" s="30" t="s">
        <v>178</v>
      </c>
      <c r="R62" s="48">
        <f>S62</f>
        <v>867</v>
      </c>
      <c r="S62" s="48">
        <f>P62*O62</f>
        <v>867</v>
      </c>
      <c r="V62" s="66"/>
    </row>
    <row r="63" spans="1:22" customFormat="1" ht="78" x14ac:dyDescent="0.35">
      <c r="A63" s="32" t="s">
        <v>18</v>
      </c>
      <c r="B63" s="33" t="s">
        <v>266</v>
      </c>
      <c r="C63" s="33" t="s">
        <v>160</v>
      </c>
      <c r="D63" s="34" t="s">
        <v>19</v>
      </c>
      <c r="E63" s="31" t="s">
        <v>32</v>
      </c>
      <c r="F63" s="35" t="s">
        <v>99</v>
      </c>
      <c r="G63" s="36" t="s">
        <v>100</v>
      </c>
      <c r="H63" s="36">
        <v>26102</v>
      </c>
      <c r="I63" s="30" t="s">
        <v>123</v>
      </c>
      <c r="J63" s="37" t="s">
        <v>124</v>
      </c>
      <c r="K63" s="30" t="s">
        <v>179</v>
      </c>
      <c r="L63" s="30" t="s">
        <v>115</v>
      </c>
      <c r="M63" s="30" t="s">
        <v>163</v>
      </c>
      <c r="N63" s="30" t="s">
        <v>180</v>
      </c>
      <c r="O63" s="38">
        <v>1</v>
      </c>
      <c r="P63" s="50">
        <v>4138</v>
      </c>
      <c r="Q63" s="30" t="s">
        <v>181</v>
      </c>
      <c r="R63" s="48">
        <f t="shared" si="13"/>
        <v>4138</v>
      </c>
      <c r="S63" s="48">
        <f t="shared" ref="S63:S64" si="15">P63*O63</f>
        <v>4138</v>
      </c>
      <c r="V63" s="66"/>
    </row>
    <row r="64" spans="1:22" customFormat="1" ht="26" x14ac:dyDescent="0.35">
      <c r="A64" s="32" t="s">
        <v>18</v>
      </c>
      <c r="B64" s="33" t="s">
        <v>266</v>
      </c>
      <c r="C64" s="33" t="s">
        <v>160</v>
      </c>
      <c r="D64" s="34" t="s">
        <v>19</v>
      </c>
      <c r="E64" s="31" t="s">
        <v>20</v>
      </c>
      <c r="F64" s="35" t="s">
        <v>19</v>
      </c>
      <c r="G64" s="36" t="s">
        <v>21</v>
      </c>
      <c r="H64" s="36">
        <v>33901</v>
      </c>
      <c r="I64" s="30" t="s">
        <v>182</v>
      </c>
      <c r="J64" s="37" t="s">
        <v>116</v>
      </c>
      <c r="K64" s="30" t="s">
        <v>183</v>
      </c>
      <c r="L64" s="30" t="s">
        <v>115</v>
      </c>
      <c r="M64" s="30" t="s">
        <v>163</v>
      </c>
      <c r="N64" s="30" t="s">
        <v>180</v>
      </c>
      <c r="O64" s="38">
        <v>1</v>
      </c>
      <c r="P64" s="50">
        <v>33.61</v>
      </c>
      <c r="Q64" s="30" t="s">
        <v>181</v>
      </c>
      <c r="R64" s="48">
        <f t="shared" si="13"/>
        <v>33.61</v>
      </c>
      <c r="S64" s="48">
        <f t="shared" si="15"/>
        <v>33.61</v>
      </c>
      <c r="V64" s="66"/>
    </row>
    <row r="65" spans="1:19" ht="39" x14ac:dyDescent="0.35">
      <c r="A65" s="32" t="s">
        <v>126</v>
      </c>
      <c r="B65" s="33" t="s">
        <v>184</v>
      </c>
      <c r="C65" s="33" t="s">
        <v>185</v>
      </c>
      <c r="D65" s="34" t="s">
        <v>19</v>
      </c>
      <c r="E65" s="31" t="s">
        <v>32</v>
      </c>
      <c r="F65" s="35" t="s">
        <v>99</v>
      </c>
      <c r="G65" s="36" t="s">
        <v>100</v>
      </c>
      <c r="H65" s="36">
        <v>21601</v>
      </c>
      <c r="I65" s="30" t="s">
        <v>186</v>
      </c>
      <c r="J65" s="37" t="s">
        <v>187</v>
      </c>
      <c r="K65" s="30" t="s">
        <v>188</v>
      </c>
      <c r="L65" s="30" t="s">
        <v>129</v>
      </c>
      <c r="M65" s="30" t="s">
        <v>129</v>
      </c>
      <c r="N65" s="30" t="s">
        <v>108</v>
      </c>
      <c r="O65" s="38">
        <v>30</v>
      </c>
      <c r="P65" s="51">
        <f>+S65/O65</f>
        <v>10.8</v>
      </c>
      <c r="Q65" s="30" t="s">
        <v>189</v>
      </c>
      <c r="R65" s="52">
        <v>324</v>
      </c>
      <c r="S65" s="53">
        <v>324</v>
      </c>
    </row>
    <row r="66" spans="1:19" ht="39" x14ac:dyDescent="0.35">
      <c r="A66" s="32" t="s">
        <v>126</v>
      </c>
      <c r="B66" s="33" t="s">
        <v>184</v>
      </c>
      <c r="C66" s="33" t="s">
        <v>185</v>
      </c>
      <c r="D66" s="34" t="s">
        <v>19</v>
      </c>
      <c r="E66" s="31" t="s">
        <v>32</v>
      </c>
      <c r="F66" s="35" t="s">
        <v>99</v>
      </c>
      <c r="G66" s="36" t="s">
        <v>100</v>
      </c>
      <c r="H66" s="36">
        <v>21601</v>
      </c>
      <c r="I66" s="30" t="s">
        <v>186</v>
      </c>
      <c r="J66" s="37" t="s">
        <v>190</v>
      </c>
      <c r="K66" s="30" t="s">
        <v>191</v>
      </c>
      <c r="L66" s="30" t="s">
        <v>129</v>
      </c>
      <c r="M66" s="30" t="s">
        <v>129</v>
      </c>
      <c r="N66" s="30" t="s">
        <v>192</v>
      </c>
      <c r="O66" s="38">
        <v>1</v>
      </c>
      <c r="P66" s="51">
        <f t="shared" ref="P66:P74" si="16">+S66/O66</f>
        <v>100</v>
      </c>
      <c r="Q66" s="30" t="s">
        <v>189</v>
      </c>
      <c r="R66" s="52">
        <v>100</v>
      </c>
      <c r="S66" s="53">
        <v>100</v>
      </c>
    </row>
    <row r="67" spans="1:19" ht="26" x14ac:dyDescent="0.35">
      <c r="A67" s="32" t="s">
        <v>126</v>
      </c>
      <c r="B67" s="33" t="s">
        <v>193</v>
      </c>
      <c r="C67" s="33" t="s">
        <v>185</v>
      </c>
      <c r="D67" s="34" t="s">
        <v>19</v>
      </c>
      <c r="E67" s="31" t="s">
        <v>32</v>
      </c>
      <c r="F67" s="35" t="s">
        <v>99</v>
      </c>
      <c r="G67" s="36" t="s">
        <v>100</v>
      </c>
      <c r="H67" s="36">
        <v>21601</v>
      </c>
      <c r="I67" s="30" t="s">
        <v>186</v>
      </c>
      <c r="J67" s="37" t="s">
        <v>194</v>
      </c>
      <c r="K67" s="30" t="s">
        <v>195</v>
      </c>
      <c r="L67" s="30" t="s">
        <v>129</v>
      </c>
      <c r="M67" s="30" t="s">
        <v>129</v>
      </c>
      <c r="N67" s="30" t="s">
        <v>196</v>
      </c>
      <c r="O67" s="38">
        <v>2</v>
      </c>
      <c r="P67" s="51">
        <f t="shared" si="16"/>
        <v>65</v>
      </c>
      <c r="Q67" s="30" t="s">
        <v>189</v>
      </c>
      <c r="R67" s="52">
        <v>130</v>
      </c>
      <c r="S67" s="54">
        <v>130</v>
      </c>
    </row>
    <row r="68" spans="1:19" ht="26" x14ac:dyDescent="0.35">
      <c r="A68" s="32" t="s">
        <v>126</v>
      </c>
      <c r="B68" s="33" t="s">
        <v>193</v>
      </c>
      <c r="C68" s="33" t="s">
        <v>185</v>
      </c>
      <c r="D68" s="34" t="s">
        <v>19</v>
      </c>
      <c r="E68" s="31" t="s">
        <v>32</v>
      </c>
      <c r="F68" s="35" t="s">
        <v>99</v>
      </c>
      <c r="G68" s="36" t="s">
        <v>100</v>
      </c>
      <c r="H68" s="36">
        <v>21601</v>
      </c>
      <c r="I68" s="30" t="s">
        <v>186</v>
      </c>
      <c r="J68" s="37" t="s">
        <v>197</v>
      </c>
      <c r="K68" s="30" t="s">
        <v>198</v>
      </c>
      <c r="L68" s="30" t="s">
        <v>129</v>
      </c>
      <c r="M68" s="30" t="s">
        <v>129</v>
      </c>
      <c r="N68" s="30" t="s">
        <v>108</v>
      </c>
      <c r="O68" s="38">
        <v>10</v>
      </c>
      <c r="P68" s="51">
        <f t="shared" si="16"/>
        <v>95</v>
      </c>
      <c r="Q68" s="30" t="s">
        <v>189</v>
      </c>
      <c r="R68" s="52">
        <v>950</v>
      </c>
      <c r="S68" s="54">
        <v>950</v>
      </c>
    </row>
    <row r="69" spans="1:19" ht="52" x14ac:dyDescent="0.35">
      <c r="A69" s="32" t="s">
        <v>126</v>
      </c>
      <c r="B69" s="33" t="s">
        <v>193</v>
      </c>
      <c r="C69" s="33" t="s">
        <v>185</v>
      </c>
      <c r="D69" s="34" t="s">
        <v>19</v>
      </c>
      <c r="E69" s="31" t="s">
        <v>32</v>
      </c>
      <c r="F69" s="35" t="s">
        <v>99</v>
      </c>
      <c r="G69" s="36" t="s">
        <v>100</v>
      </c>
      <c r="H69" s="36">
        <v>22104</v>
      </c>
      <c r="I69" s="30" t="s">
        <v>199</v>
      </c>
      <c r="J69" s="37" t="s">
        <v>200</v>
      </c>
      <c r="K69" s="30" t="s">
        <v>201</v>
      </c>
      <c r="L69" s="30" t="s">
        <v>129</v>
      </c>
      <c r="M69" s="30" t="s">
        <v>129</v>
      </c>
      <c r="N69" s="30" t="s">
        <v>202</v>
      </c>
      <c r="O69" s="38">
        <v>2</v>
      </c>
      <c r="P69" s="51">
        <f t="shared" si="16"/>
        <v>895</v>
      </c>
      <c r="Q69" s="30" t="s">
        <v>189</v>
      </c>
      <c r="R69" s="52">
        <v>1790</v>
      </c>
      <c r="S69" s="53">
        <v>1790</v>
      </c>
    </row>
    <row r="70" spans="1:19" ht="52" x14ac:dyDescent="0.35">
      <c r="A70" s="32" t="s">
        <v>126</v>
      </c>
      <c r="B70" s="33" t="s">
        <v>193</v>
      </c>
      <c r="C70" s="33" t="s">
        <v>185</v>
      </c>
      <c r="D70" s="34" t="s">
        <v>19</v>
      </c>
      <c r="E70" s="31" t="s">
        <v>32</v>
      </c>
      <c r="F70" s="35" t="s">
        <v>99</v>
      </c>
      <c r="G70" s="36" t="s">
        <v>100</v>
      </c>
      <c r="H70" s="36">
        <v>22104</v>
      </c>
      <c r="I70" s="30" t="s">
        <v>199</v>
      </c>
      <c r="J70" s="37" t="s">
        <v>203</v>
      </c>
      <c r="K70" s="30" t="s">
        <v>204</v>
      </c>
      <c r="L70" s="30" t="s">
        <v>129</v>
      </c>
      <c r="M70" s="30" t="s">
        <v>129</v>
      </c>
      <c r="N70" s="30" t="s">
        <v>202</v>
      </c>
      <c r="O70" s="38">
        <v>6</v>
      </c>
      <c r="P70" s="51">
        <f t="shared" si="16"/>
        <v>35</v>
      </c>
      <c r="Q70" s="30" t="s">
        <v>189</v>
      </c>
      <c r="R70" s="52">
        <v>210</v>
      </c>
      <c r="S70" s="53">
        <v>210</v>
      </c>
    </row>
    <row r="71" spans="1:19" ht="52" x14ac:dyDescent="0.35">
      <c r="A71" s="32" t="s">
        <v>126</v>
      </c>
      <c r="B71" s="33" t="s">
        <v>193</v>
      </c>
      <c r="C71" s="33" t="s">
        <v>185</v>
      </c>
      <c r="D71" s="34" t="s">
        <v>19</v>
      </c>
      <c r="E71" s="31" t="s">
        <v>32</v>
      </c>
      <c r="F71" s="35" t="s">
        <v>99</v>
      </c>
      <c r="G71" s="36" t="s">
        <v>100</v>
      </c>
      <c r="H71" s="36">
        <v>22104</v>
      </c>
      <c r="I71" s="30" t="s">
        <v>199</v>
      </c>
      <c r="J71" s="37" t="s">
        <v>205</v>
      </c>
      <c r="K71" s="30" t="s">
        <v>206</v>
      </c>
      <c r="L71" s="30" t="s">
        <v>129</v>
      </c>
      <c r="M71" s="30" t="s">
        <v>129</v>
      </c>
      <c r="N71" s="30" t="s">
        <v>151</v>
      </c>
      <c r="O71" s="38">
        <v>1</v>
      </c>
      <c r="P71" s="51">
        <f t="shared" si="16"/>
        <v>140</v>
      </c>
      <c r="Q71" s="30" t="s">
        <v>189</v>
      </c>
      <c r="R71" s="52">
        <v>140</v>
      </c>
      <c r="S71" s="54">
        <v>140</v>
      </c>
    </row>
    <row r="72" spans="1:19" ht="52" x14ac:dyDescent="0.35">
      <c r="A72" s="32" t="s">
        <v>126</v>
      </c>
      <c r="B72" s="33" t="s">
        <v>193</v>
      </c>
      <c r="C72" s="33" t="s">
        <v>185</v>
      </c>
      <c r="D72" s="34" t="s">
        <v>19</v>
      </c>
      <c r="E72" s="31" t="s">
        <v>32</v>
      </c>
      <c r="F72" s="35" t="s">
        <v>99</v>
      </c>
      <c r="G72" s="36" t="s">
        <v>100</v>
      </c>
      <c r="H72" s="36">
        <v>22104</v>
      </c>
      <c r="I72" s="30" t="s">
        <v>199</v>
      </c>
      <c r="J72" s="37" t="s">
        <v>207</v>
      </c>
      <c r="K72" s="30" t="s">
        <v>208</v>
      </c>
      <c r="L72" s="30" t="s">
        <v>129</v>
      </c>
      <c r="M72" s="30" t="s">
        <v>129</v>
      </c>
      <c r="N72" s="30" t="s">
        <v>196</v>
      </c>
      <c r="O72" s="38">
        <v>2</v>
      </c>
      <c r="P72" s="51">
        <f t="shared" si="16"/>
        <v>160</v>
      </c>
      <c r="Q72" s="30" t="s">
        <v>189</v>
      </c>
      <c r="R72" s="52">
        <v>320</v>
      </c>
      <c r="S72" s="54">
        <v>320</v>
      </c>
    </row>
    <row r="73" spans="1:19" ht="104" x14ac:dyDescent="0.35">
      <c r="A73" s="32" t="s">
        <v>126</v>
      </c>
      <c r="B73" s="33" t="s">
        <v>193</v>
      </c>
      <c r="C73" s="33" t="s">
        <v>185</v>
      </c>
      <c r="D73" s="34" t="s">
        <v>19</v>
      </c>
      <c r="E73" s="31" t="s">
        <v>32</v>
      </c>
      <c r="F73" s="35" t="s">
        <v>99</v>
      </c>
      <c r="G73" s="36" t="s">
        <v>100</v>
      </c>
      <c r="H73" s="36">
        <v>26102</v>
      </c>
      <c r="I73" s="30" t="s">
        <v>209</v>
      </c>
      <c r="J73" s="37" t="s">
        <v>124</v>
      </c>
      <c r="K73" s="30" t="s">
        <v>210</v>
      </c>
      <c r="L73" s="30" t="s">
        <v>115</v>
      </c>
      <c r="M73" s="30" t="s">
        <v>163</v>
      </c>
      <c r="N73" s="30" t="s">
        <v>117</v>
      </c>
      <c r="O73" s="38">
        <v>7367</v>
      </c>
      <c r="P73" s="51">
        <f t="shared" si="16"/>
        <v>1</v>
      </c>
      <c r="Q73" s="30" t="s">
        <v>189</v>
      </c>
      <c r="R73" s="52">
        <v>7367</v>
      </c>
      <c r="S73" s="53">
        <v>7367</v>
      </c>
    </row>
    <row r="74" spans="1:19" ht="39" x14ac:dyDescent="0.35">
      <c r="A74" s="32" t="s">
        <v>126</v>
      </c>
      <c r="B74" s="33" t="s">
        <v>184</v>
      </c>
      <c r="C74" s="33" t="s">
        <v>185</v>
      </c>
      <c r="D74" s="34" t="s">
        <v>19</v>
      </c>
      <c r="E74" s="31" t="s">
        <v>20</v>
      </c>
      <c r="F74" s="35" t="s">
        <v>19</v>
      </c>
      <c r="G74" s="36" t="s">
        <v>21</v>
      </c>
      <c r="H74" s="36">
        <v>29601</v>
      </c>
      <c r="I74" s="30" t="s">
        <v>211</v>
      </c>
      <c r="J74" s="37" t="s">
        <v>212</v>
      </c>
      <c r="K74" s="30" t="s">
        <v>213</v>
      </c>
      <c r="L74" s="30" t="s">
        <v>129</v>
      </c>
      <c r="M74" s="30" t="s">
        <v>129</v>
      </c>
      <c r="N74" s="30" t="s">
        <v>108</v>
      </c>
      <c r="O74" s="38">
        <v>1</v>
      </c>
      <c r="P74" s="51">
        <f t="shared" si="16"/>
        <v>2980</v>
      </c>
      <c r="Q74" s="30" t="s">
        <v>189</v>
      </c>
      <c r="R74" s="52">
        <v>2980</v>
      </c>
      <c r="S74" s="53">
        <v>2980</v>
      </c>
    </row>
    <row r="75" spans="1:19" ht="39" x14ac:dyDescent="0.35">
      <c r="A75" s="32" t="s">
        <v>126</v>
      </c>
      <c r="B75" s="33" t="s">
        <v>184</v>
      </c>
      <c r="C75" s="33" t="s">
        <v>185</v>
      </c>
      <c r="D75" s="34" t="s">
        <v>19</v>
      </c>
      <c r="E75" s="31" t="s">
        <v>20</v>
      </c>
      <c r="F75" s="35" t="s">
        <v>19</v>
      </c>
      <c r="G75" s="36" t="s">
        <v>22</v>
      </c>
      <c r="H75" s="36">
        <v>32201</v>
      </c>
      <c r="I75" s="30" t="s">
        <v>214</v>
      </c>
      <c r="J75" s="37"/>
      <c r="K75" s="30" t="s">
        <v>215</v>
      </c>
      <c r="L75" s="30" t="s">
        <v>216</v>
      </c>
      <c r="M75" s="30" t="s">
        <v>217</v>
      </c>
      <c r="N75" s="30" t="s">
        <v>218</v>
      </c>
      <c r="O75" s="38">
        <v>1</v>
      </c>
      <c r="P75" s="55">
        <f>+S75/O75</f>
        <v>112049</v>
      </c>
      <c r="Q75" s="30" t="s">
        <v>189</v>
      </c>
      <c r="R75" s="56">
        <v>112049</v>
      </c>
      <c r="S75" s="56">
        <v>112049</v>
      </c>
    </row>
    <row r="76" spans="1:19" ht="39" x14ac:dyDescent="0.35">
      <c r="A76" s="32" t="s">
        <v>126</v>
      </c>
      <c r="B76" s="33" t="s">
        <v>184</v>
      </c>
      <c r="C76" s="33" t="s">
        <v>185</v>
      </c>
      <c r="D76" s="34" t="s">
        <v>19</v>
      </c>
      <c r="E76" s="31" t="s">
        <v>32</v>
      </c>
      <c r="F76" s="35" t="s">
        <v>99</v>
      </c>
      <c r="G76" s="36" t="s">
        <v>100</v>
      </c>
      <c r="H76" s="36">
        <v>32201</v>
      </c>
      <c r="I76" s="30" t="s">
        <v>214</v>
      </c>
      <c r="J76" s="37"/>
      <c r="K76" s="30" t="s">
        <v>219</v>
      </c>
      <c r="L76" s="30" t="s">
        <v>220</v>
      </c>
      <c r="M76" s="30" t="s">
        <v>217</v>
      </c>
      <c r="N76" s="30" t="s">
        <v>218</v>
      </c>
      <c r="O76" s="38">
        <v>1</v>
      </c>
      <c r="P76" s="55">
        <f>+S76/O76</f>
        <v>27487.000399999997</v>
      </c>
      <c r="Q76" s="30" t="s">
        <v>189</v>
      </c>
      <c r="R76" s="56">
        <v>27487.000399999997</v>
      </c>
      <c r="S76" s="56">
        <v>27487.000399999997</v>
      </c>
    </row>
    <row r="77" spans="1:19" ht="39" x14ac:dyDescent="0.35">
      <c r="A77" s="32" t="s">
        <v>126</v>
      </c>
      <c r="B77" s="33" t="s">
        <v>184</v>
      </c>
      <c r="C77" s="33" t="s">
        <v>185</v>
      </c>
      <c r="D77" s="34" t="s">
        <v>19</v>
      </c>
      <c r="E77" s="31" t="s">
        <v>20</v>
      </c>
      <c r="F77" s="35" t="s">
        <v>19</v>
      </c>
      <c r="G77" s="36" t="s">
        <v>22</v>
      </c>
      <c r="H77" s="36">
        <v>33801</v>
      </c>
      <c r="I77" s="30" t="s">
        <v>43</v>
      </c>
      <c r="J77" s="37"/>
      <c r="K77" s="30" t="s">
        <v>221</v>
      </c>
      <c r="L77" s="30" t="s">
        <v>47</v>
      </c>
      <c r="M77" s="30" t="s">
        <v>163</v>
      </c>
      <c r="N77" s="30" t="s">
        <v>222</v>
      </c>
      <c r="O77" s="38">
        <v>1</v>
      </c>
      <c r="P77" s="55">
        <f>+S77/O77</f>
        <v>33129.599999999999</v>
      </c>
      <c r="Q77" s="30" t="s">
        <v>223</v>
      </c>
      <c r="R77" s="52">
        <v>33129.599999999999</v>
      </c>
      <c r="S77" s="52">
        <v>33129.599999999999</v>
      </c>
    </row>
    <row r="78" spans="1:19" ht="39" x14ac:dyDescent="0.35">
      <c r="A78" s="32" t="s">
        <v>126</v>
      </c>
      <c r="B78" s="33" t="s">
        <v>184</v>
      </c>
      <c r="C78" s="33" t="s">
        <v>185</v>
      </c>
      <c r="D78" s="34" t="s">
        <v>19</v>
      </c>
      <c r="E78" s="31" t="s">
        <v>32</v>
      </c>
      <c r="F78" s="35" t="s">
        <v>99</v>
      </c>
      <c r="G78" s="36" t="s">
        <v>100</v>
      </c>
      <c r="H78" s="36">
        <v>33801</v>
      </c>
      <c r="I78" s="30" t="s">
        <v>43</v>
      </c>
      <c r="J78" s="37"/>
      <c r="K78" s="30" t="s">
        <v>224</v>
      </c>
      <c r="L78" s="30" t="s">
        <v>47</v>
      </c>
      <c r="M78" s="30" t="s">
        <v>163</v>
      </c>
      <c r="N78" s="30" t="s">
        <v>222</v>
      </c>
      <c r="O78" s="38">
        <v>1</v>
      </c>
      <c r="P78" s="55">
        <f>+S78/O78</f>
        <v>16564.8</v>
      </c>
      <c r="Q78" s="30" t="s">
        <v>223</v>
      </c>
      <c r="R78" s="52">
        <v>16564.8</v>
      </c>
      <c r="S78" s="52">
        <v>16564.8</v>
      </c>
    </row>
    <row r="79" spans="1:19" ht="39" x14ac:dyDescent="0.35">
      <c r="A79" s="32" t="s">
        <v>126</v>
      </c>
      <c r="B79" s="33" t="s">
        <v>184</v>
      </c>
      <c r="C79" s="33" t="s">
        <v>185</v>
      </c>
      <c r="D79" s="34" t="s">
        <v>19</v>
      </c>
      <c r="E79" s="31" t="s">
        <v>20</v>
      </c>
      <c r="F79" s="35" t="s">
        <v>19</v>
      </c>
      <c r="G79" s="36" t="s">
        <v>21</v>
      </c>
      <c r="H79" s="36">
        <v>33901</v>
      </c>
      <c r="I79" s="30" t="s">
        <v>225</v>
      </c>
      <c r="J79" s="37"/>
      <c r="K79" s="30" t="s">
        <v>226</v>
      </c>
      <c r="L79" s="30" t="s">
        <v>115</v>
      </c>
      <c r="M79" s="30" t="s">
        <v>163</v>
      </c>
      <c r="N79" s="30" t="s">
        <v>222</v>
      </c>
      <c r="O79" s="38">
        <v>1</v>
      </c>
      <c r="P79" s="57">
        <f>+S79/O79</f>
        <v>82.66</v>
      </c>
      <c r="Q79" s="30" t="s">
        <v>189</v>
      </c>
      <c r="R79" s="52">
        <v>82.66</v>
      </c>
      <c r="S79" s="52">
        <v>82.66</v>
      </c>
    </row>
    <row r="80" spans="1:19" ht="39" x14ac:dyDescent="0.35">
      <c r="A80" s="32" t="s">
        <v>126</v>
      </c>
      <c r="B80" s="33" t="s">
        <v>184</v>
      </c>
      <c r="C80" s="33" t="s">
        <v>185</v>
      </c>
      <c r="D80" s="34" t="s">
        <v>19</v>
      </c>
      <c r="E80" s="31" t="s">
        <v>20</v>
      </c>
      <c r="F80" s="35" t="s">
        <v>19</v>
      </c>
      <c r="G80" s="36" t="s">
        <v>22</v>
      </c>
      <c r="H80" s="36">
        <v>35801</v>
      </c>
      <c r="I80" s="30" t="s">
        <v>227</v>
      </c>
      <c r="J80" s="37"/>
      <c r="K80" s="30" t="s">
        <v>228</v>
      </c>
      <c r="L80" s="30" t="s">
        <v>46</v>
      </c>
      <c r="M80" s="30" t="s">
        <v>163</v>
      </c>
      <c r="N80" s="30" t="s">
        <v>222</v>
      </c>
      <c r="O80" s="38">
        <v>1</v>
      </c>
      <c r="P80" s="55">
        <f t="shared" ref="P80:P81" si="17">+S80/O80</f>
        <v>27955.999999999996</v>
      </c>
      <c r="Q80" s="30" t="s">
        <v>223</v>
      </c>
      <c r="R80" s="52">
        <v>27955.999999999996</v>
      </c>
      <c r="S80" s="52">
        <v>27955.999999999996</v>
      </c>
    </row>
    <row r="81" spans="1:19" ht="39" x14ac:dyDescent="0.35">
      <c r="A81" s="32" t="s">
        <v>126</v>
      </c>
      <c r="B81" s="33" t="s">
        <v>184</v>
      </c>
      <c r="C81" s="33" t="s">
        <v>185</v>
      </c>
      <c r="D81" s="34" t="s">
        <v>19</v>
      </c>
      <c r="E81" s="31" t="s">
        <v>32</v>
      </c>
      <c r="F81" s="35" t="s">
        <v>19</v>
      </c>
      <c r="G81" s="36" t="s">
        <v>100</v>
      </c>
      <c r="H81" s="36">
        <v>35801</v>
      </c>
      <c r="I81" s="30" t="s">
        <v>227</v>
      </c>
      <c r="J81" s="37"/>
      <c r="K81" s="30" t="s">
        <v>228</v>
      </c>
      <c r="L81" s="30" t="s">
        <v>46</v>
      </c>
      <c r="M81" s="30" t="s">
        <v>163</v>
      </c>
      <c r="N81" s="30" t="s">
        <v>222</v>
      </c>
      <c r="O81" s="38">
        <v>1</v>
      </c>
      <c r="P81" s="55">
        <f t="shared" si="17"/>
        <v>13977.999999999998</v>
      </c>
      <c r="Q81" s="30" t="s">
        <v>223</v>
      </c>
      <c r="R81" s="52">
        <v>13977.999999999998</v>
      </c>
      <c r="S81" s="52">
        <v>13977.999999999998</v>
      </c>
    </row>
    <row r="82" spans="1:19" s="16" customFormat="1" ht="27.65" customHeight="1" x14ac:dyDescent="0.3">
      <c r="A82" s="32" t="s">
        <v>126</v>
      </c>
      <c r="B82" s="33" t="s">
        <v>229</v>
      </c>
      <c r="C82" s="33" t="s">
        <v>230</v>
      </c>
      <c r="D82" s="34" t="s">
        <v>19</v>
      </c>
      <c r="E82" s="31" t="s">
        <v>20</v>
      </c>
      <c r="F82" s="35" t="s">
        <v>19</v>
      </c>
      <c r="G82" s="36" t="s">
        <v>21</v>
      </c>
      <c r="H82" s="36" t="s">
        <v>231</v>
      </c>
      <c r="I82" s="30" t="s">
        <v>232</v>
      </c>
      <c r="J82" s="37" t="s">
        <v>187</v>
      </c>
      <c r="K82" s="30" t="s">
        <v>188</v>
      </c>
      <c r="L82" s="30" t="s">
        <v>29</v>
      </c>
      <c r="M82" s="30" t="s">
        <v>29</v>
      </c>
      <c r="N82" s="30" t="s">
        <v>108</v>
      </c>
      <c r="O82" s="38">
        <v>51</v>
      </c>
      <c r="P82" s="59">
        <v>37.119999999999997</v>
      </c>
      <c r="Q82" s="30" t="s">
        <v>178</v>
      </c>
      <c r="R82" s="60">
        <v>1893.12</v>
      </c>
      <c r="S82" s="60">
        <v>1893.12</v>
      </c>
    </row>
    <row r="83" spans="1:19" s="16" customFormat="1" ht="27.65" customHeight="1" x14ac:dyDescent="0.3">
      <c r="A83" s="32" t="s">
        <v>126</v>
      </c>
      <c r="B83" s="33" t="s">
        <v>229</v>
      </c>
      <c r="C83" s="33" t="s">
        <v>230</v>
      </c>
      <c r="D83" s="34" t="s">
        <v>19</v>
      </c>
      <c r="E83" s="31" t="s">
        <v>20</v>
      </c>
      <c r="F83" s="35" t="s">
        <v>19</v>
      </c>
      <c r="G83" s="36" t="s">
        <v>21</v>
      </c>
      <c r="H83" s="36" t="s">
        <v>231</v>
      </c>
      <c r="I83" s="30" t="s">
        <v>232</v>
      </c>
      <c r="J83" s="37" t="s">
        <v>197</v>
      </c>
      <c r="K83" s="30" t="s">
        <v>198</v>
      </c>
      <c r="L83" s="30" t="s">
        <v>29</v>
      </c>
      <c r="M83" s="30" t="s">
        <v>29</v>
      </c>
      <c r="N83" s="30" t="s">
        <v>108</v>
      </c>
      <c r="O83" s="38">
        <v>51</v>
      </c>
      <c r="P83" s="59">
        <v>45.46</v>
      </c>
      <c r="Q83" s="30" t="s">
        <v>178</v>
      </c>
      <c r="R83" s="60">
        <v>2318.46</v>
      </c>
      <c r="S83" s="60">
        <v>2318.46</v>
      </c>
    </row>
    <row r="84" spans="1:19" s="16" customFormat="1" ht="27.65" customHeight="1" x14ac:dyDescent="0.3">
      <c r="A84" s="32" t="s">
        <v>126</v>
      </c>
      <c r="B84" s="33" t="s">
        <v>229</v>
      </c>
      <c r="C84" s="33" t="s">
        <v>230</v>
      </c>
      <c r="D84" s="34" t="s">
        <v>19</v>
      </c>
      <c r="E84" s="31" t="s">
        <v>20</v>
      </c>
      <c r="F84" s="35" t="s">
        <v>19</v>
      </c>
      <c r="G84" s="36" t="s">
        <v>21</v>
      </c>
      <c r="H84" s="36" t="s">
        <v>231</v>
      </c>
      <c r="I84" s="30" t="s">
        <v>232</v>
      </c>
      <c r="J84" s="37" t="s">
        <v>233</v>
      </c>
      <c r="K84" s="30" t="s">
        <v>234</v>
      </c>
      <c r="L84" s="30" t="s">
        <v>29</v>
      </c>
      <c r="M84" s="30" t="s">
        <v>29</v>
      </c>
      <c r="N84" s="30" t="s">
        <v>108</v>
      </c>
      <c r="O84" s="38">
        <v>25</v>
      </c>
      <c r="P84" s="59">
        <v>59.16</v>
      </c>
      <c r="Q84" s="30" t="s">
        <v>178</v>
      </c>
      <c r="R84" s="60">
        <v>1479</v>
      </c>
      <c r="S84" s="60">
        <v>1479</v>
      </c>
    </row>
    <row r="85" spans="1:19" s="16" customFormat="1" ht="27.65" customHeight="1" x14ac:dyDescent="0.3">
      <c r="A85" s="32" t="s">
        <v>126</v>
      </c>
      <c r="B85" s="33" t="s">
        <v>229</v>
      </c>
      <c r="C85" s="33" t="s">
        <v>230</v>
      </c>
      <c r="D85" s="34" t="s">
        <v>19</v>
      </c>
      <c r="E85" s="31" t="s">
        <v>20</v>
      </c>
      <c r="F85" s="35" t="s">
        <v>19</v>
      </c>
      <c r="G85" s="36" t="s">
        <v>21</v>
      </c>
      <c r="H85" s="36" t="s">
        <v>231</v>
      </c>
      <c r="I85" s="30" t="s">
        <v>232</v>
      </c>
      <c r="J85" s="37" t="s">
        <v>235</v>
      </c>
      <c r="K85" s="30" t="s">
        <v>236</v>
      </c>
      <c r="L85" s="30" t="s">
        <v>29</v>
      </c>
      <c r="M85" s="30" t="s">
        <v>29</v>
      </c>
      <c r="N85" s="30" t="s">
        <v>108</v>
      </c>
      <c r="O85" s="38">
        <v>25</v>
      </c>
      <c r="P85" s="59">
        <v>88.92</v>
      </c>
      <c r="Q85" s="30" t="s">
        <v>178</v>
      </c>
      <c r="R85" s="60">
        <v>2223</v>
      </c>
      <c r="S85" s="60">
        <v>2223</v>
      </c>
    </row>
    <row r="86" spans="1:19" s="16" customFormat="1" ht="27.65" customHeight="1" x14ac:dyDescent="0.3">
      <c r="A86" s="32" t="s">
        <v>126</v>
      </c>
      <c r="B86" s="33" t="s">
        <v>229</v>
      </c>
      <c r="C86" s="33" t="s">
        <v>230</v>
      </c>
      <c r="D86" s="34" t="s">
        <v>19</v>
      </c>
      <c r="E86" s="31" t="s">
        <v>20</v>
      </c>
      <c r="F86" s="35" t="s">
        <v>19</v>
      </c>
      <c r="G86" s="36" t="s">
        <v>21</v>
      </c>
      <c r="H86" s="36" t="s">
        <v>231</v>
      </c>
      <c r="I86" s="30" t="s">
        <v>232</v>
      </c>
      <c r="J86" s="37" t="s">
        <v>237</v>
      </c>
      <c r="K86" s="30" t="s">
        <v>238</v>
      </c>
      <c r="L86" s="30" t="s">
        <v>29</v>
      </c>
      <c r="M86" s="30" t="s">
        <v>29</v>
      </c>
      <c r="N86" s="30" t="s">
        <v>151</v>
      </c>
      <c r="O86" s="38">
        <v>4</v>
      </c>
      <c r="P86" s="59">
        <v>521.09</v>
      </c>
      <c r="Q86" s="30" t="s">
        <v>178</v>
      </c>
      <c r="R86" s="60">
        <v>2084.36</v>
      </c>
      <c r="S86" s="60">
        <v>2084.36</v>
      </c>
    </row>
    <row r="87" spans="1:19" s="16" customFormat="1" ht="27.65" customHeight="1" x14ac:dyDescent="0.3">
      <c r="A87" s="32" t="s">
        <v>126</v>
      </c>
      <c r="B87" s="33" t="s">
        <v>229</v>
      </c>
      <c r="C87" s="33" t="s">
        <v>230</v>
      </c>
      <c r="D87" s="34" t="s">
        <v>19</v>
      </c>
      <c r="E87" s="31" t="s">
        <v>32</v>
      </c>
      <c r="F87" s="35" t="s">
        <v>99</v>
      </c>
      <c r="G87" s="36" t="s">
        <v>100</v>
      </c>
      <c r="H87" s="36" t="s">
        <v>239</v>
      </c>
      <c r="I87" s="30" t="s">
        <v>240</v>
      </c>
      <c r="J87" s="37" t="s">
        <v>124</v>
      </c>
      <c r="K87" s="30" t="s">
        <v>210</v>
      </c>
      <c r="L87" s="30" t="s">
        <v>115</v>
      </c>
      <c r="M87" s="30" t="s">
        <v>241</v>
      </c>
      <c r="N87" s="30" t="s">
        <v>117</v>
      </c>
      <c r="O87" s="38">
        <v>1</v>
      </c>
      <c r="P87" s="58">
        <v>4137.99</v>
      </c>
      <c r="Q87" s="30" t="s">
        <v>189</v>
      </c>
      <c r="R87" s="60">
        <v>4137.99</v>
      </c>
      <c r="S87" s="60">
        <v>4137.99</v>
      </c>
    </row>
    <row r="88" spans="1:19" s="16" customFormat="1" ht="27.65" customHeight="1" x14ac:dyDescent="0.3">
      <c r="A88" s="32" t="s">
        <v>126</v>
      </c>
      <c r="B88" s="33" t="s">
        <v>229</v>
      </c>
      <c r="C88" s="33" t="s">
        <v>230</v>
      </c>
      <c r="D88" s="34" t="s">
        <v>19</v>
      </c>
      <c r="E88" s="31" t="s">
        <v>32</v>
      </c>
      <c r="F88" s="35" t="s">
        <v>242</v>
      </c>
      <c r="G88" s="36" t="s">
        <v>72</v>
      </c>
      <c r="H88" s="36" t="s">
        <v>239</v>
      </c>
      <c r="I88" s="30" t="s">
        <v>240</v>
      </c>
      <c r="J88" s="37" t="s">
        <v>124</v>
      </c>
      <c r="K88" s="30" t="s">
        <v>210</v>
      </c>
      <c r="L88" s="30" t="s">
        <v>115</v>
      </c>
      <c r="M88" s="30" t="s">
        <v>241</v>
      </c>
      <c r="N88" s="30" t="s">
        <v>117</v>
      </c>
      <c r="O88" s="38">
        <v>1</v>
      </c>
      <c r="P88" s="58">
        <v>749</v>
      </c>
      <c r="Q88" s="30" t="s">
        <v>189</v>
      </c>
      <c r="R88" s="60">
        <v>749</v>
      </c>
      <c r="S88" s="60">
        <v>749</v>
      </c>
    </row>
    <row r="89" spans="1:19" s="16" customFormat="1" ht="27.65" customHeight="1" x14ac:dyDescent="0.3">
      <c r="A89" s="32" t="s">
        <v>126</v>
      </c>
      <c r="B89" s="33" t="s">
        <v>229</v>
      </c>
      <c r="C89" s="33" t="s">
        <v>230</v>
      </c>
      <c r="D89" s="34" t="s">
        <v>19</v>
      </c>
      <c r="E89" s="31" t="s">
        <v>120</v>
      </c>
      <c r="F89" s="35" t="s">
        <v>121</v>
      </c>
      <c r="G89" s="36" t="s">
        <v>122</v>
      </c>
      <c r="H89" s="36" t="s">
        <v>239</v>
      </c>
      <c r="I89" s="30" t="s">
        <v>240</v>
      </c>
      <c r="J89" s="37" t="s">
        <v>124</v>
      </c>
      <c r="K89" s="30" t="s">
        <v>210</v>
      </c>
      <c r="L89" s="30" t="s">
        <v>115</v>
      </c>
      <c r="M89" s="30" t="s">
        <v>241</v>
      </c>
      <c r="N89" s="30" t="s">
        <v>117</v>
      </c>
      <c r="O89" s="38">
        <v>1</v>
      </c>
      <c r="P89" s="58">
        <v>976</v>
      </c>
      <c r="Q89" s="30" t="s">
        <v>189</v>
      </c>
      <c r="R89" s="60">
        <v>976</v>
      </c>
      <c r="S89" s="60">
        <v>976</v>
      </c>
    </row>
    <row r="90" spans="1:19" s="16" customFormat="1" ht="27.65" customHeight="1" x14ac:dyDescent="0.3">
      <c r="A90" s="32" t="s">
        <v>126</v>
      </c>
      <c r="B90" s="33" t="s">
        <v>229</v>
      </c>
      <c r="C90" s="33" t="s">
        <v>230</v>
      </c>
      <c r="D90" s="34" t="s">
        <v>19</v>
      </c>
      <c r="E90" s="31" t="s">
        <v>20</v>
      </c>
      <c r="F90" s="35" t="s">
        <v>19</v>
      </c>
      <c r="G90" s="36" t="s">
        <v>21</v>
      </c>
      <c r="H90" s="36" t="s">
        <v>243</v>
      </c>
      <c r="I90" s="30" t="s">
        <v>244</v>
      </c>
      <c r="J90" s="37"/>
      <c r="K90" s="30" t="s">
        <v>245</v>
      </c>
      <c r="L90" s="30" t="s">
        <v>115</v>
      </c>
      <c r="M90" s="30" t="s">
        <v>241</v>
      </c>
      <c r="N90" s="30"/>
      <c r="O90" s="38">
        <v>1</v>
      </c>
      <c r="P90" s="61">
        <v>47.61</v>
      </c>
      <c r="Q90" s="30" t="s">
        <v>189</v>
      </c>
      <c r="R90" s="60">
        <v>47.61</v>
      </c>
      <c r="S90" s="60">
        <v>47.61</v>
      </c>
    </row>
    <row r="91" spans="1:19" s="16" customFormat="1" ht="27.65" customHeight="1" x14ac:dyDescent="0.3">
      <c r="A91" s="32" t="s">
        <v>126</v>
      </c>
      <c r="B91" s="33" t="s">
        <v>229</v>
      </c>
      <c r="C91" s="33" t="s">
        <v>230</v>
      </c>
      <c r="D91" s="34" t="s">
        <v>19</v>
      </c>
      <c r="E91" s="31" t="s">
        <v>20</v>
      </c>
      <c r="F91" s="35" t="s">
        <v>19</v>
      </c>
      <c r="G91" s="36" t="s">
        <v>21</v>
      </c>
      <c r="H91" s="36" t="s">
        <v>231</v>
      </c>
      <c r="I91" s="30" t="s">
        <v>232</v>
      </c>
      <c r="J91" s="37" t="s">
        <v>246</v>
      </c>
      <c r="K91" s="30" t="s">
        <v>247</v>
      </c>
      <c r="L91" s="30" t="s">
        <v>29</v>
      </c>
      <c r="M91" s="30" t="s">
        <v>29</v>
      </c>
      <c r="N91" s="30" t="s">
        <v>248</v>
      </c>
      <c r="O91" s="38">
        <v>25</v>
      </c>
      <c r="P91" s="62">
        <v>30.748000000000001</v>
      </c>
      <c r="Q91" s="30" t="s">
        <v>178</v>
      </c>
      <c r="R91" s="60">
        <v>768.7</v>
      </c>
      <c r="S91" s="60">
        <v>768.7</v>
      </c>
    </row>
    <row r="92" spans="1:19" s="16" customFormat="1" ht="27.65" customHeight="1" x14ac:dyDescent="0.3">
      <c r="A92" s="32" t="s">
        <v>126</v>
      </c>
      <c r="B92" s="33" t="s">
        <v>229</v>
      </c>
      <c r="C92" s="33" t="s">
        <v>230</v>
      </c>
      <c r="D92" s="34" t="s">
        <v>19</v>
      </c>
      <c r="E92" s="31" t="s">
        <v>20</v>
      </c>
      <c r="F92" s="35" t="s">
        <v>19</v>
      </c>
      <c r="G92" s="36" t="s">
        <v>21</v>
      </c>
      <c r="H92" s="36" t="s">
        <v>231</v>
      </c>
      <c r="I92" s="30" t="s">
        <v>232</v>
      </c>
      <c r="J92" s="37" t="s">
        <v>249</v>
      </c>
      <c r="K92" s="30" t="s">
        <v>250</v>
      </c>
      <c r="L92" s="30" t="s">
        <v>29</v>
      </c>
      <c r="M92" s="30" t="s">
        <v>29</v>
      </c>
      <c r="N92" s="30" t="s">
        <v>108</v>
      </c>
      <c r="O92" s="38">
        <v>50</v>
      </c>
      <c r="P92" s="59">
        <v>37.03</v>
      </c>
      <c r="Q92" s="30" t="s">
        <v>178</v>
      </c>
      <c r="R92" s="60">
        <v>1851.5</v>
      </c>
      <c r="S92" s="60">
        <v>1851.5</v>
      </c>
    </row>
    <row r="93" spans="1:19" s="16" customFormat="1" ht="27.65" customHeight="1" x14ac:dyDescent="0.3">
      <c r="A93" s="32" t="s">
        <v>126</v>
      </c>
      <c r="B93" s="33" t="s">
        <v>229</v>
      </c>
      <c r="C93" s="33" t="s">
        <v>230</v>
      </c>
      <c r="D93" s="34" t="s">
        <v>19</v>
      </c>
      <c r="E93" s="31" t="s">
        <v>20</v>
      </c>
      <c r="F93" s="35" t="s">
        <v>19</v>
      </c>
      <c r="G93" s="36" t="s">
        <v>21</v>
      </c>
      <c r="H93" s="36" t="s">
        <v>231</v>
      </c>
      <c r="I93" s="30" t="s">
        <v>232</v>
      </c>
      <c r="J93" s="37" t="s">
        <v>251</v>
      </c>
      <c r="K93" s="30" t="s">
        <v>252</v>
      </c>
      <c r="L93" s="30" t="s">
        <v>29</v>
      </c>
      <c r="M93" s="30" t="s">
        <v>29</v>
      </c>
      <c r="N93" s="30" t="s">
        <v>202</v>
      </c>
      <c r="O93" s="38">
        <v>35</v>
      </c>
      <c r="P93" s="59">
        <v>65.010000000000005</v>
      </c>
      <c r="Q93" s="30" t="s">
        <v>178</v>
      </c>
      <c r="R93" s="60">
        <v>2275.3500000000004</v>
      </c>
      <c r="S93" s="60">
        <v>2275.3500000000004</v>
      </c>
    </row>
    <row r="94" spans="1:19" s="16" customFormat="1" ht="27.65" customHeight="1" x14ac:dyDescent="0.3">
      <c r="A94" s="32" t="s">
        <v>126</v>
      </c>
      <c r="B94" s="33" t="s">
        <v>229</v>
      </c>
      <c r="C94" s="33" t="s">
        <v>230</v>
      </c>
      <c r="D94" s="34" t="s">
        <v>19</v>
      </c>
      <c r="E94" s="31" t="s">
        <v>20</v>
      </c>
      <c r="F94" s="35" t="s">
        <v>19</v>
      </c>
      <c r="G94" s="36" t="s">
        <v>21</v>
      </c>
      <c r="H94" s="36" t="s">
        <v>231</v>
      </c>
      <c r="I94" s="30" t="s">
        <v>232</v>
      </c>
      <c r="J94" s="37" t="s">
        <v>253</v>
      </c>
      <c r="K94" s="30" t="s">
        <v>254</v>
      </c>
      <c r="L94" s="30" t="s">
        <v>29</v>
      </c>
      <c r="M94" s="30" t="s">
        <v>29</v>
      </c>
      <c r="N94" s="30" t="s">
        <v>108</v>
      </c>
      <c r="O94" s="38">
        <v>35</v>
      </c>
      <c r="P94" s="59">
        <v>130.05000000000001</v>
      </c>
      <c r="Q94" s="30" t="s">
        <v>178</v>
      </c>
      <c r="R94" s="60">
        <v>4551.75</v>
      </c>
      <c r="S94" s="60">
        <v>4551.75</v>
      </c>
    </row>
    <row r="95" spans="1:19" s="16" customFormat="1" ht="27.65" customHeight="1" x14ac:dyDescent="0.35">
      <c r="A95" s="32" t="s">
        <v>126</v>
      </c>
      <c r="B95" s="33" t="s">
        <v>229</v>
      </c>
      <c r="C95" s="33" t="s">
        <v>230</v>
      </c>
      <c r="D95" s="34" t="s">
        <v>19</v>
      </c>
      <c r="E95" s="31" t="s">
        <v>20</v>
      </c>
      <c r="F95" s="35" t="s">
        <v>19</v>
      </c>
      <c r="G95" s="36" t="s">
        <v>22</v>
      </c>
      <c r="H95" s="36" t="s">
        <v>42</v>
      </c>
      <c r="I95" s="30" t="s">
        <v>161</v>
      </c>
      <c r="J95" s="37"/>
      <c r="K95" s="30" t="s">
        <v>255</v>
      </c>
      <c r="L95" s="30" t="s">
        <v>47</v>
      </c>
      <c r="M95" s="30" t="s">
        <v>241</v>
      </c>
      <c r="N95" s="30" t="s">
        <v>256</v>
      </c>
      <c r="O95" s="38">
        <v>1</v>
      </c>
      <c r="P95" s="63">
        <v>33129.599999999999</v>
      </c>
      <c r="Q95" s="30" t="s">
        <v>257</v>
      </c>
      <c r="R95" s="60">
        <v>33129.599999999999</v>
      </c>
      <c r="S95" s="60">
        <v>33129.599999999999</v>
      </c>
    </row>
    <row r="96" spans="1:19" s="16" customFormat="1" ht="27.65" customHeight="1" x14ac:dyDescent="0.35">
      <c r="A96" s="32" t="s">
        <v>126</v>
      </c>
      <c r="B96" s="33" t="s">
        <v>229</v>
      </c>
      <c r="C96" s="33" t="s">
        <v>230</v>
      </c>
      <c r="D96" s="34" t="s">
        <v>19</v>
      </c>
      <c r="E96" s="31" t="s">
        <v>20</v>
      </c>
      <c r="F96" s="35" t="s">
        <v>19</v>
      </c>
      <c r="G96" s="36" t="s">
        <v>22</v>
      </c>
      <c r="H96" s="36" t="s">
        <v>165</v>
      </c>
      <c r="I96" s="30" t="s">
        <v>97</v>
      </c>
      <c r="J96" s="37"/>
      <c r="K96" s="30" t="s">
        <v>258</v>
      </c>
      <c r="L96" s="30" t="s">
        <v>259</v>
      </c>
      <c r="M96" s="30" t="s">
        <v>241</v>
      </c>
      <c r="N96" s="30" t="s">
        <v>256</v>
      </c>
      <c r="O96" s="38">
        <v>1</v>
      </c>
      <c r="P96" s="63">
        <v>54097.64</v>
      </c>
      <c r="Q96" s="30" t="s">
        <v>189</v>
      </c>
      <c r="R96" s="60">
        <v>54097.64</v>
      </c>
      <c r="S96" s="60">
        <v>54097.64</v>
      </c>
    </row>
    <row r="97" spans="1:19" s="16" customFormat="1" ht="27.65" customHeight="1" x14ac:dyDescent="0.35">
      <c r="A97" s="32" t="s">
        <v>126</v>
      </c>
      <c r="B97" s="33" t="s">
        <v>229</v>
      </c>
      <c r="C97" s="33" t="s">
        <v>230</v>
      </c>
      <c r="D97" s="34" t="s">
        <v>19</v>
      </c>
      <c r="E97" s="31" t="s">
        <v>20</v>
      </c>
      <c r="F97" s="35" t="s">
        <v>19</v>
      </c>
      <c r="G97" s="36" t="s">
        <v>22</v>
      </c>
      <c r="H97" s="36" t="s">
        <v>41</v>
      </c>
      <c r="I97" s="30" t="s">
        <v>102</v>
      </c>
      <c r="J97" s="37"/>
      <c r="K97" s="30" t="s">
        <v>260</v>
      </c>
      <c r="L97" s="30" t="s">
        <v>47</v>
      </c>
      <c r="M97" s="30" t="s">
        <v>241</v>
      </c>
      <c r="N97" s="30" t="s">
        <v>256</v>
      </c>
      <c r="O97" s="38">
        <v>1</v>
      </c>
      <c r="P97" s="63">
        <v>25385.33</v>
      </c>
      <c r="Q97" s="30" t="s">
        <v>257</v>
      </c>
      <c r="R97" s="60">
        <v>25385.33</v>
      </c>
      <c r="S97" s="60">
        <v>25385.33</v>
      </c>
    </row>
    <row r="98" spans="1:19" s="16" customFormat="1" ht="27.65" customHeight="1" x14ac:dyDescent="0.35">
      <c r="A98" s="32" t="s">
        <v>126</v>
      </c>
      <c r="B98" s="33" t="s">
        <v>229</v>
      </c>
      <c r="C98" s="33" t="s">
        <v>230</v>
      </c>
      <c r="D98" s="34" t="s">
        <v>19</v>
      </c>
      <c r="E98" s="31" t="s">
        <v>20</v>
      </c>
      <c r="F98" s="35" t="s">
        <v>19</v>
      </c>
      <c r="G98" s="36" t="s">
        <v>22</v>
      </c>
      <c r="H98" s="36" t="s">
        <v>173</v>
      </c>
      <c r="I98" s="30" t="s">
        <v>92</v>
      </c>
      <c r="J98" s="37"/>
      <c r="K98" s="30" t="s">
        <v>261</v>
      </c>
      <c r="L98" s="30">
        <v>14575</v>
      </c>
      <c r="M98" s="30" t="s">
        <v>241</v>
      </c>
      <c r="N98" s="30" t="s">
        <v>256</v>
      </c>
      <c r="O98" s="38"/>
      <c r="P98" s="63">
        <v>486</v>
      </c>
      <c r="Q98" s="30" t="s">
        <v>189</v>
      </c>
      <c r="R98" s="60">
        <v>486</v>
      </c>
      <c r="S98" s="60">
        <v>486</v>
      </c>
    </row>
    <row r="99" spans="1:19" s="16" customFormat="1" ht="27.65" customHeight="1" x14ac:dyDescent="0.35">
      <c r="A99" s="32" t="s">
        <v>126</v>
      </c>
      <c r="B99" s="34" t="s">
        <v>229</v>
      </c>
      <c r="C99" s="34" t="s">
        <v>230</v>
      </c>
      <c r="D99" s="34" t="s">
        <v>19</v>
      </c>
      <c r="E99" s="31" t="s">
        <v>20</v>
      </c>
      <c r="F99" s="35" t="s">
        <v>19</v>
      </c>
      <c r="G99" s="36" t="s">
        <v>21</v>
      </c>
      <c r="H99" s="36">
        <v>35201</v>
      </c>
      <c r="I99" s="31" t="s">
        <v>262</v>
      </c>
      <c r="J99" s="37"/>
      <c r="K99" s="31" t="s">
        <v>263</v>
      </c>
      <c r="L99" s="31" t="s">
        <v>29</v>
      </c>
      <c r="M99" s="31" t="s">
        <v>29</v>
      </c>
      <c r="N99" s="31" t="s">
        <v>256</v>
      </c>
      <c r="O99" s="38">
        <v>1</v>
      </c>
      <c r="P99" s="64">
        <v>1954.6</v>
      </c>
      <c r="Q99" s="31" t="s">
        <v>178</v>
      </c>
      <c r="R99" s="60">
        <v>1954.6</v>
      </c>
      <c r="S99" s="60">
        <v>1954.6</v>
      </c>
    </row>
    <row r="102" spans="1:19" x14ac:dyDescent="0.35">
      <c r="A102" s="70" t="s">
        <v>17</v>
      </c>
      <c r="B102" s="70"/>
      <c r="C102" s="70"/>
      <c r="D102" s="70"/>
      <c r="E102" s="70"/>
      <c r="F102" s="70"/>
      <c r="G102" s="70"/>
      <c r="H102" s="70"/>
      <c r="I102" s="70"/>
      <c r="J102" s="67"/>
      <c r="K102" s="12"/>
      <c r="L102" s="13"/>
      <c r="M102" s="13"/>
      <c r="N102" s="67"/>
      <c r="O102" s="67"/>
      <c r="P102" s="14"/>
      <c r="Q102" s="15"/>
      <c r="R102" s="68">
        <f>SUM(R7:R101)</f>
        <v>959545.37039999978</v>
      </c>
      <c r="S102" s="68">
        <f>SUM(S7:S101)</f>
        <v>959545.37039999978</v>
      </c>
    </row>
  </sheetData>
  <mergeCells count="2">
    <mergeCell ref="A3:R3"/>
    <mergeCell ref="A102:I102"/>
  </mergeCells>
  <pageMargins left="0" right="0" top="0" bottom="0" header="0" footer="0"/>
  <pageSetup paperSize="5" scale="4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SEPTIEMBRE</vt:lpstr>
      <vt:lpstr>SEPTIEMBRE!Títulos_a_imprimir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123</dc:creator>
  <cp:lastModifiedBy>NOVELO LEON OSCAR ALBERTO</cp:lastModifiedBy>
  <dcterms:created xsi:type="dcterms:W3CDTF">2023-03-06T23:47:01Z</dcterms:created>
  <dcterms:modified xsi:type="dcterms:W3CDTF">2026-01-07T18:03:49Z</dcterms:modified>
</cp:coreProperties>
</file>