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C030A2E1-6149-4CF0-B9BD-502D348E227B}" xr6:coauthVersionLast="47" xr6:coauthVersionMax="47" xr10:uidLastSave="{00000000-0000-0000-0000-000000000000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JLE'!$A$9:$L$239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7" i="12" l="1"/>
  <c r="L182" i="12"/>
  <c r="L181" i="12"/>
  <c r="L153" i="12" l="1"/>
  <c r="L143" i="12" l="1"/>
  <c r="L56" i="12" l="1"/>
  <c r="L51" i="12"/>
  <c r="L48" i="12"/>
  <c r="L47" i="12"/>
  <c r="L38" i="12"/>
  <c r="L239" i="12" l="1"/>
  <c r="K239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<sst xmlns="http://schemas.openxmlformats.org/spreadsheetml/2006/main" count="13599" uniqueCount="932">
  <si>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</si>
  <si>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</si>
  <si>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</si>
  <si>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</si>
  <si>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</si>
  <si>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</si>
  <si>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</si>
  <si>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</si>
  <si>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</si>
  <si>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</si>
  <si>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</si>
  <si>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</si>
  <si>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</si>
  <si>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</si>
  <si>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</si>
  <si>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</si>
  <si>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</si>
  <si>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</si>
  <si>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</si>
  <si>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</si>
  <si>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</si>
  <si>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</si>
  <si>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</si>
  <si>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</si>
  <si>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</si>
  <si>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</si>
  <si>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</si>
  <si>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</si>
  <si>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</si>
  <si>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</si>
  <si>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</si>
  <si>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</si>
  <si>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</si>
  <si>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</si>
  <si>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</si>
  <si>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</si>
  <si>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</si>
  <si>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</si>
  <si>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</si>
  <si>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</si>
  <si>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</si>
  <si>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</si>
  <si>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</si>
  <si>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</si>
  <si>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</si>
  <si>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</si>
  <si>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</si>
  <si>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</si>
  <si>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</si>
  <si>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</si>
  <si>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</si>
  <si>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</si>
  <si>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</si>
  <si>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</si>
  <si>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</si>
  <si>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</si>
  <si>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</si>
  <si>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</si>
  <si>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</si>
  <si>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</si>
  <si>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</si>
  <si>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</si>
  <si>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</si>
  <si>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</si>
  <si>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</si>
  <si>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</si>
  <si>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</si>
  <si>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</si>
  <si>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</si>
  <si>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</si>
  <si>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</si>
  <si>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</si>
  <si>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</si>
  <si>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</si>
  <si>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</si>
  <si>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</si>
  <si>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</si>
  <si>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</si>
  <si>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</si>
  <si>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</si>
  <si>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</si>
  <si>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</si>
  <si>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</si>
  <si>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</si>
  <si>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</si>
  <si>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</si>
  <si>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</si>
  <si>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</si>
  <si>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</si>
  <si>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</si>
  <si>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</si>
  <si>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</si>
  <si>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</si>
  <si>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</si>
  <si>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</si>
  <si>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</si>
  <si>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</si>
  <si>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</si>
  <si>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</si>
  <si>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</si>
  <si>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</si>
  <si>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</si>
  <si>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</si>
  <si>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</si>
  <si>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</si>
  <si>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</si>
  <si>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</si>
  <si>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</si>
  <si>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</si>
  <si>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</si>
  <si>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</si>
  <si>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</si>
  <si>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</si>
  <si>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</si>
  <si>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</si>
  <si>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</si>
  <si>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</si>
  <si>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</si>
  <si>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</si>
  <si>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</si>
  <si>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</si>
  <si>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</si>
  <si>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</si>
  <si>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</si>
  <si>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</si>
  <si>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</si>
  <si>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</si>
  <si>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</si>
  <si>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</si>
  <si>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</si>
  <si>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</si>
  <si>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</si>
  <si>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</si>
  <si>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</si>
  <si>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</si>
  <si>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</si>
  <si>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</si>
  <si>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</si>
  <si>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</si>
  <si>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</si>
  <si>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</si>
  <si>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</si>
  <si>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</si>
  <si>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</si>
  <si>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</si>
  <si>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</si>
  <si>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</si>
  <si>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</si>
  <si>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</si>
  <si>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</si>
  <si>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</si>
  <si>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</si>
  <si>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</si>
  <si>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</si>
  <si>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</si>
  <si>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</si>
  <si>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</si>
  <si>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</si>
  <si>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</si>
  <si>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</si>
  <si>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</si>
  <si>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</si>
  <si>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</si>
  <si>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</si>
  <si>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</si>
  <si>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</si>
  <si>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</si>
  <si>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</si>
  <si>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</si>
  <si>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</si>
  <si>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</si>
  <si>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</si>
  <si>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</si>
  <si>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</si>
  <si>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</si>
  <si>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</si>
  <si>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</si>
  <si>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</si>
  <si>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</si>
  <si>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</si>
  <si>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</si>
  <si>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</si>
  <si>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</si>
  <si>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</si>
  <si>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</si>
  <si>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</si>
  <si>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</si>
  <si>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</si>
  <si>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</si>
  <si>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</si>
  <si>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</si>
  <si>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</si>
  <si>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</si>
  <si>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</si>
  <si>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</si>
  <si>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</si>
  <si>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</si>
  <si>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</si>
  <si>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</si>
  <si>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</si>
  <si>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</si>
  <si>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</si>
  <si>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</si>
  <si>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</si>
  <si>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</si>
  <si>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</si>
  <si>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</si>
  <si>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</si>
  <si>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</si>
  <si>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</si>
  <si>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</si>
  <si>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</si>
  <si>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</si>
  <si>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</si>
  <si>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</si>
  <si>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</si>
  <si>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</si>
  <si>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</si>
  <si>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</si>
  <si>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</si>
  <si>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</si>
  <si>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</si>
  <si>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</si>
  <si>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</si>
  <si>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</si>
  <si>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</si>
  <si>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</si>
  <si>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</si>
  <si>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</si>
  <si>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</si>
  <si>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</si>
  <si>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</si>
  <si>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</si>
  <si>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</si>
  <si>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</si>
  <si>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</si>
  <si>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</si>
  <si>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</si>
  <si>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</si>
  <si>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</si>
  <si>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</si>
  <si>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</si>
  <si>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</si>
  <si>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</si>
  <si>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</si>
  <si>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</si>
  <si>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</si>
  <si>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</si>
  <si>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</si>
  <si>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</si>
  <si>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</si>
  <si>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</si>
  <si>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</si>
  <si>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</si>
  <si>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</si>
  <si>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</si>
  <si>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</si>
  <si>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</si>
  <si>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</si>
  <si>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</si>
  <si>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</si>
  <si>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</si>
  <si>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</si>
  <si>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</si>
  <si>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</si>
  <si>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</si>
  <si>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</si>
  <si>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</si>
  <si>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</si>
  <si>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</si>
  <si>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</si>
  <si>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</si>
  <si>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</si>
  <si>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</si>
  <si>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</si>
  <si>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</si>
  <si>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</si>
  <si>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</si>
  <si>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</si>
  <si>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</si>
  <si>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</si>
  <si>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</si>
  <si>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</si>
  <si>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</si>
  <si>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</si>
  <si>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</si>
  <si>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</si>
  <si>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</si>
  <si>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</si>
  <si>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</si>
  <si>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</si>
  <si>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</si>
  <si>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</si>
  <si>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</si>
  <si>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</si>
  <si>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</si>
  <si>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</si>
  <si>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</si>
  <si>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</si>
  <si>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</si>
  <si>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</si>
  <si>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</si>
  <si>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</si>
  <si>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</si>
  <si>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</si>
  <si>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</si>
  <si>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</si>
  <si>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</si>
  <si>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</si>
  <si>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</si>
  <si>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</si>
  <si>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</si>
  <si>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</si>
  <si>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</si>
  <si>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</si>
  <si>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</si>
  <si>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</si>
  <si>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</si>
  <si>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</si>
  <si>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</si>
  <si>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</si>
  <si>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</si>
  <si>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</si>
  <si>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</si>
  <si>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</si>
  <si>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</si>
  <si>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</si>
  <si>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</si>
  <si>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</si>
  <si>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</si>
  <si>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</si>
  <si>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</si>
  <si>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</si>
  <si>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</si>
  <si>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</si>
  <si>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</si>
  <si>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</si>
  <si>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</si>
  <si>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</si>
  <si>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</si>
  <si>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</si>
  <si>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</si>
  <si>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</si>
  <si>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</si>
  <si>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</si>
  <si>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</si>
  <si>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</si>
  <si>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</si>
  <si>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</si>
  <si>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</si>
  <si>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</si>
  <si>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</si>
  <si>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</si>
  <si>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</si>
  <si>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</si>
  <si>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</si>
  <si>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</si>
  <si>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</si>
  <si>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</si>
  <si>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</si>
  <si>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</si>
  <si>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</si>
  <si>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</si>
  <si>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</si>
  <si>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</si>
  <si>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</si>
  <si>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</si>
  <si>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</si>
  <si>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</si>
  <si>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</si>
  <si>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</si>
  <si>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</si>
  <si>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</si>
  <si>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</si>
  <si>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</si>
  <si>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</si>
  <si>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</si>
  <si>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</si>
  <si>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</si>
  <si>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</si>
  <si>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</si>
  <si>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</si>
  <si>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</si>
  <si>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</si>
  <si>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</si>
  <si>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</si>
  <si>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</si>
  <si>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</si>
  <si>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</si>
  <si>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</si>
  <si>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</si>
  <si>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</si>
  <si>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</si>
  <si>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</si>
  <si>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</si>
  <si>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</si>
  <si>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</si>
  <si>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</si>
  <si>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</si>
  <si>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</si>
  <si>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</si>
  <si>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</si>
  <si>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</si>
  <si>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</si>
  <si>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</si>
  <si>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</si>
  <si>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</si>
  <si>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</si>
  <si>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</si>
  <si>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</si>
  <si>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</si>
  <si>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</si>
  <si>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</si>
  <si>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</si>
  <si>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</si>
  <si>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</si>
  <si>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</si>
  <si>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</si>
  <si>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</si>
  <si>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</si>
  <si>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</si>
  <si>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</si>
  <si>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</si>
  <si>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</si>
  <si>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</si>
  <si>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</si>
  <si>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</si>
  <si>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</si>
  <si>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</si>
  <si>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</si>
  <si>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</si>
  <si>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</si>
  <si>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</si>
  <si>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</si>
  <si>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</si>
  <si>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</si>
  <si>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</si>
  <si>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</si>
  <si>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</si>
  <si>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</si>
  <si>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</si>
  <si>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</si>
  <si>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</si>
  <si>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</si>
  <si>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</si>
  <si>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</si>
  <si>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</si>
  <si>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</si>
  <si>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</si>
  <si>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</si>
  <si>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</si>
  <si>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</si>
  <si>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</si>
  <si>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</si>
  <si>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</si>
  <si>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</si>
  <si>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</si>
  <si>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</si>
  <si>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</si>
  <si>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</si>
  <si>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</si>
  <si>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</si>
  <si>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</si>
  <si>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</si>
  <si>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</si>
  <si>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</si>
  <si>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</si>
  <si>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</si>
  <si>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</si>
  <si>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</si>
  <si>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</si>
  <si>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</si>
  <si>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</si>
  <si>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</si>
  <si>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</si>
  <si>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</si>
  <si>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</si>
  <si>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</si>
  <si>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</si>
  <si>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</si>
  <si>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</si>
  <si>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</si>
  <si>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</si>
  <si>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</si>
  <si>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</si>
  <si>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</si>
  <si>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</si>
  <si>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</si>
  <si>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</si>
  <si>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</si>
  <si>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</si>
  <si>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</si>
  <si>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</si>
  <si>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</si>
  <si>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</si>
  <si>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</si>
  <si>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</si>
  <si>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</si>
  <si>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</si>
  <si>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</si>
  <si>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</si>
  <si>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</si>
  <si>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</si>
  <si>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</si>
  <si>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</si>
  <si>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</si>
  <si>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</si>
  <si>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</si>
  <si>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</si>
  <si>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</si>
  <si>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</si>
  <si>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</si>
  <si>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</si>
  <si>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</si>
  <si>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</si>
  <si>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</si>
  <si>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</si>
  <si>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</si>
  <si>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</si>
  <si>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</si>
  <si>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</si>
  <si>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</si>
  <si>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</si>
  <si>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</si>
  <si>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</si>
  <si>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</si>
  <si>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</si>
  <si>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</si>
  <si>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</si>
  <si>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</si>
  <si>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</si>
  <si>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</si>
  <si>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</si>
  <si>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</si>
  <si>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</si>
  <si>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</si>
  <si>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</si>
  <si>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</si>
  <si>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</si>
  <si>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</si>
  <si>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</si>
  <si>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</si>
  <si>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</si>
  <si>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</si>
  <si>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</si>
  <si>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</si>
  <si>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</si>
  <si>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</si>
  <si>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</si>
  <si>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</si>
  <si>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</si>
  <si>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</si>
  <si>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</si>
  <si>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</si>
  <si>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</si>
  <si>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</si>
  <si>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</si>
  <si>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</si>
  <si>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</si>
  <si>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</si>
  <si>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</si>
  <si>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</si>
  <si>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</si>
  <si>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</si>
  <si>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</si>
  <si>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</si>
  <si>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</si>
  <si>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</si>
  <si>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</si>
  <si>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</si>
  <si>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</si>
  <si>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</si>
  <si>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</si>
  <si>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</si>
  <si>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</si>
  <si>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</si>
  <si>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</si>
  <si>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</si>
  <si>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</si>
  <si>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</si>
  <si>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</si>
  <si>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</si>
  <si>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</si>
  <si>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</si>
  <si>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</si>
  <si>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</si>
  <si>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</si>
  <si>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</si>
  <si>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</si>
  <si>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</si>
  <si>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</si>
  <si>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</si>
  <si>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</si>
  <si>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</si>
  <si>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</si>
  <si>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</si>
  <si>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</si>
  <si>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</si>
  <si>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</si>
  <si>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</si>
  <si>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</si>
  <si>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</si>
  <si>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</si>
  <si>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</si>
  <si>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</si>
  <si>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</si>
  <si>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</si>
  <si>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</si>
  <si>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</si>
  <si>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</si>
  <si>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</si>
  <si>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</si>
  <si>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</si>
  <si>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</si>
  <si>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</si>
  <si>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</si>
  <si>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</si>
  <si>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</si>
  <si>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</si>
  <si>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</si>
  <si>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</si>
  <si>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</si>
  <si>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</si>
  <si>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</si>
  <si>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</si>
  <si>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</si>
  <si>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</si>
  <si>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</si>
  <si>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</si>
  <si>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</si>
  <si>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</si>
  <si>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</si>
  <si>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</si>
  <si>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</si>
  <si>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</si>
  <si>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</si>
  <si>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</si>
  <si>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</si>
  <si>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</si>
  <si>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</si>
  <si>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</si>
  <si>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</si>
  <si>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</si>
  <si>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</si>
  <si>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</si>
  <si>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</si>
  <si>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</si>
  <si>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</si>
  <si>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</si>
  <si>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</si>
  <si>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</si>
  <si>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</si>
  <si>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</si>
  <si>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</si>
  <si>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</si>
  <si>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</si>
  <si>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</si>
  <si>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</si>
  <si>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</si>
  <si>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</si>
  <si>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</si>
  <si>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</si>
  <si>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</si>
  <si>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</si>
  <si>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</si>
  <si>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</si>
  <si>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</si>
  <si>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</si>
  <si>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</si>
  <si>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</si>
  <si>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</si>
  <si>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</si>
  <si>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</si>
  <si>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</si>
  <si>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</si>
  <si>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</si>
  <si>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</si>
  <si>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</si>
  <si>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</si>
  <si>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</si>
  <si>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</si>
  <si>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</si>
  <si>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</si>
  <si>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</si>
  <si>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</si>
  <si>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</si>
  <si>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</si>
  <si>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</si>
  <si>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</si>
  <si>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</si>
  <si>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</si>
  <si>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</si>
  <si>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</si>
  <si>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</si>
  <si>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</si>
  <si>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</si>
  <si>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</si>
  <si>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</si>
  <si>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</si>
  <si>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</si>
  <si>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</si>
  <si>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</si>
  <si>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</si>
  <si>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</si>
  <si>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</si>
  <si>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</si>
  <si>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</si>
  <si>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</si>
  <si>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</si>
  <si>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</si>
  <si>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</si>
  <si>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</si>
  <si>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</si>
  <si>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</si>
  <si>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</si>
  <si>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</si>
  <si>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</si>
  <si>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</si>
  <si>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</si>
  <si>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</si>
  <si>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</si>
  <si>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</si>
  <si>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</si>
  <si>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</si>
  <si>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</si>
  <si>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</si>
  <si>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</si>
  <si>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</si>
  <si>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</si>
  <si>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</si>
  <si>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</si>
  <si>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</si>
  <si>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</si>
  <si>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</si>
  <si>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</si>
  <si>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</si>
  <si>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</si>
  <si>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</si>
  <si>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</si>
  <si>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</si>
  <si>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</si>
  <si>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</si>
  <si>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</si>
  <si>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</si>
  <si>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</si>
  <si>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</si>
  <si>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</si>
  <si>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</si>
  <si>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</si>
  <si>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</si>
  <si>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</si>
  <si>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</si>
  <si>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</si>
  <si>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</si>
  <si>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</si>
  <si>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</si>
  <si>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</si>
  <si>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</si>
  <si>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</si>
  <si>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</si>
  <si>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</si>
  <si>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</si>
  <si>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</si>
  <si>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</si>
  <si>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</si>
  <si>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</si>
  <si>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</si>
  <si>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</si>
  <si>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</si>
  <si>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</si>
  <si>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</si>
  <si>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</si>
  <si>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</si>
  <si>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</si>
  <si>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</si>
  <si>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</si>
  <si>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</si>
  <si>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</si>
  <si>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</si>
  <si>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</si>
  <si>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</si>
  <si>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</si>
  <si>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</si>
  <si>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</si>
  <si>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</si>
  <si>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</si>
  <si>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</si>
  <si>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</si>
  <si>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</si>
  <si>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</si>
  <si>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</si>
  <si>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</si>
  <si>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</si>
  <si>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</si>
  <si>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</si>
  <si>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</si>
  <si>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</si>
  <si>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</si>
  <si>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</si>
  <si>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</si>
  <si>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</si>
  <si>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</si>
  <si>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</si>
  <si>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</si>
  <si>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</si>
  <si>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</si>
  <si>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</si>
  <si>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</si>
  <si>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</si>
  <si>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</si>
  <si>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</si>
  <si>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</si>
  <si>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</si>
  <si>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</si>
  <si>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</si>
  <si>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</si>
  <si>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</si>
  <si>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</si>
  <si>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</si>
  <si>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</si>
  <si>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</si>
  <si>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</si>
  <si>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</si>
  <si>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</si>
  <si>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</si>
  <si>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</si>
  <si>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</si>
  <si>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</si>
  <si>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</si>
  <si>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</si>
  <si>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</si>
  <si>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</si>
  <si>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31401</t>
  </si>
  <si>
    <t>Arrendamiento de maquinaria y equipo</t>
  </si>
  <si>
    <t>31301</t>
  </si>
  <si>
    <t>088</t>
  </si>
  <si>
    <t>21101</t>
  </si>
  <si>
    <t>26102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</si>
  <si>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</si>
  <si>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</si>
  <si>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</si>
  <si>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</si>
  <si>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</si>
  <si>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</si>
  <si>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Servicio postal</t>
  </si>
  <si>
    <t>Material de limpieza</t>
  </si>
  <si>
    <t>Mantenimiento y conservación de inmuebles</t>
  </si>
  <si>
    <t>Refacciones y accesorios para equipo de cómputo y telecomunicaciones</t>
  </si>
  <si>
    <t>Combustibles, lubricantes y aditivos para vehículos terrestres, aéreos, marítimos, lacustres y fluviales destinados a servicios administrativos</t>
  </si>
  <si>
    <t>B20FI01</t>
  </si>
  <si>
    <t>Subcontratación de servicios con terceros</t>
  </si>
  <si>
    <t>Modificaciones al Programa Anual de Adquisiciones, Arrendamientos y Servicios del INE  2025 (PAAASINE)</t>
  </si>
  <si>
    <t xml:space="preserve"> Presupuestado agosto</t>
  </si>
  <si>
    <t>Ejercido agosto</t>
  </si>
  <si>
    <t>BC01</t>
  </si>
  <si>
    <t>Refacciones y accesorios para equipo de cómputo y
telecomunicaciones.</t>
  </si>
  <si>
    <t>21401</t>
  </si>
  <si>
    <t>Materiales y útiles para el procesamiento en equipos y bienes informáticos</t>
  </si>
  <si>
    <t>Productos alimenticios para el personal en las instalaciones de las Unidades Responsables</t>
  </si>
  <si>
    <t>Mantenimiento y conservación de vehículos terrestres, aéreos, marítimos, lacustres y fluviales</t>
  </si>
  <si>
    <t>r005</t>
  </si>
  <si>
    <t>32201</t>
  </si>
  <si>
    <t>Arrendamiento de edificios y locales</t>
  </si>
  <si>
    <t>ADJUDICACION DIRECTA</t>
  </si>
  <si>
    <t>35801</t>
  </si>
  <si>
    <t>Servicios de lavandería, limpieza e higiene</t>
  </si>
  <si>
    <t>LICITACION PUBLICA</t>
  </si>
  <si>
    <t>SOLO TRAMITE DE PAGO</t>
  </si>
  <si>
    <t>Servicios de vigilancia</t>
  </si>
  <si>
    <t>BC02</t>
  </si>
  <si>
    <t>Adjudicación directa</t>
  </si>
  <si>
    <t xml:space="preserve"> Arrendamiento de edificios y locales</t>
  </si>
  <si>
    <t>Licitación Publica</t>
  </si>
  <si>
    <t>Material eléctrico y electrónico</t>
  </si>
  <si>
    <t>Otros impuestos y derechos</t>
  </si>
  <si>
    <t>D150812</t>
  </si>
  <si>
    <t>BC03</t>
  </si>
  <si>
    <t>33801</t>
  </si>
  <si>
    <t>BC04</t>
  </si>
  <si>
    <t xml:space="preserve">MATERIALES Y ÚTILES DE OFICINA </t>
  </si>
  <si>
    <t xml:space="preserve">MATERIALES Y UTILES PARA EL PROCESAMIENTO EN EQUIPOS Y BIENES INFORMATICOS </t>
  </si>
  <si>
    <t>24601</t>
  </si>
  <si>
    <t>25201</t>
  </si>
  <si>
    <t xml:space="preserve">PLAGUICIDAS, ABONOS Y FERTILIZANTES </t>
  </si>
  <si>
    <t>25401</t>
  </si>
  <si>
    <t>MATERIALES, ACCESORIOS Y SUMINISTROS MEDICOS</t>
  </si>
  <si>
    <t>COMBUSTIBLES, LUBRICANTES Y ADITIVOS PARA VEHÍCULOS TERRESTRES, AÉREOS, MARÍTIMOS, LACUSTRES Y FLUVIALES ASIGNADOS A SERVIDORES PÚBLICOS</t>
  </si>
  <si>
    <t>REFACCIONES Y ACCESORIOS PARA EQUIPO DE COMPUTO Y TELECOMUNICACIONES</t>
  </si>
  <si>
    <t>SERVICIO TELEFONICO CONVENCIONAL</t>
  </si>
  <si>
    <t xml:space="preserve">SERVICIO POSTAL </t>
  </si>
  <si>
    <t>B16AM01</t>
  </si>
  <si>
    <t>35501</t>
  </si>
  <si>
    <t>MANTENIMIENTO Y CONSERVACION DE VEHICULOS TERRESTRES, AEREOS, MARITIMOS, LACUSTRES Y FLUVIALES</t>
  </si>
  <si>
    <t>35901</t>
  </si>
  <si>
    <t>SERVICIO DE JARDINERIA Y FUMIGACION</t>
  </si>
  <si>
    <t>39202</t>
  </si>
  <si>
    <t>BC05</t>
  </si>
  <si>
    <t>MATERIALES Y ÚTILES PARA EL PROCESAMIENTO EN EQUIPOS Y BIENES INFORMÁTICOS</t>
  </si>
  <si>
    <t>ARRENDAMIENTO DE MAQUINARIA Y EQUIPO.</t>
  </si>
  <si>
    <t>MANTENIMIENTO Y CONSERVACIÓN DE INMUEBLES</t>
  </si>
  <si>
    <t>35701</t>
  </si>
  <si>
    <t>BC06</t>
  </si>
  <si>
    <t xml:space="preserve">COMBUSTIBLES, LUBRICANTES Y ADITIVOS PARA VEHÍCULOS TERRESTRES, AÉREOS, MARÍTIMOS, LACUSTRES Y FLUVIALES DESTINADOS A SERVICIOS PÚBLICOS Y LA OPERACIÓN DE PROGRAMAS PÚBLICOS </t>
  </si>
  <si>
    <t>SERVICIO DE TELEFÓNICO</t>
  </si>
  <si>
    <t>LICITACION PÚBLICA</t>
  </si>
  <si>
    <t>BC07</t>
  </si>
  <si>
    <t>00000</t>
  </si>
  <si>
    <t xml:space="preserve">ARRENDAMIENTO DE MAQUINARIA Y EQUIPO </t>
  </si>
  <si>
    <t>SERVICIO DE VIGILANCIA</t>
  </si>
  <si>
    <t>SUBCONTRATACIÓN DE SERVICIOS CON TERCEROS</t>
  </si>
  <si>
    <t>SOLO PARA TRAMITE</t>
  </si>
  <si>
    <t>ARRENDAMIENTO DE INMUEBLE</t>
  </si>
  <si>
    <t>ADJUDICACION DIRECTA
LICITACIÓN PÚBLICA</t>
  </si>
  <si>
    <t>CONTRATOS</t>
  </si>
  <si>
    <t>BC08</t>
  </si>
  <si>
    <t>Arrendamiento de Maquinaria y Equipo</t>
  </si>
  <si>
    <t>Viáticos nacionales para servidores públicos en el desempeño de funciones oficiales</t>
  </si>
  <si>
    <t xml:space="preserve">ADJUDICACION DIRECTA </t>
  </si>
  <si>
    <t>Servicio de Agua Potable</t>
  </si>
  <si>
    <t>Combustibles, Lubricantes y Aditivos para Vehículos Terrestres</t>
  </si>
  <si>
    <t>Productos alimenticios para el personal en las 
instalaciones de las Unidades Responsables</t>
  </si>
  <si>
    <t>ADJUDICACION DIRECTA CONTRATO</t>
  </si>
  <si>
    <t>Servicios de Lavanderia, Limpieza e Higiene</t>
  </si>
  <si>
    <t>BC09</t>
  </si>
  <si>
    <t>Productos alimenticios para el personal en las
instalaciones de las Unidades Responsables</t>
  </si>
  <si>
    <t>Servicio de Agua</t>
  </si>
  <si>
    <t>Servicios de Vigilancia</t>
  </si>
  <si>
    <t>Mantenimiento y conservación de vehículos terrestres,
aéreos, marítimos, lacustres y fluviales</t>
  </si>
  <si>
    <t>Viáticos nacionales para servidores públicos en el
desempeño de funciones oficiales</t>
  </si>
  <si>
    <t>Otros Impuestos y Derechos</t>
  </si>
  <si>
    <t>Equipo de administración</t>
  </si>
  <si>
    <t>Combustibles, Lubricantes y Aditivos para Vehículos Terrestres, Aéreos, Marítimos, Lacustres y Fluviales destinados a Servicios Públicos y la 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</si>
</sst>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9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218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6" xfId="0" applyBorder="1"/>
    <xf numFmtId="167" fontId="22" fillId="2" borderId="1" xfId="11" applyNumberFormat="1" applyFont="1" applyFill="1" applyBorder="1" applyAlignment="1">
      <alignment horizontal="right" vertical="center" wrapText="1"/>
    </xf>
    <xf numFmtId="167" fontId="7" fillId="0" borderId="1" xfId="0" applyNumberFormat="1" applyFont="1" applyBorder="1" applyAlignment="1">
      <alignment horizontal="right" vertical="center" wrapText="1"/>
    </xf>
    <xf numFmtId="167" fontId="22" fillId="0" borderId="1" xfId="11" applyNumberFormat="1" applyFont="1" applyFill="1" applyBorder="1" applyAlignment="1">
      <alignment horizontal="right" vertical="center" wrapText="1"/>
    </xf>
    <xf numFmtId="167" fontId="8" fillId="0" borderId="1" xfId="0" applyNumberFormat="1" applyFont="1" applyBorder="1" applyAlignment="1">
      <alignment horizontal="right" vertical="center" wrapText="1"/>
    </xf>
    <xf numFmtId="167" fontId="7" fillId="2" borderId="1" xfId="11" applyNumberFormat="1" applyFont="1" applyFill="1" applyBorder="1" applyAlignment="1">
      <alignment horizontal="right" vertical="center"/>
    </xf>
    <xf numFmtId="0" fontId="7" fillId="2" borderId="5" xfId="1" applyFont="1" applyFill="1" applyBorder="1" applyAlignment="1">
      <alignment horizontal="center" vertical="center" wrapText="1"/>
    </xf>
    <xf numFmtId="49" fontId="7" fillId="2" borderId="5" xfId="1" applyNumberFormat="1" applyFont="1" applyFill="1" applyBorder="1" applyAlignment="1">
      <alignment horizontal="center" vertical="center" wrapText="1"/>
    </xf>
    <xf numFmtId="49" fontId="22" fillId="2" borderId="4" xfId="1" quotePrefix="1" applyNumberFormat="1" applyFont="1" applyFill="1" applyBorder="1" applyAlignment="1">
      <alignment horizontal="center" vertical="center" wrapText="1"/>
    </xf>
    <xf numFmtId="49" fontId="22" fillId="2" borderId="4" xfId="1" applyNumberFormat="1" applyFont="1" applyFill="1" applyBorder="1" applyAlignment="1">
      <alignment horizontal="center" vertical="center" wrapText="1"/>
    </xf>
    <xf numFmtId="49" fontId="23" fillId="2" borderId="4" xfId="2" applyNumberFormat="1" applyFont="1" applyFill="1" applyBorder="1" applyAlignment="1">
      <alignment horizontal="center" vertical="center" wrapText="1"/>
    </xf>
    <xf numFmtId="3" fontId="22" fillId="2" borderId="4" xfId="1" applyNumberFormat="1" applyFont="1" applyFill="1" applyBorder="1" applyAlignment="1">
      <alignment horizontal="center" vertical="center" wrapText="1"/>
    </xf>
    <xf numFmtId="167" fontId="7" fillId="2" borderId="1" xfId="5" applyNumberFormat="1" applyFont="1" applyFill="1" applyBorder="1" applyAlignment="1">
      <alignment horizontal="right" vertical="center"/>
    </xf>
    <xf numFmtId="0" fontId="8" fillId="2" borderId="1" xfId="1" applyFont="1" applyFill="1" applyBorder="1" applyAlignment="1">
      <alignment horizontal="center" vertical="center" wrapText="1"/>
    </xf>
    <xf numFmtId="167" fontId="7" fillId="2" borderId="1" xfId="0" applyNumberFormat="1" applyFont="1" applyFill="1" applyBorder="1" applyAlignment="1">
      <alignment horizontal="right" vertical="center"/>
    </xf>
    <xf numFmtId="167" fontId="7" fillId="2" borderId="1" xfId="11" applyNumberFormat="1" applyFont="1" applyFill="1" applyBorder="1" applyAlignment="1">
      <alignment horizontal="right" vertical="center" wrapText="1"/>
    </xf>
    <xf numFmtId="0" fontId="22" fillId="0" borderId="1" xfId="1" applyFont="1" applyBorder="1" applyAlignment="1">
      <alignment horizontal="center" vertical="center" wrapText="1"/>
    </xf>
    <xf numFmtId="167" fontId="7" fillId="2" borderId="1" xfId="0" applyNumberFormat="1" applyFont="1" applyFill="1" applyBorder="1" applyAlignment="1">
      <alignment horizontal="right" vertical="center" wrapText="1"/>
    </xf>
    <xf numFmtId="167" fontId="8" fillId="0" borderId="4" xfId="0" applyNumberFormat="1" applyFont="1" applyBorder="1" applyAlignment="1">
      <alignment horizontal="right" vertical="center" wrapText="1"/>
    </xf>
    <xf numFmtId="0" fontId="8" fillId="0" borderId="1" xfId="1" quotePrefix="1" applyFont="1" applyBorder="1" applyAlignment="1">
      <alignment horizontal="center" vertical="center" wrapText="1"/>
    </xf>
    <xf numFmtId="167" fontId="8" fillId="2" borderId="1" xfId="11" applyNumberFormat="1" applyFont="1" applyFill="1" applyBorder="1" applyAlignment="1">
      <alignment horizontal="right" vertical="center"/>
    </xf>
    <xf numFmtId="0" fontId="8" fillId="0" borderId="1" xfId="5" applyFont="1" applyBorder="1" applyAlignment="1">
      <alignment horizontal="center" vertical="center"/>
    </xf>
    <xf numFmtId="167" fontId="8" fillId="2" borderId="4" xfId="11" applyNumberFormat="1" applyFont="1" applyFill="1" applyBorder="1" applyAlignment="1">
      <alignment horizontal="right" vertical="center"/>
    </xf>
    <xf numFmtId="0" fontId="23" fillId="0" borderId="1" xfId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167" fontId="7" fillId="0" borderId="1" xfId="11" applyNumberFormat="1" applyFont="1" applyFill="1" applyBorder="1" applyAlignment="1">
      <alignment horizontal="right" vertical="center" wrapText="1"/>
    </xf>
    <xf numFmtId="167" fontId="22" fillId="0" borderId="4" xfId="11" applyNumberFormat="1" applyFont="1" applyFill="1" applyBorder="1" applyAlignment="1">
      <alignment horizontal="right" vertical="center" wrapText="1"/>
    </xf>
    <xf numFmtId="167" fontId="8" fillId="0" borderId="4" xfId="11" applyNumberFormat="1" applyFont="1" applyFill="1" applyBorder="1" applyAlignment="1">
      <alignment horizontal="right" vertical="center" wrapText="1"/>
    </xf>
    <xf numFmtId="167" fontId="8" fillId="0" borderId="1" xfId="11" applyNumberFormat="1" applyFont="1" applyFill="1" applyBorder="1" applyAlignment="1">
      <alignment horizontal="right" vertical="center" wrapText="1"/>
    </xf>
    <xf numFmtId="3" fontId="23" fillId="0" borderId="1" xfId="1" applyNumberFormat="1" applyFont="1" applyBorder="1" applyAlignment="1">
      <alignment horizontal="center" vertical="center"/>
    </xf>
    <xf numFmtId="167" fontId="7" fillId="0" borderId="1" xfId="11" applyNumberFormat="1" applyFont="1" applyFill="1" applyBorder="1" applyAlignment="1">
      <alignment horizontal="right" vertical="center"/>
    </xf>
    <xf numFmtId="167" fontId="23" fillId="0" borderId="1" xfId="1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 vertical="center"/>
    </xf>
    <xf numFmtId="167" fontId="23" fillId="0" borderId="1" xfId="11" applyNumberFormat="1" applyFont="1" applyFill="1" applyBorder="1" applyAlignment="1">
      <alignment horizontal="right" vertical="center"/>
    </xf>
    <xf numFmtId="49" fontId="23" fillId="0" borderId="1" xfId="0" applyNumberFormat="1" applyFont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</cellXfs>
  <cellStyles count="19">
    <cellStyle name="Millares" xfId="10" builtinId="3"/>
    <cellStyle name="Millares 2" xfId="7" xr:uid="{61DF4E87-7CB2-4EA6-A8D2-515948426AF9}"/>
    <cellStyle name="Millares 2 2" xfId="18" xr:uid="{BB185DB9-351D-4E98-88FD-C3743D9E36D9}"/>
    <cellStyle name="Millares 2 3" xfId="14" xr:uid="{C302FA79-7629-4D27-BFC3-C7FD6DFDC1C4}"/>
    <cellStyle name="Millares 2 4" xfId="13" xr:uid="{681AB4C1-A7A2-4D80-9AB5-B82C051B531A}"/>
    <cellStyle name="Moneda" xfId="11" builtinId="4"/>
    <cellStyle name="Moneda 2" xfId="3" xr:uid="{F519A086-5660-4DBF-92C5-FE914DA22797}"/>
    <cellStyle name="Moneda 2 2" xfId="17" xr:uid="{C7D483B5-1EF4-44B5-AF72-70783FCB3117}"/>
    <cellStyle name="Moneda 3" xfId="15" xr:uid="{C20FEF36-0898-46EC-A3C5-BE0F1EACA2F8}"/>
    <cellStyle name="Moneda 4" xfId="12" xr:uid="{08A165F1-38F5-48DA-9474-B15517A1D4DE}"/>
    <cellStyle name="Normal" xfId="0" builtinId="0"/>
    <cellStyle name="Normal 2" xfId="16" xr:uid="{688FEF6A-C640-4191-9FB6-D10AC2EB0AC4}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11988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joseluis_melgoza_ine_mx/Documents/COMPRAS%202025/REPORTES%20MENSUALES/PAAASINE%20AGOSTO%202025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  <sheetName val="Hoja7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7" t="s">
        <v>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114"/>
      <c r="N3" s="114"/>
    </row>
    <row r="4" spans="1:14" ht="26" x14ac:dyDescent="0.35">
      <c r="A4" s="207" t="s">
        <v>1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114"/>
      <c r="N4" s="114"/>
    </row>
    <row r="5" spans="1:14" ht="26.25" customHeight="1" x14ac:dyDescent="0.35">
      <c r="A5" s="208" t="s">
        <v>779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118"/>
      <c r="N5" s="118"/>
    </row>
    <row r="6" spans="1:14" ht="23.5" x14ac:dyDescent="0.35">
      <c r="A6" s="209">
        <v>45351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11" t="s">
        <v>122</v>
      </c>
      <c r="Z2" s="211"/>
      <c r="AA2" s="211"/>
      <c r="AB2" s="211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12" t="s">
        <v>123</v>
      </c>
      <c r="Z3" s="212"/>
      <c r="AA3" s="212"/>
      <c r="AB3" s="212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11" t="s">
        <v>124</v>
      </c>
      <c r="Z4" s="211"/>
      <c r="AA4" s="211"/>
      <c r="AB4" s="211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11" t="s">
        <v>125</v>
      </c>
      <c r="Z5" s="211"/>
      <c r="AA5" s="211"/>
      <c r="AB5" s="211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13" t="s">
        <v>126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10" t="s">
        <v>127</v>
      </c>
      <c r="B9" s="210"/>
      <c r="C9" s="210"/>
      <c r="D9" s="210"/>
      <c r="E9" s="210"/>
      <c r="F9" s="210"/>
      <c r="G9" s="210"/>
      <c r="H9" s="210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239"/>
  <sheetViews>
    <sheetView tabSelected="1" zoomScale="90" zoomScaleNormal="90" workbookViewId="0">
      <selection activeCell="A3" sqref="A3:L3"/>
    </sheetView>
  </sheetViews>
  <sheetFormatPr baseColWidth="10" defaultRowHeight="14.5" x14ac:dyDescent="0.35"/>
  <cols>
    <col min="1" max="1" width="20.7265625" style="163" customWidth="1"/>
    <col min="2" max="2" width="15.7265625" style="163" customWidth="1"/>
    <col min="3" max="5" width="8.7265625" style="163" customWidth="1"/>
    <col min="6" max="6" width="13.453125" style="163" customWidth="1"/>
    <col min="7" max="7" width="8.7265625" style="163" customWidth="1"/>
    <col min="8" max="8" width="12.7265625" style="163" customWidth="1"/>
    <col min="9" max="9" width="45.7265625" style="164" customWidth="1"/>
    <col min="10" max="10" width="30.7265625" style="164" customWidth="1"/>
    <col min="11" max="12" width="15.7265625" style="166" customWidth="1"/>
  </cols>
  <sheetData>
    <row r="2" spans="1:86" ht="26" x14ac:dyDescent="0.35">
      <c r="B2" s="139"/>
      <c r="C2" s="139"/>
      <c r="D2" s="139"/>
      <c r="E2" s="139"/>
      <c r="F2" s="139"/>
      <c r="G2" s="139"/>
      <c r="H2" s="139"/>
      <c r="I2" s="133"/>
      <c r="J2" s="133"/>
      <c r="K2" s="165"/>
      <c r="L2" s="165"/>
    </row>
    <row r="3" spans="1:86" ht="26" x14ac:dyDescent="0.35">
      <c r="A3" s="207" t="s">
        <v>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86" ht="26" x14ac:dyDescent="0.35">
      <c r="A4" s="207" t="s">
        <v>1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</row>
    <row r="5" spans="1:86" ht="23.5" x14ac:dyDescent="0.35">
      <c r="A5" s="208" t="s">
        <v>851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</row>
    <row r="6" spans="1:86" ht="23.5" x14ac:dyDescent="0.35">
      <c r="A6" s="209">
        <v>45900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</row>
    <row r="9" spans="1:86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0" t="s">
        <v>852</v>
      </c>
      <c r="L9" s="160" t="s">
        <v>853</v>
      </c>
    </row>
    <row r="10" spans="1:86" s="56" customFormat="1" ht="13" x14ac:dyDescent="0.25">
      <c r="A10" s="173" t="s">
        <v>12</v>
      </c>
      <c r="B10" s="173" t="s">
        <v>13</v>
      </c>
      <c r="C10" s="174" t="s">
        <v>13</v>
      </c>
      <c r="D10" s="175" t="s">
        <v>14</v>
      </c>
      <c r="E10" s="176" t="s">
        <v>18</v>
      </c>
      <c r="F10" s="175" t="s">
        <v>14</v>
      </c>
      <c r="G10" s="176" t="s">
        <v>19</v>
      </c>
      <c r="H10" s="177" t="s">
        <v>836</v>
      </c>
      <c r="I10" s="193" t="s">
        <v>838</v>
      </c>
      <c r="J10" s="178" t="s">
        <v>31</v>
      </c>
      <c r="K10" s="168">
        <v>19952</v>
      </c>
      <c r="L10" s="168">
        <v>0</v>
      </c>
    </row>
    <row r="11" spans="1:86" s="56" customFormat="1" ht="26" x14ac:dyDescent="0.25">
      <c r="A11" s="173" t="s">
        <v>12</v>
      </c>
      <c r="B11" s="173" t="s">
        <v>13</v>
      </c>
      <c r="C11" s="174" t="s">
        <v>13</v>
      </c>
      <c r="D11" s="175" t="s">
        <v>14</v>
      </c>
      <c r="E11" s="176" t="s">
        <v>18</v>
      </c>
      <c r="F11" s="175" t="s">
        <v>14</v>
      </c>
      <c r="G11" s="176" t="s">
        <v>19</v>
      </c>
      <c r="H11" s="177" t="s">
        <v>831</v>
      </c>
      <c r="I11" s="193" t="s">
        <v>41</v>
      </c>
      <c r="J11" s="178" t="s">
        <v>31</v>
      </c>
      <c r="K11" s="168">
        <v>0</v>
      </c>
      <c r="L11" s="168">
        <v>1740</v>
      </c>
    </row>
    <row r="12" spans="1:86" s="56" customFormat="1" ht="13" x14ac:dyDescent="0.25">
      <c r="A12" s="173" t="s">
        <v>12</v>
      </c>
      <c r="B12" s="173" t="s">
        <v>13</v>
      </c>
      <c r="C12" s="174" t="s">
        <v>13</v>
      </c>
      <c r="D12" s="175" t="s">
        <v>14</v>
      </c>
      <c r="E12" s="176" t="s">
        <v>18</v>
      </c>
      <c r="F12" s="175" t="s">
        <v>14</v>
      </c>
      <c r="G12" s="176" t="s">
        <v>19</v>
      </c>
      <c r="H12" s="177" t="s">
        <v>832</v>
      </c>
      <c r="I12" s="193" t="s">
        <v>840</v>
      </c>
      <c r="J12" s="178" t="s">
        <v>31</v>
      </c>
      <c r="K12" s="168">
        <v>6500</v>
      </c>
      <c r="L12" s="168">
        <v>7964.88</v>
      </c>
    </row>
    <row r="13" spans="1:86" s="56" customFormat="1" ht="13" x14ac:dyDescent="0.25">
      <c r="A13" s="173" t="s">
        <v>12</v>
      </c>
      <c r="B13" s="173" t="s">
        <v>13</v>
      </c>
      <c r="C13" s="174" t="s">
        <v>13</v>
      </c>
      <c r="D13" s="175" t="s">
        <v>14</v>
      </c>
      <c r="E13" s="176" t="s">
        <v>18</v>
      </c>
      <c r="F13" s="175" t="s">
        <v>14</v>
      </c>
      <c r="G13" s="176" t="s">
        <v>19</v>
      </c>
      <c r="H13" s="177" t="s">
        <v>104</v>
      </c>
      <c r="I13" s="193" t="s">
        <v>833</v>
      </c>
      <c r="J13" s="178" t="s">
        <v>31</v>
      </c>
      <c r="K13" s="168">
        <v>10000</v>
      </c>
      <c r="L13" s="179"/>
    </row>
    <row r="14" spans="1:86" s="153" customFormat="1" x14ac:dyDescent="0.35">
      <c r="A14" s="180" t="s">
        <v>12</v>
      </c>
      <c r="B14" s="180" t="s">
        <v>13</v>
      </c>
      <c r="C14" s="180" t="s">
        <v>13</v>
      </c>
      <c r="D14" s="180" t="s">
        <v>14</v>
      </c>
      <c r="E14" s="180" t="s">
        <v>18</v>
      </c>
      <c r="F14" s="180" t="s">
        <v>14</v>
      </c>
      <c r="G14" s="180" t="s">
        <v>21</v>
      </c>
      <c r="H14" s="180" t="s">
        <v>834</v>
      </c>
      <c r="I14" s="180" t="s">
        <v>841</v>
      </c>
      <c r="J14" s="180" t="s">
        <v>31</v>
      </c>
      <c r="K14" s="172">
        <v>9750</v>
      </c>
      <c r="L14" s="181">
        <v>8929.26</v>
      </c>
      <c r="M14" s="16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</row>
    <row r="15" spans="1:86" s="153" customFormat="1" x14ac:dyDescent="0.35">
      <c r="A15" s="180" t="s">
        <v>12</v>
      </c>
      <c r="B15" s="180" t="s">
        <v>13</v>
      </c>
      <c r="C15" s="180" t="s">
        <v>13</v>
      </c>
      <c r="D15" s="180" t="s">
        <v>14</v>
      </c>
      <c r="E15" s="180" t="s">
        <v>18</v>
      </c>
      <c r="F15" s="180" t="s">
        <v>14</v>
      </c>
      <c r="G15" s="180" t="s">
        <v>21</v>
      </c>
      <c r="H15" s="180" t="s">
        <v>70</v>
      </c>
      <c r="I15" s="180" t="s">
        <v>846</v>
      </c>
      <c r="J15" s="180" t="s">
        <v>31</v>
      </c>
      <c r="K15" s="172">
        <v>9640</v>
      </c>
      <c r="L15" s="181">
        <v>0</v>
      </c>
      <c r="M15" s="16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</row>
    <row r="16" spans="1:86" s="153" customFormat="1" x14ac:dyDescent="0.35">
      <c r="A16" s="180" t="s">
        <v>12</v>
      </c>
      <c r="B16" s="180" t="s">
        <v>13</v>
      </c>
      <c r="C16" s="180" t="s">
        <v>13</v>
      </c>
      <c r="D16" s="180" t="s">
        <v>14</v>
      </c>
      <c r="E16" s="180" t="s">
        <v>18</v>
      </c>
      <c r="F16" s="180" t="s">
        <v>14</v>
      </c>
      <c r="G16" s="180" t="s">
        <v>21</v>
      </c>
      <c r="H16" s="180">
        <v>35701</v>
      </c>
      <c r="I16" s="180" t="s">
        <v>843</v>
      </c>
      <c r="J16" s="180" t="s">
        <v>31</v>
      </c>
      <c r="K16" s="182">
        <v>17670</v>
      </c>
      <c r="L16" s="181">
        <v>16462.599999999999</v>
      </c>
      <c r="M16" s="16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</row>
    <row r="17" spans="1:86" s="153" customFormat="1" ht="26" x14ac:dyDescent="0.35">
      <c r="A17" s="180" t="s">
        <v>12</v>
      </c>
      <c r="B17" s="180" t="s">
        <v>13</v>
      </c>
      <c r="C17" s="180" t="s">
        <v>13</v>
      </c>
      <c r="D17" s="180" t="s">
        <v>14</v>
      </c>
      <c r="E17" s="180" t="s">
        <v>18</v>
      </c>
      <c r="F17" s="180" t="s">
        <v>14</v>
      </c>
      <c r="G17" s="180" t="s">
        <v>19</v>
      </c>
      <c r="H17" s="180">
        <v>29401</v>
      </c>
      <c r="I17" s="180" t="s">
        <v>847</v>
      </c>
      <c r="J17" s="180" t="s">
        <v>31</v>
      </c>
      <c r="K17" s="182">
        <v>2255</v>
      </c>
      <c r="L17" s="181">
        <v>0</v>
      </c>
      <c r="M17" s="1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53" customFormat="1" x14ac:dyDescent="0.35">
      <c r="A18" s="180" t="s">
        <v>12</v>
      </c>
      <c r="B18" s="180" t="s">
        <v>13</v>
      </c>
      <c r="C18" s="180" t="s">
        <v>13</v>
      </c>
      <c r="D18" s="180" t="s">
        <v>14</v>
      </c>
      <c r="E18" s="180" t="s">
        <v>23</v>
      </c>
      <c r="F18" s="180" t="s">
        <v>24</v>
      </c>
      <c r="G18" s="180" t="s">
        <v>19</v>
      </c>
      <c r="H18" s="180">
        <v>21101</v>
      </c>
      <c r="I18" s="180" t="s">
        <v>838</v>
      </c>
      <c r="J18" s="180" t="s">
        <v>31</v>
      </c>
      <c r="K18" s="182">
        <v>856</v>
      </c>
      <c r="L18" s="181">
        <v>0</v>
      </c>
      <c r="M18" s="1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53" customFormat="1" x14ac:dyDescent="0.35">
      <c r="A19" s="180" t="s">
        <v>12</v>
      </c>
      <c r="B19" s="180" t="s">
        <v>13</v>
      </c>
      <c r="C19" s="180" t="s">
        <v>13</v>
      </c>
      <c r="D19" s="180" t="s">
        <v>14</v>
      </c>
      <c r="E19" s="180" t="s">
        <v>15</v>
      </c>
      <c r="F19" s="180" t="s">
        <v>16</v>
      </c>
      <c r="G19" s="180" t="s">
        <v>19</v>
      </c>
      <c r="H19" s="180">
        <v>21101</v>
      </c>
      <c r="I19" s="180" t="s">
        <v>838</v>
      </c>
      <c r="J19" s="180" t="s">
        <v>31</v>
      </c>
      <c r="K19" s="182">
        <v>856</v>
      </c>
      <c r="L19" s="172">
        <v>0</v>
      </c>
      <c r="M19" s="1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53" customFormat="1" x14ac:dyDescent="0.35">
      <c r="A20" s="180" t="s">
        <v>12</v>
      </c>
      <c r="B20" s="180" t="s">
        <v>13</v>
      </c>
      <c r="C20" s="180" t="s">
        <v>13</v>
      </c>
      <c r="D20" s="180" t="s">
        <v>14</v>
      </c>
      <c r="E20" s="180" t="s">
        <v>15</v>
      </c>
      <c r="F20" s="180" t="s">
        <v>16</v>
      </c>
      <c r="G20" s="180" t="s">
        <v>19</v>
      </c>
      <c r="H20" s="180" t="s">
        <v>830</v>
      </c>
      <c r="I20" s="180" t="s">
        <v>850</v>
      </c>
      <c r="J20" s="180" t="s">
        <v>31</v>
      </c>
      <c r="K20" s="182">
        <v>94</v>
      </c>
      <c r="L20" s="172">
        <v>98.69</v>
      </c>
      <c r="M20" s="16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53" customFormat="1" x14ac:dyDescent="0.35">
      <c r="A21" s="180" t="s">
        <v>12</v>
      </c>
      <c r="B21" s="180" t="s">
        <v>13</v>
      </c>
      <c r="C21" s="180" t="s">
        <v>13</v>
      </c>
      <c r="D21" s="180" t="s">
        <v>14</v>
      </c>
      <c r="E21" s="180" t="s">
        <v>27</v>
      </c>
      <c r="F21" s="180" t="s">
        <v>86</v>
      </c>
      <c r="G21" s="180" t="s">
        <v>19</v>
      </c>
      <c r="H21" s="180" t="s">
        <v>836</v>
      </c>
      <c r="I21" s="180" t="s">
        <v>838</v>
      </c>
      <c r="J21" s="180" t="s">
        <v>31</v>
      </c>
      <c r="K21" s="182">
        <v>15215</v>
      </c>
      <c r="L21" s="181">
        <v>0</v>
      </c>
      <c r="M21" s="16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53" customFormat="1" ht="26" x14ac:dyDescent="0.35">
      <c r="A22" s="180" t="s">
        <v>12</v>
      </c>
      <c r="B22" s="180" t="s">
        <v>13</v>
      </c>
      <c r="C22" s="180" t="s">
        <v>13</v>
      </c>
      <c r="D22" s="180" t="s">
        <v>14</v>
      </c>
      <c r="E22" s="180" t="s">
        <v>27</v>
      </c>
      <c r="F22" s="180" t="s">
        <v>86</v>
      </c>
      <c r="G22" s="180" t="s">
        <v>19</v>
      </c>
      <c r="H22" s="180">
        <v>22104</v>
      </c>
      <c r="I22" s="180" t="s">
        <v>41</v>
      </c>
      <c r="J22" s="180" t="s">
        <v>31</v>
      </c>
      <c r="K22" s="182">
        <v>0</v>
      </c>
      <c r="L22" s="181">
        <v>1091.9000000000001</v>
      </c>
      <c r="M22" s="16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ht="52" x14ac:dyDescent="0.35">
      <c r="A23" s="180" t="s">
        <v>12</v>
      </c>
      <c r="B23" s="180" t="s">
        <v>13</v>
      </c>
      <c r="C23" s="180" t="s">
        <v>13</v>
      </c>
      <c r="D23" s="180" t="s">
        <v>14</v>
      </c>
      <c r="E23" s="180" t="s">
        <v>27</v>
      </c>
      <c r="F23" s="180" t="s">
        <v>86</v>
      </c>
      <c r="G23" s="180" t="s">
        <v>19</v>
      </c>
      <c r="H23" s="180">
        <v>26102</v>
      </c>
      <c r="I23" s="180" t="s">
        <v>842</v>
      </c>
      <c r="J23" s="180" t="s">
        <v>31</v>
      </c>
      <c r="K23" s="182">
        <v>0</v>
      </c>
      <c r="L23" s="181">
        <v>1036</v>
      </c>
    </row>
    <row r="24" spans="1:86" x14ac:dyDescent="0.35">
      <c r="A24" s="180" t="s">
        <v>12</v>
      </c>
      <c r="B24" s="180" t="s">
        <v>13</v>
      </c>
      <c r="C24" s="180" t="s">
        <v>13</v>
      </c>
      <c r="D24" s="180" t="s">
        <v>14</v>
      </c>
      <c r="E24" s="180" t="s">
        <v>27</v>
      </c>
      <c r="F24" s="180" t="s">
        <v>86</v>
      </c>
      <c r="G24" s="180" t="s">
        <v>19</v>
      </c>
      <c r="H24" s="180">
        <v>31801</v>
      </c>
      <c r="I24" s="180" t="s">
        <v>844</v>
      </c>
      <c r="J24" s="180" t="s">
        <v>31</v>
      </c>
      <c r="K24" s="182">
        <v>3000</v>
      </c>
      <c r="L24" s="181">
        <v>0</v>
      </c>
    </row>
    <row r="25" spans="1:86" x14ac:dyDescent="0.35">
      <c r="A25" s="180" t="s">
        <v>12</v>
      </c>
      <c r="B25" s="180" t="s">
        <v>13</v>
      </c>
      <c r="C25" s="180" t="s">
        <v>13</v>
      </c>
      <c r="D25" s="180" t="s">
        <v>14</v>
      </c>
      <c r="E25" s="180" t="s">
        <v>27</v>
      </c>
      <c r="F25" s="180" t="s">
        <v>86</v>
      </c>
      <c r="G25" s="180" t="s">
        <v>19</v>
      </c>
      <c r="H25" s="180" t="s">
        <v>104</v>
      </c>
      <c r="I25" s="180" t="s">
        <v>833</v>
      </c>
      <c r="J25" s="180" t="s">
        <v>31</v>
      </c>
      <c r="K25" s="182">
        <v>4500</v>
      </c>
      <c r="L25" s="181">
        <v>0</v>
      </c>
    </row>
    <row r="26" spans="1:86" x14ac:dyDescent="0.35">
      <c r="A26" s="180" t="s">
        <v>12</v>
      </c>
      <c r="B26" s="180" t="s">
        <v>13</v>
      </c>
      <c r="C26" s="180" t="s">
        <v>13</v>
      </c>
      <c r="D26" s="180" t="s">
        <v>14</v>
      </c>
      <c r="E26" s="180" t="s">
        <v>27</v>
      </c>
      <c r="F26" s="180" t="s">
        <v>86</v>
      </c>
      <c r="G26" s="180" t="s">
        <v>19</v>
      </c>
      <c r="H26" s="180" t="s">
        <v>830</v>
      </c>
      <c r="I26" s="180" t="s">
        <v>839</v>
      </c>
      <c r="J26" s="180" t="s">
        <v>31</v>
      </c>
      <c r="K26" s="182">
        <v>157</v>
      </c>
      <c r="L26" s="181">
        <v>396.03</v>
      </c>
    </row>
    <row r="27" spans="1:86" x14ac:dyDescent="0.35">
      <c r="A27" s="180" t="s">
        <v>12</v>
      </c>
      <c r="B27" s="180" t="s">
        <v>13</v>
      </c>
      <c r="C27" s="180" t="s">
        <v>13</v>
      </c>
      <c r="D27" s="180" t="s">
        <v>14</v>
      </c>
      <c r="E27" s="180" t="s">
        <v>40</v>
      </c>
      <c r="F27" s="180" t="s">
        <v>14</v>
      </c>
      <c r="G27" s="180" t="s">
        <v>19</v>
      </c>
      <c r="H27" s="180" t="s">
        <v>836</v>
      </c>
      <c r="I27" s="180" t="s">
        <v>838</v>
      </c>
      <c r="J27" s="180" t="s">
        <v>31</v>
      </c>
      <c r="K27" s="182">
        <v>16558</v>
      </c>
      <c r="L27" s="181">
        <v>0</v>
      </c>
    </row>
    <row r="28" spans="1:86" ht="39" x14ac:dyDescent="0.35">
      <c r="A28" s="180" t="s">
        <v>12</v>
      </c>
      <c r="B28" s="180" t="s">
        <v>13</v>
      </c>
      <c r="C28" s="180" t="s">
        <v>13</v>
      </c>
      <c r="D28" s="180" t="s">
        <v>14</v>
      </c>
      <c r="E28" s="180" t="s">
        <v>29</v>
      </c>
      <c r="F28" s="180" t="s">
        <v>14</v>
      </c>
      <c r="G28" s="180" t="s">
        <v>849</v>
      </c>
      <c r="H28" s="180" t="s">
        <v>30</v>
      </c>
      <c r="I28" s="180" t="s">
        <v>848</v>
      </c>
      <c r="J28" s="180" t="s">
        <v>31</v>
      </c>
      <c r="K28" s="182">
        <v>0</v>
      </c>
      <c r="L28" s="181">
        <v>1500</v>
      </c>
    </row>
    <row r="29" spans="1:86" x14ac:dyDescent="0.35">
      <c r="A29" s="180" t="s">
        <v>12</v>
      </c>
      <c r="B29" s="180" t="s">
        <v>13</v>
      </c>
      <c r="C29" s="180" t="s">
        <v>13</v>
      </c>
      <c r="D29" s="180" t="s">
        <v>14</v>
      </c>
      <c r="E29" s="180" t="s">
        <v>29</v>
      </c>
      <c r="F29" s="180" t="s">
        <v>14</v>
      </c>
      <c r="G29" s="180" t="s">
        <v>849</v>
      </c>
      <c r="H29" s="180" t="s">
        <v>830</v>
      </c>
      <c r="I29" s="180" t="s">
        <v>850</v>
      </c>
      <c r="J29" s="180" t="s">
        <v>31</v>
      </c>
      <c r="K29" s="182">
        <v>0</v>
      </c>
      <c r="L29" s="181">
        <v>26.1</v>
      </c>
    </row>
    <row r="30" spans="1:86" x14ac:dyDescent="0.35">
      <c r="A30" s="180" t="s">
        <v>12</v>
      </c>
      <c r="B30" s="180" t="s">
        <v>13</v>
      </c>
      <c r="C30" s="180" t="s">
        <v>13</v>
      </c>
      <c r="D30" s="180" t="s">
        <v>14</v>
      </c>
      <c r="E30" s="180" t="s">
        <v>29</v>
      </c>
      <c r="F30" s="180" t="s">
        <v>14</v>
      </c>
      <c r="G30" s="180" t="s">
        <v>849</v>
      </c>
      <c r="H30" s="180" t="s">
        <v>88</v>
      </c>
      <c r="I30" s="180" t="s">
        <v>845</v>
      </c>
      <c r="J30" s="180" t="s">
        <v>31</v>
      </c>
      <c r="K30" s="182">
        <v>0</v>
      </c>
      <c r="L30" s="181">
        <v>573.61</v>
      </c>
    </row>
    <row r="31" spans="1:86" x14ac:dyDescent="0.35">
      <c r="A31" s="161" t="s">
        <v>12</v>
      </c>
      <c r="B31" s="161" t="s">
        <v>854</v>
      </c>
      <c r="C31" s="161" t="s">
        <v>854</v>
      </c>
      <c r="D31" s="161" t="s">
        <v>14</v>
      </c>
      <c r="E31" s="161" t="s">
        <v>18</v>
      </c>
      <c r="F31" s="161" t="s">
        <v>14</v>
      </c>
      <c r="G31" s="161" t="s">
        <v>19</v>
      </c>
      <c r="H31" s="161">
        <v>21601</v>
      </c>
      <c r="I31" s="161" t="s">
        <v>845</v>
      </c>
      <c r="J31" s="161" t="s">
        <v>26</v>
      </c>
      <c r="K31" s="196">
        <v>4166</v>
      </c>
      <c r="L31" s="201">
        <v>3284.71</v>
      </c>
    </row>
    <row r="32" spans="1:86" x14ac:dyDescent="0.35">
      <c r="A32" s="161" t="s">
        <v>12</v>
      </c>
      <c r="B32" s="161" t="s">
        <v>854</v>
      </c>
      <c r="C32" s="161" t="s">
        <v>854</v>
      </c>
      <c r="D32" s="161" t="s">
        <v>14</v>
      </c>
      <c r="E32" s="161" t="s">
        <v>18</v>
      </c>
      <c r="F32" s="161" t="s">
        <v>14</v>
      </c>
      <c r="G32" s="161" t="s">
        <v>19</v>
      </c>
      <c r="H32" s="161">
        <v>21101</v>
      </c>
      <c r="I32" s="161" t="s">
        <v>838</v>
      </c>
      <c r="J32" s="161" t="s">
        <v>26</v>
      </c>
      <c r="K32" s="196">
        <v>8205</v>
      </c>
      <c r="L32" s="201">
        <v>1108.9100000000001</v>
      </c>
    </row>
    <row r="33" spans="1:12" ht="26" x14ac:dyDescent="0.35">
      <c r="A33" s="161" t="s">
        <v>12</v>
      </c>
      <c r="B33" s="161" t="s">
        <v>854</v>
      </c>
      <c r="C33" s="161" t="s">
        <v>854</v>
      </c>
      <c r="D33" s="161" t="s">
        <v>14</v>
      </c>
      <c r="E33" s="161" t="s">
        <v>18</v>
      </c>
      <c r="F33" s="161" t="s">
        <v>14</v>
      </c>
      <c r="G33" s="161" t="s">
        <v>19</v>
      </c>
      <c r="H33" s="161">
        <v>29401</v>
      </c>
      <c r="I33" s="161" t="s">
        <v>855</v>
      </c>
      <c r="J33" s="161" t="s">
        <v>26</v>
      </c>
      <c r="K33" s="196">
        <v>0</v>
      </c>
      <c r="L33" s="201">
        <v>2559.6</v>
      </c>
    </row>
    <row r="34" spans="1:12" ht="26" x14ac:dyDescent="0.35">
      <c r="A34" s="161" t="s">
        <v>12</v>
      </c>
      <c r="B34" s="161" t="s">
        <v>854</v>
      </c>
      <c r="C34" s="161" t="s">
        <v>854</v>
      </c>
      <c r="D34" s="161" t="s">
        <v>14</v>
      </c>
      <c r="E34" s="161" t="s">
        <v>18</v>
      </c>
      <c r="F34" s="161" t="s">
        <v>14</v>
      </c>
      <c r="G34" s="161" t="s">
        <v>19</v>
      </c>
      <c r="H34" s="161" t="s">
        <v>856</v>
      </c>
      <c r="I34" s="161" t="s">
        <v>857</v>
      </c>
      <c r="J34" s="161" t="s">
        <v>26</v>
      </c>
      <c r="K34" s="196">
        <v>7617</v>
      </c>
      <c r="L34" s="201">
        <v>7565.4</v>
      </c>
    </row>
    <row r="35" spans="1:12" x14ac:dyDescent="0.35">
      <c r="A35" s="161" t="s">
        <v>12</v>
      </c>
      <c r="B35" s="161" t="s">
        <v>854</v>
      </c>
      <c r="C35" s="161" t="s">
        <v>854</v>
      </c>
      <c r="D35" s="161" t="s">
        <v>14</v>
      </c>
      <c r="E35" s="161" t="s">
        <v>18</v>
      </c>
      <c r="F35" s="161" t="s">
        <v>14</v>
      </c>
      <c r="G35" s="161" t="s">
        <v>19</v>
      </c>
      <c r="H35" s="161">
        <v>32601</v>
      </c>
      <c r="I35" s="161" t="s">
        <v>833</v>
      </c>
      <c r="J35" s="161" t="s">
        <v>26</v>
      </c>
      <c r="K35" s="196">
        <v>3286</v>
      </c>
      <c r="L35" s="201">
        <v>1600.26</v>
      </c>
    </row>
    <row r="36" spans="1:12" x14ac:dyDescent="0.35">
      <c r="A36" s="161" t="s">
        <v>12</v>
      </c>
      <c r="B36" s="161" t="s">
        <v>854</v>
      </c>
      <c r="C36" s="161" t="s">
        <v>854</v>
      </c>
      <c r="D36" s="161" t="s">
        <v>14</v>
      </c>
      <c r="E36" s="161" t="s">
        <v>18</v>
      </c>
      <c r="F36" s="161" t="s">
        <v>14</v>
      </c>
      <c r="G36" s="161" t="s">
        <v>19</v>
      </c>
      <c r="H36" s="161">
        <v>31401</v>
      </c>
      <c r="I36" s="161" t="s">
        <v>840</v>
      </c>
      <c r="J36" s="161" t="s">
        <v>26</v>
      </c>
      <c r="K36" s="196">
        <v>1927</v>
      </c>
      <c r="L36" s="201">
        <v>1974.82</v>
      </c>
    </row>
    <row r="37" spans="1:12" ht="26" x14ac:dyDescent="0.35">
      <c r="A37" s="161" t="s">
        <v>12</v>
      </c>
      <c r="B37" s="161" t="s">
        <v>854</v>
      </c>
      <c r="C37" s="161" t="s">
        <v>854</v>
      </c>
      <c r="D37" s="161" t="s">
        <v>14</v>
      </c>
      <c r="E37" s="161" t="s">
        <v>18</v>
      </c>
      <c r="F37" s="161" t="s">
        <v>14</v>
      </c>
      <c r="G37" s="161" t="s">
        <v>19</v>
      </c>
      <c r="H37" s="161">
        <v>22104</v>
      </c>
      <c r="I37" s="161" t="s">
        <v>858</v>
      </c>
      <c r="J37" s="161" t="s">
        <v>26</v>
      </c>
      <c r="K37" s="196">
        <v>0</v>
      </c>
      <c r="L37" s="201">
        <v>7039.2</v>
      </c>
    </row>
    <row r="38" spans="1:12" x14ac:dyDescent="0.35">
      <c r="A38" s="161" t="s">
        <v>12</v>
      </c>
      <c r="B38" s="161" t="s">
        <v>854</v>
      </c>
      <c r="C38" s="161" t="s">
        <v>854</v>
      </c>
      <c r="D38" s="161" t="s">
        <v>14</v>
      </c>
      <c r="E38" s="161" t="s">
        <v>18</v>
      </c>
      <c r="F38" s="161" t="s">
        <v>14</v>
      </c>
      <c r="G38" s="161" t="s">
        <v>19</v>
      </c>
      <c r="H38" s="115">
        <v>31801</v>
      </c>
      <c r="I38" s="155" t="s">
        <v>844</v>
      </c>
      <c r="J38" s="161" t="s">
        <v>26</v>
      </c>
      <c r="K38" s="196">
        <v>8925</v>
      </c>
      <c r="L38" s="201">
        <f>8748+19926</f>
        <v>28674</v>
      </c>
    </row>
    <row r="39" spans="1:12" ht="26" x14ac:dyDescent="0.35">
      <c r="A39" s="161" t="s">
        <v>12</v>
      </c>
      <c r="B39" s="161" t="s">
        <v>854</v>
      </c>
      <c r="C39" s="161" t="s">
        <v>854</v>
      </c>
      <c r="D39" s="161" t="s">
        <v>14</v>
      </c>
      <c r="E39" s="161" t="s">
        <v>18</v>
      </c>
      <c r="F39" s="161" t="s">
        <v>14</v>
      </c>
      <c r="G39" s="161" t="s">
        <v>19</v>
      </c>
      <c r="H39" s="161">
        <v>35501</v>
      </c>
      <c r="I39" s="155" t="s">
        <v>859</v>
      </c>
      <c r="J39" s="161" t="s">
        <v>26</v>
      </c>
      <c r="K39" s="196">
        <v>22973</v>
      </c>
      <c r="L39" s="201">
        <v>2516.4</v>
      </c>
    </row>
    <row r="40" spans="1:12" x14ac:dyDescent="0.35">
      <c r="A40" s="161" t="s">
        <v>12</v>
      </c>
      <c r="B40" s="161" t="s">
        <v>854</v>
      </c>
      <c r="C40" s="161" t="s">
        <v>854</v>
      </c>
      <c r="D40" s="161" t="s">
        <v>14</v>
      </c>
      <c r="E40" s="161" t="s">
        <v>23</v>
      </c>
      <c r="F40" s="161" t="s">
        <v>24</v>
      </c>
      <c r="G40" s="161" t="s">
        <v>19</v>
      </c>
      <c r="H40" s="161">
        <v>21101</v>
      </c>
      <c r="I40" s="161" t="s">
        <v>838</v>
      </c>
      <c r="J40" s="161" t="s">
        <v>26</v>
      </c>
      <c r="K40" s="196">
        <v>181</v>
      </c>
      <c r="L40" s="201">
        <v>172.8</v>
      </c>
    </row>
    <row r="41" spans="1:12" ht="26" x14ac:dyDescent="0.35">
      <c r="A41" s="161" t="s">
        <v>12</v>
      </c>
      <c r="B41" s="161" t="s">
        <v>854</v>
      </c>
      <c r="C41" s="161" t="s">
        <v>854</v>
      </c>
      <c r="D41" s="161" t="s">
        <v>14</v>
      </c>
      <c r="E41" s="161" t="s">
        <v>23</v>
      </c>
      <c r="F41" s="161" t="s">
        <v>24</v>
      </c>
      <c r="G41" s="161" t="s">
        <v>19</v>
      </c>
      <c r="H41" s="161">
        <v>21401</v>
      </c>
      <c r="I41" s="161" t="s">
        <v>857</v>
      </c>
      <c r="J41" s="161" t="s">
        <v>26</v>
      </c>
      <c r="K41" s="196">
        <v>199</v>
      </c>
      <c r="L41" s="201">
        <v>165.24</v>
      </c>
    </row>
    <row r="42" spans="1:12" x14ac:dyDescent="0.35">
      <c r="A42" s="161" t="s">
        <v>12</v>
      </c>
      <c r="B42" s="161" t="s">
        <v>854</v>
      </c>
      <c r="C42" s="161" t="s">
        <v>854</v>
      </c>
      <c r="D42" s="161" t="s">
        <v>14</v>
      </c>
      <c r="E42" s="161" t="s">
        <v>15</v>
      </c>
      <c r="F42" s="161" t="s">
        <v>16</v>
      </c>
      <c r="G42" s="161" t="s">
        <v>19</v>
      </c>
      <c r="H42" s="161">
        <v>21101</v>
      </c>
      <c r="I42" s="161" t="s">
        <v>838</v>
      </c>
      <c r="J42" s="161" t="s">
        <v>26</v>
      </c>
      <c r="K42" s="196">
        <v>181</v>
      </c>
      <c r="L42" s="201">
        <v>0</v>
      </c>
    </row>
    <row r="43" spans="1:12" ht="26" x14ac:dyDescent="0.35">
      <c r="A43" s="161" t="s">
        <v>12</v>
      </c>
      <c r="B43" s="161" t="s">
        <v>854</v>
      </c>
      <c r="C43" s="161" t="s">
        <v>854</v>
      </c>
      <c r="D43" s="161" t="s">
        <v>14</v>
      </c>
      <c r="E43" s="161" t="s">
        <v>15</v>
      </c>
      <c r="F43" s="161" t="s">
        <v>16</v>
      </c>
      <c r="G43" s="161" t="s">
        <v>19</v>
      </c>
      <c r="H43" s="161">
        <v>21401</v>
      </c>
      <c r="I43" s="161" t="s">
        <v>857</v>
      </c>
      <c r="J43" s="161" t="s">
        <v>26</v>
      </c>
      <c r="K43" s="196">
        <v>1233</v>
      </c>
      <c r="L43" s="201">
        <v>945</v>
      </c>
    </row>
    <row r="44" spans="1:12" x14ac:dyDescent="0.35">
      <c r="A44" s="161" t="s">
        <v>12</v>
      </c>
      <c r="B44" s="161" t="s">
        <v>854</v>
      </c>
      <c r="C44" s="161" t="s">
        <v>854</v>
      </c>
      <c r="D44" s="161" t="s">
        <v>14</v>
      </c>
      <c r="E44" s="161" t="s">
        <v>860</v>
      </c>
      <c r="F44" s="186" t="s">
        <v>86</v>
      </c>
      <c r="G44" s="161" t="s">
        <v>19</v>
      </c>
      <c r="H44" s="161">
        <v>21101</v>
      </c>
      <c r="I44" s="161" t="s">
        <v>838</v>
      </c>
      <c r="J44" s="161" t="s">
        <v>26</v>
      </c>
      <c r="K44" s="196">
        <v>181</v>
      </c>
      <c r="L44" s="201">
        <v>180.01</v>
      </c>
    </row>
    <row r="45" spans="1:12" x14ac:dyDescent="0.35">
      <c r="A45" s="161" t="s">
        <v>12</v>
      </c>
      <c r="B45" s="161" t="s">
        <v>854</v>
      </c>
      <c r="C45" s="161" t="s">
        <v>854</v>
      </c>
      <c r="D45" s="161" t="s">
        <v>14</v>
      </c>
      <c r="E45" s="161" t="s">
        <v>18</v>
      </c>
      <c r="F45" s="161" t="s">
        <v>14</v>
      </c>
      <c r="G45" s="161" t="s">
        <v>21</v>
      </c>
      <c r="H45" s="161" t="s">
        <v>861</v>
      </c>
      <c r="I45" s="161" t="s">
        <v>862</v>
      </c>
      <c r="J45" s="161" t="s">
        <v>863</v>
      </c>
      <c r="K45" s="196">
        <v>169896</v>
      </c>
      <c r="L45" s="201">
        <v>169895.88</v>
      </c>
    </row>
    <row r="46" spans="1:12" x14ac:dyDescent="0.35">
      <c r="A46" s="161" t="s">
        <v>12</v>
      </c>
      <c r="B46" s="161" t="s">
        <v>854</v>
      </c>
      <c r="C46" s="161" t="s">
        <v>854</v>
      </c>
      <c r="D46" s="161" t="s">
        <v>14</v>
      </c>
      <c r="E46" s="161" t="s">
        <v>18</v>
      </c>
      <c r="F46" s="161" t="s">
        <v>14</v>
      </c>
      <c r="G46" s="161" t="s">
        <v>21</v>
      </c>
      <c r="H46" s="161" t="s">
        <v>864</v>
      </c>
      <c r="I46" s="161" t="s">
        <v>865</v>
      </c>
      <c r="J46" s="161" t="s">
        <v>866</v>
      </c>
      <c r="K46" s="196">
        <v>25102</v>
      </c>
      <c r="L46" s="201">
        <v>23414.400000000001</v>
      </c>
    </row>
    <row r="47" spans="1:12" x14ac:dyDescent="0.35">
      <c r="A47" s="161" t="s">
        <v>12</v>
      </c>
      <c r="B47" s="161" t="s">
        <v>854</v>
      </c>
      <c r="C47" s="161" t="s">
        <v>854</v>
      </c>
      <c r="D47" s="161" t="s">
        <v>14</v>
      </c>
      <c r="E47" s="161" t="s">
        <v>18</v>
      </c>
      <c r="F47" s="161" t="s">
        <v>14</v>
      </c>
      <c r="G47" s="161" t="s">
        <v>21</v>
      </c>
      <c r="H47" s="161" t="s">
        <v>834</v>
      </c>
      <c r="I47" s="161" t="s">
        <v>841</v>
      </c>
      <c r="J47" s="161" t="s">
        <v>867</v>
      </c>
      <c r="K47" s="196">
        <v>8109</v>
      </c>
      <c r="L47" s="201">
        <f>6000+453.91+1000</f>
        <v>7453.91</v>
      </c>
    </row>
    <row r="48" spans="1:12" x14ac:dyDescent="0.35">
      <c r="A48" s="161" t="s">
        <v>12</v>
      </c>
      <c r="B48" s="161" t="s">
        <v>854</v>
      </c>
      <c r="C48" s="161" t="s">
        <v>854</v>
      </c>
      <c r="D48" s="161" t="s">
        <v>14</v>
      </c>
      <c r="E48" s="161" t="s">
        <v>18</v>
      </c>
      <c r="F48" s="161" t="s">
        <v>14</v>
      </c>
      <c r="G48" s="161" t="s">
        <v>21</v>
      </c>
      <c r="H48" s="161">
        <v>33801</v>
      </c>
      <c r="I48" s="161" t="s">
        <v>868</v>
      </c>
      <c r="J48" s="161" t="s">
        <v>866</v>
      </c>
      <c r="K48" s="196">
        <v>106694</v>
      </c>
      <c r="L48" s="201">
        <f>68440+450</f>
        <v>68890</v>
      </c>
    </row>
    <row r="49" spans="1:12" x14ac:dyDescent="0.35">
      <c r="A49" s="161" t="s">
        <v>12</v>
      </c>
      <c r="B49" s="161" t="s">
        <v>854</v>
      </c>
      <c r="C49" s="161" t="s">
        <v>854</v>
      </c>
      <c r="D49" s="161" t="s">
        <v>14</v>
      </c>
      <c r="E49" s="161" t="s">
        <v>27</v>
      </c>
      <c r="F49" s="161" t="s">
        <v>835</v>
      </c>
      <c r="G49" s="161" t="s">
        <v>28</v>
      </c>
      <c r="H49" s="161">
        <v>21601</v>
      </c>
      <c r="I49" s="161" t="s">
        <v>845</v>
      </c>
      <c r="J49" s="161" t="s">
        <v>26</v>
      </c>
      <c r="K49" s="196">
        <v>0</v>
      </c>
      <c r="L49" s="201">
        <v>4153.34</v>
      </c>
    </row>
    <row r="50" spans="1:12" x14ac:dyDescent="0.35">
      <c r="A50" s="161" t="s">
        <v>12</v>
      </c>
      <c r="B50" s="161" t="s">
        <v>854</v>
      </c>
      <c r="C50" s="161" t="s">
        <v>854</v>
      </c>
      <c r="D50" s="161" t="s">
        <v>14</v>
      </c>
      <c r="E50" s="161" t="s">
        <v>27</v>
      </c>
      <c r="F50" s="161" t="s">
        <v>835</v>
      </c>
      <c r="G50" s="161" t="s">
        <v>28</v>
      </c>
      <c r="H50" s="161">
        <v>35101</v>
      </c>
      <c r="I50" s="155" t="s">
        <v>846</v>
      </c>
      <c r="J50" s="161" t="s">
        <v>26</v>
      </c>
      <c r="K50" s="196">
        <v>0</v>
      </c>
      <c r="L50" s="201">
        <v>2784</v>
      </c>
    </row>
    <row r="51" spans="1:12" ht="15" customHeight="1" x14ac:dyDescent="0.35">
      <c r="A51" s="161" t="s">
        <v>12</v>
      </c>
      <c r="B51" s="161" t="s">
        <v>854</v>
      </c>
      <c r="C51" s="161" t="s">
        <v>854</v>
      </c>
      <c r="D51" s="161" t="s">
        <v>14</v>
      </c>
      <c r="E51" s="161" t="s">
        <v>27</v>
      </c>
      <c r="F51" s="161" t="s">
        <v>835</v>
      </c>
      <c r="G51" s="161" t="s">
        <v>28</v>
      </c>
      <c r="H51" s="161" t="s">
        <v>834</v>
      </c>
      <c r="I51" s="161" t="s">
        <v>841</v>
      </c>
      <c r="J51" s="161" t="s">
        <v>867</v>
      </c>
      <c r="K51" s="196">
        <v>1923</v>
      </c>
      <c r="L51" s="201">
        <f>1080.85+2358</f>
        <v>3438.85</v>
      </c>
    </row>
    <row r="52" spans="1:12" ht="15" customHeight="1" x14ac:dyDescent="0.35">
      <c r="A52" s="161" t="s">
        <v>12</v>
      </c>
      <c r="B52" s="161" t="s">
        <v>854</v>
      </c>
      <c r="C52" s="161" t="s">
        <v>854</v>
      </c>
      <c r="D52" s="161" t="s">
        <v>14</v>
      </c>
      <c r="E52" s="161" t="s">
        <v>27</v>
      </c>
      <c r="F52" s="161" t="s">
        <v>835</v>
      </c>
      <c r="G52" s="161" t="s">
        <v>28</v>
      </c>
      <c r="H52" s="161">
        <v>31401</v>
      </c>
      <c r="I52" s="161" t="s">
        <v>840</v>
      </c>
      <c r="J52" s="161" t="s">
        <v>26</v>
      </c>
      <c r="K52" s="196">
        <v>474</v>
      </c>
      <c r="L52" s="201">
        <v>474</v>
      </c>
    </row>
    <row r="53" spans="1:12" ht="15" customHeight="1" x14ac:dyDescent="0.35">
      <c r="A53" s="161" t="s">
        <v>12</v>
      </c>
      <c r="B53" s="161" t="s">
        <v>854</v>
      </c>
      <c r="C53" s="161" t="s">
        <v>854</v>
      </c>
      <c r="D53" s="161" t="s">
        <v>14</v>
      </c>
      <c r="E53" s="161" t="s">
        <v>27</v>
      </c>
      <c r="F53" s="161" t="s">
        <v>835</v>
      </c>
      <c r="G53" s="161" t="s">
        <v>28</v>
      </c>
      <c r="H53" s="161">
        <v>35701</v>
      </c>
      <c r="I53" s="161" t="s">
        <v>843</v>
      </c>
      <c r="J53" s="161" t="s">
        <v>26</v>
      </c>
      <c r="K53" s="196">
        <v>0</v>
      </c>
      <c r="L53" s="201">
        <v>1454.01</v>
      </c>
    </row>
    <row r="54" spans="1:12" ht="15" customHeight="1" x14ac:dyDescent="0.35">
      <c r="A54" s="161" t="s">
        <v>12</v>
      </c>
      <c r="B54" s="161" t="s">
        <v>854</v>
      </c>
      <c r="C54" s="161" t="s">
        <v>854</v>
      </c>
      <c r="D54" s="161" t="s">
        <v>14</v>
      </c>
      <c r="E54" s="161" t="s">
        <v>27</v>
      </c>
      <c r="F54" s="161" t="s">
        <v>835</v>
      </c>
      <c r="G54" s="161" t="s">
        <v>28</v>
      </c>
      <c r="H54" s="161" t="s">
        <v>864</v>
      </c>
      <c r="I54" s="161" t="s">
        <v>865</v>
      </c>
      <c r="J54" s="161" t="s">
        <v>866</v>
      </c>
      <c r="K54" s="196">
        <v>50204</v>
      </c>
      <c r="L54" s="201">
        <v>46828.800000000003</v>
      </c>
    </row>
    <row r="55" spans="1:12" x14ac:dyDescent="0.35">
      <c r="A55" s="161" t="s">
        <v>12</v>
      </c>
      <c r="B55" s="161" t="s">
        <v>854</v>
      </c>
      <c r="C55" s="161" t="s">
        <v>854</v>
      </c>
      <c r="D55" s="161" t="s">
        <v>14</v>
      </c>
      <c r="E55" s="161" t="s">
        <v>27</v>
      </c>
      <c r="F55" s="161" t="s">
        <v>835</v>
      </c>
      <c r="G55" s="161" t="s">
        <v>28</v>
      </c>
      <c r="H55" s="161" t="s">
        <v>861</v>
      </c>
      <c r="I55" s="161" t="s">
        <v>862</v>
      </c>
      <c r="J55" s="161" t="s">
        <v>863</v>
      </c>
      <c r="K55" s="196">
        <v>15661</v>
      </c>
      <c r="L55" s="201">
        <v>15660.66</v>
      </c>
    </row>
    <row r="56" spans="1:12" ht="15" customHeight="1" x14ac:dyDescent="0.35">
      <c r="A56" s="161" t="s">
        <v>12</v>
      </c>
      <c r="B56" s="161" t="s">
        <v>854</v>
      </c>
      <c r="C56" s="161" t="s">
        <v>854</v>
      </c>
      <c r="D56" s="161" t="s">
        <v>14</v>
      </c>
      <c r="E56" s="161" t="s">
        <v>27</v>
      </c>
      <c r="F56" s="161" t="s">
        <v>835</v>
      </c>
      <c r="G56" s="161" t="s">
        <v>28</v>
      </c>
      <c r="H56" s="161">
        <v>33801</v>
      </c>
      <c r="I56" s="161" t="s">
        <v>868</v>
      </c>
      <c r="J56" s="161" t="s">
        <v>866</v>
      </c>
      <c r="K56" s="196">
        <v>76481</v>
      </c>
      <c r="L56" s="201">
        <f>68440+450</f>
        <v>68890</v>
      </c>
    </row>
    <row r="57" spans="1:12" x14ac:dyDescent="0.35">
      <c r="A57" s="161" t="s">
        <v>12</v>
      </c>
      <c r="B57" s="161" t="s">
        <v>869</v>
      </c>
      <c r="C57" s="161" t="s">
        <v>869</v>
      </c>
      <c r="D57" s="5" t="s">
        <v>14</v>
      </c>
      <c r="E57" s="5" t="s">
        <v>27</v>
      </c>
      <c r="F57" s="5" t="s">
        <v>835</v>
      </c>
      <c r="G57" s="161" t="s">
        <v>28</v>
      </c>
      <c r="H57" s="155">
        <v>21101</v>
      </c>
      <c r="I57" s="155" t="s">
        <v>838</v>
      </c>
      <c r="J57" s="162" t="s">
        <v>870</v>
      </c>
      <c r="K57" s="184">
        <v>2184</v>
      </c>
      <c r="L57" s="187">
        <v>2686.18</v>
      </c>
    </row>
    <row r="58" spans="1:12" x14ac:dyDescent="0.35">
      <c r="A58" s="161" t="s">
        <v>12</v>
      </c>
      <c r="B58" s="161" t="s">
        <v>869</v>
      </c>
      <c r="C58" s="161" t="s">
        <v>869</v>
      </c>
      <c r="D58" s="5" t="s">
        <v>14</v>
      </c>
      <c r="E58" s="5" t="s">
        <v>27</v>
      </c>
      <c r="F58" s="5" t="s">
        <v>835</v>
      </c>
      <c r="G58" s="161" t="s">
        <v>28</v>
      </c>
      <c r="H58" s="155">
        <v>21601</v>
      </c>
      <c r="I58" s="155" t="s">
        <v>845</v>
      </c>
      <c r="J58" s="162" t="s">
        <v>870</v>
      </c>
      <c r="K58" s="184">
        <v>5869</v>
      </c>
      <c r="L58" s="187">
        <v>4855.96</v>
      </c>
    </row>
    <row r="59" spans="1:12" ht="52" x14ac:dyDescent="0.35">
      <c r="A59" s="161" t="s">
        <v>12</v>
      </c>
      <c r="B59" s="161" t="s">
        <v>869</v>
      </c>
      <c r="C59" s="161" t="s">
        <v>869</v>
      </c>
      <c r="D59" s="5" t="s">
        <v>14</v>
      </c>
      <c r="E59" s="5" t="s">
        <v>27</v>
      </c>
      <c r="F59" s="5" t="s">
        <v>835</v>
      </c>
      <c r="G59" s="161" t="s">
        <v>28</v>
      </c>
      <c r="H59" s="155">
        <v>26102</v>
      </c>
      <c r="I59" s="155" t="s">
        <v>842</v>
      </c>
      <c r="J59" s="162" t="s">
        <v>870</v>
      </c>
      <c r="K59" s="184">
        <v>598</v>
      </c>
      <c r="L59" s="187">
        <v>598</v>
      </c>
    </row>
    <row r="60" spans="1:12" x14ac:dyDescent="0.35">
      <c r="A60" s="161" t="s">
        <v>12</v>
      </c>
      <c r="B60" s="161" t="s">
        <v>869</v>
      </c>
      <c r="C60" s="161" t="s">
        <v>869</v>
      </c>
      <c r="D60" s="5" t="s">
        <v>14</v>
      </c>
      <c r="E60" s="5" t="s">
        <v>27</v>
      </c>
      <c r="F60" s="5" t="s">
        <v>835</v>
      </c>
      <c r="G60" s="161" t="s">
        <v>28</v>
      </c>
      <c r="H60" s="155">
        <v>31301</v>
      </c>
      <c r="I60" s="155" t="s">
        <v>841</v>
      </c>
      <c r="J60" s="162" t="s">
        <v>870</v>
      </c>
      <c r="K60" s="184">
        <v>2604</v>
      </c>
      <c r="L60" s="187">
        <v>2578.21</v>
      </c>
    </row>
    <row r="61" spans="1:12" x14ac:dyDescent="0.35">
      <c r="A61" s="161" t="s">
        <v>12</v>
      </c>
      <c r="B61" s="161" t="s">
        <v>869</v>
      </c>
      <c r="C61" s="161" t="s">
        <v>869</v>
      </c>
      <c r="D61" s="5" t="s">
        <v>14</v>
      </c>
      <c r="E61" s="5" t="s">
        <v>27</v>
      </c>
      <c r="F61" s="5" t="s">
        <v>835</v>
      </c>
      <c r="G61" s="161" t="s">
        <v>28</v>
      </c>
      <c r="H61" s="155">
        <v>31401</v>
      </c>
      <c r="I61" s="155" t="s">
        <v>840</v>
      </c>
      <c r="J61" s="162" t="s">
        <v>870</v>
      </c>
      <c r="K61" s="184">
        <v>1860</v>
      </c>
      <c r="L61" s="187">
        <v>1199.28</v>
      </c>
    </row>
    <row r="62" spans="1:12" x14ac:dyDescent="0.35">
      <c r="A62" s="161" t="s">
        <v>12</v>
      </c>
      <c r="B62" s="161" t="s">
        <v>869</v>
      </c>
      <c r="C62" s="161" t="s">
        <v>869</v>
      </c>
      <c r="D62" s="5" t="s">
        <v>14</v>
      </c>
      <c r="E62" s="5" t="s">
        <v>27</v>
      </c>
      <c r="F62" s="5" t="s">
        <v>835</v>
      </c>
      <c r="G62" s="161" t="s">
        <v>28</v>
      </c>
      <c r="H62" s="155">
        <v>32201</v>
      </c>
      <c r="I62" s="155" t="s">
        <v>871</v>
      </c>
      <c r="J62" s="162" t="s">
        <v>870</v>
      </c>
      <c r="K62" s="184">
        <v>64150</v>
      </c>
      <c r="L62" s="187">
        <v>32944</v>
      </c>
    </row>
    <row r="63" spans="1:12" x14ac:dyDescent="0.35">
      <c r="A63" s="161" t="s">
        <v>12</v>
      </c>
      <c r="B63" s="161" t="s">
        <v>869</v>
      </c>
      <c r="C63" s="161" t="s">
        <v>869</v>
      </c>
      <c r="D63" s="5" t="s">
        <v>14</v>
      </c>
      <c r="E63" s="5" t="s">
        <v>27</v>
      </c>
      <c r="F63" s="5" t="s">
        <v>835</v>
      </c>
      <c r="G63" s="161" t="s">
        <v>28</v>
      </c>
      <c r="H63" s="155">
        <v>33801</v>
      </c>
      <c r="I63" s="155" t="s">
        <v>868</v>
      </c>
      <c r="J63" s="162" t="s">
        <v>872</v>
      </c>
      <c r="K63" s="184">
        <v>159244</v>
      </c>
      <c r="L63" s="187">
        <v>545664</v>
      </c>
    </row>
    <row r="64" spans="1:12" x14ac:dyDescent="0.35">
      <c r="A64" s="161" t="s">
        <v>12</v>
      </c>
      <c r="B64" s="161" t="s">
        <v>869</v>
      </c>
      <c r="C64" s="161" t="s">
        <v>869</v>
      </c>
      <c r="D64" s="5" t="s">
        <v>14</v>
      </c>
      <c r="E64" s="5" t="s">
        <v>27</v>
      </c>
      <c r="F64" s="5" t="s">
        <v>835</v>
      </c>
      <c r="G64" s="161" t="s">
        <v>28</v>
      </c>
      <c r="H64" s="155">
        <v>35101</v>
      </c>
      <c r="I64" s="155" t="s">
        <v>846</v>
      </c>
      <c r="J64" s="162" t="s">
        <v>870</v>
      </c>
      <c r="K64" s="184">
        <v>0</v>
      </c>
      <c r="L64" s="187">
        <v>3364</v>
      </c>
    </row>
    <row r="65" spans="1:12" x14ac:dyDescent="0.35">
      <c r="A65" s="161" t="s">
        <v>12</v>
      </c>
      <c r="B65" s="161" t="s">
        <v>869</v>
      </c>
      <c r="C65" s="161" t="s">
        <v>869</v>
      </c>
      <c r="D65" s="5" t="s">
        <v>14</v>
      </c>
      <c r="E65" s="5" t="s">
        <v>27</v>
      </c>
      <c r="F65" s="5" t="s">
        <v>835</v>
      </c>
      <c r="G65" s="161" t="s">
        <v>28</v>
      </c>
      <c r="H65" s="155">
        <v>35801</v>
      </c>
      <c r="I65" s="155" t="s">
        <v>865</v>
      </c>
      <c r="J65" s="162" t="s">
        <v>872</v>
      </c>
      <c r="K65" s="184">
        <v>50544</v>
      </c>
      <c r="L65" s="187">
        <v>48488</v>
      </c>
    </row>
    <row r="66" spans="1:12" x14ac:dyDescent="0.35">
      <c r="A66" s="161" t="s">
        <v>12</v>
      </c>
      <c r="B66" s="161" t="s">
        <v>869</v>
      </c>
      <c r="C66" s="161" t="s">
        <v>869</v>
      </c>
      <c r="D66" s="5" t="s">
        <v>14</v>
      </c>
      <c r="E66" s="5" t="s">
        <v>18</v>
      </c>
      <c r="F66" s="5" t="s">
        <v>14</v>
      </c>
      <c r="G66" s="161" t="s">
        <v>19</v>
      </c>
      <c r="H66" s="155">
        <v>21101</v>
      </c>
      <c r="I66" s="155" t="s">
        <v>838</v>
      </c>
      <c r="J66" s="162" t="s">
        <v>870</v>
      </c>
      <c r="K66" s="184">
        <v>8515</v>
      </c>
      <c r="L66" s="187">
        <v>5636.95</v>
      </c>
    </row>
    <row r="67" spans="1:12" x14ac:dyDescent="0.35">
      <c r="A67" s="161" t="s">
        <v>12</v>
      </c>
      <c r="B67" s="161" t="s">
        <v>869</v>
      </c>
      <c r="C67" s="161" t="s">
        <v>869</v>
      </c>
      <c r="D67" s="5" t="s">
        <v>14</v>
      </c>
      <c r="E67" s="5" t="s">
        <v>27</v>
      </c>
      <c r="F67" s="5" t="s">
        <v>86</v>
      </c>
      <c r="G67" s="161" t="s">
        <v>19</v>
      </c>
      <c r="H67" s="155">
        <v>21101</v>
      </c>
      <c r="I67" s="155" t="s">
        <v>838</v>
      </c>
      <c r="J67" s="162" t="s">
        <v>870</v>
      </c>
      <c r="K67" s="184">
        <v>1550</v>
      </c>
      <c r="L67" s="187">
        <v>1541.19</v>
      </c>
    </row>
    <row r="68" spans="1:12" x14ac:dyDescent="0.35">
      <c r="A68" s="161" t="s">
        <v>12</v>
      </c>
      <c r="B68" s="161" t="s">
        <v>869</v>
      </c>
      <c r="C68" s="161" t="s">
        <v>869</v>
      </c>
      <c r="D68" s="5" t="s">
        <v>14</v>
      </c>
      <c r="E68" s="5" t="s">
        <v>18</v>
      </c>
      <c r="F68" s="5" t="s">
        <v>14</v>
      </c>
      <c r="G68" s="161" t="s">
        <v>19</v>
      </c>
      <c r="H68" s="155">
        <v>21601</v>
      </c>
      <c r="I68" s="155" t="s">
        <v>845</v>
      </c>
      <c r="J68" s="162" t="s">
        <v>870</v>
      </c>
      <c r="K68" s="184">
        <v>4096</v>
      </c>
      <c r="L68" s="187">
        <v>4096.3100000000004</v>
      </c>
    </row>
    <row r="69" spans="1:12" ht="26" x14ac:dyDescent="0.35">
      <c r="A69" s="161" t="s">
        <v>12</v>
      </c>
      <c r="B69" s="161" t="s">
        <v>869</v>
      </c>
      <c r="C69" s="161" t="s">
        <v>869</v>
      </c>
      <c r="D69" s="5" t="s">
        <v>14</v>
      </c>
      <c r="E69" s="5" t="s">
        <v>18</v>
      </c>
      <c r="F69" s="5" t="s">
        <v>14</v>
      </c>
      <c r="G69" s="161" t="s">
        <v>19</v>
      </c>
      <c r="H69" s="155">
        <v>22104</v>
      </c>
      <c r="I69" s="155" t="s">
        <v>858</v>
      </c>
      <c r="J69" s="162" t="s">
        <v>870</v>
      </c>
      <c r="K69" s="184">
        <v>0</v>
      </c>
      <c r="L69" s="187">
        <v>825</v>
      </c>
    </row>
    <row r="70" spans="1:12" ht="15" customHeight="1" x14ac:dyDescent="0.35">
      <c r="A70" s="161"/>
      <c r="B70" s="161"/>
      <c r="C70" s="161"/>
      <c r="D70" s="5"/>
      <c r="E70" s="5"/>
      <c r="F70" s="5"/>
      <c r="G70" s="161" t="s">
        <v>19</v>
      </c>
      <c r="H70" s="155">
        <v>24601</v>
      </c>
      <c r="I70" s="155" t="s">
        <v>873</v>
      </c>
      <c r="J70" s="162" t="s">
        <v>870</v>
      </c>
      <c r="K70" s="184">
        <v>279</v>
      </c>
      <c r="L70" s="187">
        <v>0</v>
      </c>
    </row>
    <row r="71" spans="1:12" ht="39" x14ac:dyDescent="0.35">
      <c r="A71" s="161" t="s">
        <v>12</v>
      </c>
      <c r="B71" s="161" t="s">
        <v>869</v>
      </c>
      <c r="C71" s="161" t="s">
        <v>869</v>
      </c>
      <c r="D71" s="5" t="s">
        <v>14</v>
      </c>
      <c r="E71" s="5" t="s">
        <v>18</v>
      </c>
      <c r="F71" s="5" t="s">
        <v>14</v>
      </c>
      <c r="G71" s="161" t="s">
        <v>19</v>
      </c>
      <c r="H71" s="155">
        <v>26103</v>
      </c>
      <c r="I71" s="155" t="s">
        <v>848</v>
      </c>
      <c r="J71" s="162" t="s">
        <v>870</v>
      </c>
      <c r="K71" s="184">
        <v>0</v>
      </c>
      <c r="L71" s="187">
        <v>700</v>
      </c>
    </row>
    <row r="72" spans="1:12" ht="26" x14ac:dyDescent="0.35">
      <c r="A72" s="161" t="s">
        <v>12</v>
      </c>
      <c r="B72" s="161" t="s">
        <v>869</v>
      </c>
      <c r="C72" s="161" t="s">
        <v>869</v>
      </c>
      <c r="D72" s="5" t="s">
        <v>14</v>
      </c>
      <c r="E72" s="5" t="s">
        <v>18</v>
      </c>
      <c r="F72" s="5" t="s">
        <v>14</v>
      </c>
      <c r="G72" s="161" t="s">
        <v>19</v>
      </c>
      <c r="H72" s="155">
        <v>29401</v>
      </c>
      <c r="I72" s="155" t="s">
        <v>847</v>
      </c>
      <c r="J72" s="162" t="s">
        <v>870</v>
      </c>
      <c r="K72" s="184"/>
      <c r="L72" s="187">
        <v>0</v>
      </c>
    </row>
    <row r="73" spans="1:12" ht="15" customHeight="1" x14ac:dyDescent="0.35">
      <c r="A73" s="161" t="s">
        <v>12</v>
      </c>
      <c r="B73" s="161" t="s">
        <v>869</v>
      </c>
      <c r="C73" s="161" t="s">
        <v>869</v>
      </c>
      <c r="D73" s="5" t="s">
        <v>14</v>
      </c>
      <c r="E73" s="5" t="s">
        <v>18</v>
      </c>
      <c r="F73" s="5" t="s">
        <v>14</v>
      </c>
      <c r="G73" s="161" t="s">
        <v>19</v>
      </c>
      <c r="H73" s="155">
        <v>31401</v>
      </c>
      <c r="I73" s="155" t="s">
        <v>840</v>
      </c>
      <c r="J73" s="162" t="s">
        <v>870</v>
      </c>
      <c r="K73" s="184">
        <v>1343</v>
      </c>
      <c r="L73" s="187">
        <v>343</v>
      </c>
    </row>
    <row r="74" spans="1:12" ht="15" customHeight="1" x14ac:dyDescent="0.35">
      <c r="A74" s="161" t="s">
        <v>12</v>
      </c>
      <c r="B74" s="161" t="s">
        <v>869</v>
      </c>
      <c r="C74" s="161" t="s">
        <v>869</v>
      </c>
      <c r="D74" s="5" t="s">
        <v>14</v>
      </c>
      <c r="E74" s="5" t="s">
        <v>18</v>
      </c>
      <c r="F74" s="5" t="s">
        <v>14</v>
      </c>
      <c r="G74" s="161" t="s">
        <v>19</v>
      </c>
      <c r="H74" s="155">
        <v>32601</v>
      </c>
      <c r="I74" s="155" t="s">
        <v>833</v>
      </c>
      <c r="J74" s="162" t="s">
        <v>870</v>
      </c>
      <c r="K74" s="184">
        <v>4133</v>
      </c>
      <c r="L74" s="187">
        <v>4018.14</v>
      </c>
    </row>
    <row r="75" spans="1:12" ht="15" customHeight="1" x14ac:dyDescent="0.35">
      <c r="A75" s="161" t="s">
        <v>12</v>
      </c>
      <c r="B75" s="161" t="s">
        <v>869</v>
      </c>
      <c r="C75" s="161" t="s">
        <v>869</v>
      </c>
      <c r="D75" s="5" t="s">
        <v>14</v>
      </c>
      <c r="E75" s="5" t="s">
        <v>18</v>
      </c>
      <c r="F75" s="5" t="s">
        <v>14</v>
      </c>
      <c r="G75" s="161" t="s">
        <v>19</v>
      </c>
      <c r="H75" s="155">
        <v>39202</v>
      </c>
      <c r="I75" s="155" t="s">
        <v>874</v>
      </c>
      <c r="J75" s="162" t="s">
        <v>870</v>
      </c>
      <c r="K75" s="184">
        <v>0</v>
      </c>
      <c r="L75" s="187">
        <v>18185.53</v>
      </c>
    </row>
    <row r="76" spans="1:12" x14ac:dyDescent="0.35">
      <c r="A76" s="161" t="s">
        <v>12</v>
      </c>
      <c r="B76" s="161" t="s">
        <v>869</v>
      </c>
      <c r="C76" s="161" t="s">
        <v>869</v>
      </c>
      <c r="D76" s="5" t="s">
        <v>14</v>
      </c>
      <c r="E76" s="5" t="s">
        <v>18</v>
      </c>
      <c r="F76" s="5" t="s">
        <v>14</v>
      </c>
      <c r="G76" s="161" t="s">
        <v>21</v>
      </c>
      <c r="H76" s="155">
        <v>31301</v>
      </c>
      <c r="I76" s="155" t="s">
        <v>841</v>
      </c>
      <c r="J76" s="162" t="s">
        <v>870</v>
      </c>
      <c r="K76" s="184">
        <v>5166</v>
      </c>
      <c r="L76" s="187">
        <v>4875.68</v>
      </c>
    </row>
    <row r="77" spans="1:12" x14ac:dyDescent="0.35">
      <c r="A77" s="161" t="s">
        <v>12</v>
      </c>
      <c r="B77" s="161" t="s">
        <v>869</v>
      </c>
      <c r="C77" s="161" t="s">
        <v>869</v>
      </c>
      <c r="D77" s="5" t="s">
        <v>14</v>
      </c>
      <c r="E77" s="5" t="s">
        <v>18</v>
      </c>
      <c r="F77" s="5" t="s">
        <v>14</v>
      </c>
      <c r="G77" s="161" t="s">
        <v>21</v>
      </c>
      <c r="H77" s="155">
        <v>32201</v>
      </c>
      <c r="I77" s="155" t="s">
        <v>871</v>
      </c>
      <c r="J77" s="162" t="s">
        <v>870</v>
      </c>
      <c r="K77" s="184">
        <v>419398</v>
      </c>
      <c r="L77" s="187">
        <v>378000</v>
      </c>
    </row>
    <row r="78" spans="1:12" x14ac:dyDescent="0.35">
      <c r="A78" s="161" t="s">
        <v>12</v>
      </c>
      <c r="B78" s="161" t="s">
        <v>869</v>
      </c>
      <c r="C78" s="161" t="s">
        <v>869</v>
      </c>
      <c r="D78" s="5" t="s">
        <v>14</v>
      </c>
      <c r="E78" s="5" t="s">
        <v>18</v>
      </c>
      <c r="F78" s="5" t="s">
        <v>14</v>
      </c>
      <c r="G78" s="161" t="s">
        <v>21</v>
      </c>
      <c r="H78" s="155">
        <v>33801</v>
      </c>
      <c r="I78" s="155" t="s">
        <v>868</v>
      </c>
      <c r="J78" s="162" t="s">
        <v>872</v>
      </c>
      <c r="K78" s="184">
        <v>79622</v>
      </c>
      <c r="L78" s="187">
        <v>272832</v>
      </c>
    </row>
    <row r="79" spans="1:12" x14ac:dyDescent="0.35">
      <c r="A79" s="161" t="s">
        <v>12</v>
      </c>
      <c r="B79" s="161" t="s">
        <v>869</v>
      </c>
      <c r="C79" s="161" t="s">
        <v>869</v>
      </c>
      <c r="D79" s="5" t="s">
        <v>14</v>
      </c>
      <c r="E79" s="5" t="s">
        <v>18</v>
      </c>
      <c r="F79" s="5" t="s">
        <v>14</v>
      </c>
      <c r="G79" s="161" t="s">
        <v>21</v>
      </c>
      <c r="H79" s="155">
        <v>35101</v>
      </c>
      <c r="I79" s="155" t="s">
        <v>846</v>
      </c>
      <c r="J79" s="162" t="s">
        <v>870</v>
      </c>
      <c r="K79" s="184">
        <v>4860</v>
      </c>
      <c r="L79" s="187">
        <v>1728</v>
      </c>
    </row>
    <row r="80" spans="1:12" x14ac:dyDescent="0.35">
      <c r="A80" s="161" t="s">
        <v>12</v>
      </c>
      <c r="B80" s="161" t="s">
        <v>869</v>
      </c>
      <c r="C80" s="161" t="s">
        <v>869</v>
      </c>
      <c r="D80" s="5" t="s">
        <v>14</v>
      </c>
      <c r="E80" s="5" t="s">
        <v>18</v>
      </c>
      <c r="F80" s="5" t="s">
        <v>14</v>
      </c>
      <c r="G80" s="161" t="s">
        <v>21</v>
      </c>
      <c r="H80" s="155">
        <v>35701</v>
      </c>
      <c r="I80" s="155" t="s">
        <v>843</v>
      </c>
      <c r="J80" s="162" t="s">
        <v>870</v>
      </c>
      <c r="K80" s="184">
        <v>0</v>
      </c>
      <c r="L80" s="187">
        <v>1856</v>
      </c>
    </row>
    <row r="81" spans="1:12" x14ac:dyDescent="0.35">
      <c r="A81" s="161" t="s">
        <v>12</v>
      </c>
      <c r="B81" s="161" t="s">
        <v>869</v>
      </c>
      <c r="C81" s="161" t="s">
        <v>869</v>
      </c>
      <c r="D81" s="5" t="s">
        <v>14</v>
      </c>
      <c r="E81" s="5" t="s">
        <v>18</v>
      </c>
      <c r="F81" s="5" t="s">
        <v>14</v>
      </c>
      <c r="G81" s="161" t="s">
        <v>21</v>
      </c>
      <c r="H81" s="155">
        <v>35801</v>
      </c>
      <c r="I81" s="155" t="s">
        <v>865</v>
      </c>
      <c r="J81" s="162" t="s">
        <v>872</v>
      </c>
      <c r="K81" s="184">
        <v>25272</v>
      </c>
      <c r="L81" s="187">
        <v>24244</v>
      </c>
    </row>
    <row r="82" spans="1:12" x14ac:dyDescent="0.35">
      <c r="A82" s="161" t="s">
        <v>12</v>
      </c>
      <c r="B82" s="161" t="s">
        <v>869</v>
      </c>
      <c r="C82" s="161" t="s">
        <v>869</v>
      </c>
      <c r="D82" s="5" t="s">
        <v>14</v>
      </c>
      <c r="E82" s="188" t="s">
        <v>15</v>
      </c>
      <c r="F82" s="5" t="s">
        <v>16</v>
      </c>
      <c r="G82" s="188" t="s">
        <v>875</v>
      </c>
      <c r="H82" s="188">
        <v>21101</v>
      </c>
      <c r="I82" s="155" t="s">
        <v>838</v>
      </c>
      <c r="J82" s="162" t="s">
        <v>870</v>
      </c>
      <c r="K82" s="169">
        <v>260</v>
      </c>
      <c r="L82" s="189">
        <v>254.64</v>
      </c>
    </row>
    <row r="83" spans="1:12" ht="26" x14ac:dyDescent="0.35">
      <c r="A83" s="161" t="s">
        <v>12</v>
      </c>
      <c r="B83" s="161" t="s">
        <v>869</v>
      </c>
      <c r="C83" s="161" t="s">
        <v>869</v>
      </c>
      <c r="D83" s="5" t="s">
        <v>14</v>
      </c>
      <c r="E83" s="188" t="s">
        <v>15</v>
      </c>
      <c r="F83" s="5" t="s">
        <v>16</v>
      </c>
      <c r="G83" s="188" t="s">
        <v>875</v>
      </c>
      <c r="H83" s="188">
        <v>21401</v>
      </c>
      <c r="I83" s="155" t="s">
        <v>857</v>
      </c>
      <c r="J83" s="162" t="s">
        <v>870</v>
      </c>
      <c r="K83" s="169">
        <v>1464</v>
      </c>
      <c r="L83" s="189">
        <v>1424.03</v>
      </c>
    </row>
    <row r="84" spans="1:12" ht="52" x14ac:dyDescent="0.35">
      <c r="A84" s="161" t="s">
        <v>12</v>
      </c>
      <c r="B84" s="161" t="s">
        <v>869</v>
      </c>
      <c r="C84" s="161" t="s">
        <v>869</v>
      </c>
      <c r="D84" s="5" t="s">
        <v>14</v>
      </c>
      <c r="E84" s="188" t="s">
        <v>15</v>
      </c>
      <c r="F84" s="5" t="s">
        <v>16</v>
      </c>
      <c r="G84" s="188" t="s">
        <v>875</v>
      </c>
      <c r="H84" s="188">
        <v>26102</v>
      </c>
      <c r="I84" s="155" t="s">
        <v>842</v>
      </c>
      <c r="J84" s="162" t="s">
        <v>870</v>
      </c>
      <c r="K84" s="169">
        <v>1528</v>
      </c>
      <c r="L84" s="187">
        <v>1528</v>
      </c>
    </row>
    <row r="85" spans="1:12" x14ac:dyDescent="0.35">
      <c r="A85" s="3" t="s">
        <v>12</v>
      </c>
      <c r="B85" s="3" t="s">
        <v>876</v>
      </c>
      <c r="C85" s="142" t="s">
        <v>876</v>
      </c>
      <c r="D85" s="143" t="s">
        <v>14</v>
      </c>
      <c r="E85" s="137" t="s">
        <v>18</v>
      </c>
      <c r="F85" s="143" t="s">
        <v>14</v>
      </c>
      <c r="G85" s="137" t="s">
        <v>19</v>
      </c>
      <c r="H85" s="158">
        <v>21601</v>
      </c>
      <c r="I85" s="155" t="s">
        <v>845</v>
      </c>
      <c r="J85" s="144" t="s">
        <v>31</v>
      </c>
      <c r="K85" s="170">
        <v>2000</v>
      </c>
      <c r="L85" s="170">
        <v>7636.85</v>
      </c>
    </row>
    <row r="86" spans="1:12" x14ac:dyDescent="0.35">
      <c r="A86" s="3" t="s">
        <v>12</v>
      </c>
      <c r="B86" s="3" t="s">
        <v>876</v>
      </c>
      <c r="C86" s="142" t="s">
        <v>876</v>
      </c>
      <c r="D86" s="143" t="s">
        <v>14</v>
      </c>
      <c r="E86" s="137" t="s">
        <v>18</v>
      </c>
      <c r="F86" s="143" t="s">
        <v>14</v>
      </c>
      <c r="G86" s="137" t="s">
        <v>19</v>
      </c>
      <c r="H86" s="158">
        <v>31401</v>
      </c>
      <c r="I86" s="155" t="s">
        <v>840</v>
      </c>
      <c r="J86" s="144" t="s">
        <v>31</v>
      </c>
      <c r="K86" s="170">
        <v>2000</v>
      </c>
      <c r="L86" s="170">
        <v>2000</v>
      </c>
    </row>
    <row r="87" spans="1:12" x14ac:dyDescent="0.35">
      <c r="A87" s="3" t="s">
        <v>12</v>
      </c>
      <c r="B87" s="3" t="s">
        <v>876</v>
      </c>
      <c r="C87" s="142" t="s">
        <v>876</v>
      </c>
      <c r="D87" s="143" t="s">
        <v>14</v>
      </c>
      <c r="E87" s="137" t="s">
        <v>18</v>
      </c>
      <c r="F87" s="143" t="s">
        <v>14</v>
      </c>
      <c r="G87" s="137" t="s">
        <v>19</v>
      </c>
      <c r="H87" s="158">
        <v>32601</v>
      </c>
      <c r="I87" s="155" t="s">
        <v>833</v>
      </c>
      <c r="J87" s="144" t="s">
        <v>31</v>
      </c>
      <c r="K87" s="170">
        <v>0</v>
      </c>
      <c r="L87" s="170">
        <v>1625.9</v>
      </c>
    </row>
    <row r="88" spans="1:12" x14ac:dyDescent="0.35">
      <c r="A88" s="3" t="s">
        <v>12</v>
      </c>
      <c r="B88" s="3" t="s">
        <v>876</v>
      </c>
      <c r="C88" s="142" t="s">
        <v>876</v>
      </c>
      <c r="D88" s="143" t="s">
        <v>14</v>
      </c>
      <c r="E88" s="137" t="s">
        <v>18</v>
      </c>
      <c r="F88" s="143" t="s">
        <v>14</v>
      </c>
      <c r="G88" s="137" t="s">
        <v>21</v>
      </c>
      <c r="H88" s="158">
        <v>31301</v>
      </c>
      <c r="I88" s="155" t="s">
        <v>841</v>
      </c>
      <c r="J88" s="144" t="s">
        <v>31</v>
      </c>
      <c r="K88" s="170">
        <v>6000</v>
      </c>
      <c r="L88" s="170">
        <v>7242</v>
      </c>
    </row>
    <row r="89" spans="1:12" x14ac:dyDescent="0.35">
      <c r="A89" s="3" t="s">
        <v>12</v>
      </c>
      <c r="B89" s="3" t="s">
        <v>876</v>
      </c>
      <c r="C89" s="142" t="s">
        <v>876</v>
      </c>
      <c r="D89" s="143" t="s">
        <v>14</v>
      </c>
      <c r="E89" s="137" t="s">
        <v>18</v>
      </c>
      <c r="F89" s="143" t="s">
        <v>14</v>
      </c>
      <c r="G89" s="137" t="s">
        <v>21</v>
      </c>
      <c r="H89" s="158">
        <v>32201</v>
      </c>
      <c r="I89" s="155" t="s">
        <v>871</v>
      </c>
      <c r="J89" s="144" t="s">
        <v>31</v>
      </c>
      <c r="K89" s="170">
        <v>234693</v>
      </c>
      <c r="L89" s="170">
        <v>234693</v>
      </c>
    </row>
    <row r="90" spans="1:12" x14ac:dyDescent="0.35">
      <c r="A90" s="3" t="s">
        <v>12</v>
      </c>
      <c r="B90" s="3" t="s">
        <v>876</v>
      </c>
      <c r="C90" s="142" t="s">
        <v>876</v>
      </c>
      <c r="D90" s="143" t="s">
        <v>14</v>
      </c>
      <c r="E90" s="137" t="s">
        <v>18</v>
      </c>
      <c r="F90" s="143" t="s">
        <v>14</v>
      </c>
      <c r="G90" s="137" t="s">
        <v>21</v>
      </c>
      <c r="H90" s="158">
        <v>33801</v>
      </c>
      <c r="I90" s="155" t="s">
        <v>868</v>
      </c>
      <c r="J90" s="144" t="s">
        <v>31</v>
      </c>
      <c r="K90" s="170">
        <v>52045</v>
      </c>
      <c r="L90" s="170">
        <v>57368.3</v>
      </c>
    </row>
    <row r="91" spans="1:12" x14ac:dyDescent="0.35">
      <c r="A91" s="3" t="s">
        <v>12</v>
      </c>
      <c r="B91" s="3" t="s">
        <v>876</v>
      </c>
      <c r="C91" s="142" t="s">
        <v>876</v>
      </c>
      <c r="D91" s="143" t="s">
        <v>14</v>
      </c>
      <c r="E91" s="137" t="s">
        <v>18</v>
      </c>
      <c r="F91" s="143" t="s">
        <v>14</v>
      </c>
      <c r="G91" s="137" t="s">
        <v>21</v>
      </c>
      <c r="H91" s="158">
        <v>35801</v>
      </c>
      <c r="I91" s="155" t="s">
        <v>865</v>
      </c>
      <c r="J91" s="144" t="s">
        <v>31</v>
      </c>
      <c r="K91" s="170">
        <v>21186</v>
      </c>
      <c r="L91" s="170">
        <v>22248</v>
      </c>
    </row>
    <row r="92" spans="1:12" x14ac:dyDescent="0.35">
      <c r="A92" s="3" t="s">
        <v>12</v>
      </c>
      <c r="B92" s="3" t="s">
        <v>876</v>
      </c>
      <c r="C92" s="142" t="s">
        <v>876</v>
      </c>
      <c r="D92" s="143" t="s">
        <v>14</v>
      </c>
      <c r="E92" s="137" t="s">
        <v>27</v>
      </c>
      <c r="F92" s="143" t="s">
        <v>835</v>
      </c>
      <c r="G92" s="137" t="s">
        <v>28</v>
      </c>
      <c r="H92" s="158">
        <v>21101</v>
      </c>
      <c r="I92" s="155" t="s">
        <v>838</v>
      </c>
      <c r="J92" s="144" t="s">
        <v>31</v>
      </c>
      <c r="K92" s="170">
        <v>2892</v>
      </c>
      <c r="L92" s="170">
        <v>4136.46</v>
      </c>
    </row>
    <row r="93" spans="1:12" x14ac:dyDescent="0.35">
      <c r="A93" s="3" t="s">
        <v>12</v>
      </c>
      <c r="B93" s="3" t="s">
        <v>876</v>
      </c>
      <c r="C93" s="142" t="s">
        <v>876</v>
      </c>
      <c r="D93" s="143" t="s">
        <v>14</v>
      </c>
      <c r="E93" s="137" t="s">
        <v>27</v>
      </c>
      <c r="F93" s="143" t="s">
        <v>835</v>
      </c>
      <c r="G93" s="137" t="s">
        <v>28</v>
      </c>
      <c r="H93" s="158">
        <v>21601</v>
      </c>
      <c r="I93" s="155" t="s">
        <v>845</v>
      </c>
      <c r="J93" s="144" t="s">
        <v>31</v>
      </c>
      <c r="K93" s="170">
        <v>4000</v>
      </c>
      <c r="L93" s="170">
        <v>3974.4</v>
      </c>
    </row>
    <row r="94" spans="1:12" ht="52" x14ac:dyDescent="0.35">
      <c r="A94" s="3" t="s">
        <v>12</v>
      </c>
      <c r="B94" s="3" t="s">
        <v>876</v>
      </c>
      <c r="C94" s="142" t="s">
        <v>876</v>
      </c>
      <c r="D94" s="143" t="s">
        <v>14</v>
      </c>
      <c r="E94" s="137" t="s">
        <v>27</v>
      </c>
      <c r="F94" s="143" t="s">
        <v>835</v>
      </c>
      <c r="G94" s="137" t="s">
        <v>28</v>
      </c>
      <c r="H94" s="158">
        <v>26102</v>
      </c>
      <c r="I94" s="155" t="s">
        <v>842</v>
      </c>
      <c r="J94" s="144" t="s">
        <v>31</v>
      </c>
      <c r="K94" s="170">
        <v>0</v>
      </c>
      <c r="L94" s="170">
        <v>15360</v>
      </c>
    </row>
    <row r="95" spans="1:12" x14ac:dyDescent="0.35">
      <c r="A95" s="3" t="s">
        <v>12</v>
      </c>
      <c r="B95" s="3" t="s">
        <v>876</v>
      </c>
      <c r="C95" s="142" t="s">
        <v>876</v>
      </c>
      <c r="D95" s="143" t="s">
        <v>14</v>
      </c>
      <c r="E95" s="137" t="s">
        <v>27</v>
      </c>
      <c r="F95" s="143" t="s">
        <v>835</v>
      </c>
      <c r="G95" s="137" t="s">
        <v>28</v>
      </c>
      <c r="H95" s="158">
        <v>31301</v>
      </c>
      <c r="I95" s="155" t="s">
        <v>841</v>
      </c>
      <c r="J95" s="144" t="s">
        <v>31</v>
      </c>
      <c r="K95" s="170">
        <v>1000</v>
      </c>
      <c r="L95" s="170">
        <v>912</v>
      </c>
    </row>
    <row r="96" spans="1:12" x14ac:dyDescent="0.35">
      <c r="A96" s="3" t="s">
        <v>12</v>
      </c>
      <c r="B96" s="3" t="s">
        <v>876</v>
      </c>
      <c r="C96" s="142" t="s">
        <v>876</v>
      </c>
      <c r="D96" s="143" t="s">
        <v>14</v>
      </c>
      <c r="E96" s="137" t="s">
        <v>27</v>
      </c>
      <c r="F96" s="143" t="s">
        <v>835</v>
      </c>
      <c r="G96" s="137" t="s">
        <v>28</v>
      </c>
      <c r="H96" s="158">
        <v>31401</v>
      </c>
      <c r="I96" s="155" t="s">
        <v>840</v>
      </c>
      <c r="J96" s="144" t="s">
        <v>31</v>
      </c>
      <c r="K96" s="170">
        <v>1000</v>
      </c>
      <c r="L96" s="170">
        <v>945.63</v>
      </c>
    </row>
    <row r="97" spans="1:12" x14ac:dyDescent="0.35">
      <c r="A97" s="3" t="s">
        <v>12</v>
      </c>
      <c r="B97" s="3" t="s">
        <v>876</v>
      </c>
      <c r="C97" s="142" t="s">
        <v>876</v>
      </c>
      <c r="D97" s="143" t="s">
        <v>14</v>
      </c>
      <c r="E97" s="137" t="s">
        <v>27</v>
      </c>
      <c r="F97" s="143" t="s">
        <v>835</v>
      </c>
      <c r="G97" s="137" t="s">
        <v>28</v>
      </c>
      <c r="H97" s="158">
        <v>32201</v>
      </c>
      <c r="I97" s="155" t="s">
        <v>871</v>
      </c>
      <c r="J97" s="144" t="s">
        <v>31</v>
      </c>
      <c r="K97" s="170">
        <v>4736</v>
      </c>
      <c r="L97" s="170">
        <v>5041.4399999999996</v>
      </c>
    </row>
    <row r="98" spans="1:12" x14ac:dyDescent="0.35">
      <c r="A98" s="3" t="s">
        <v>12</v>
      </c>
      <c r="B98" s="3" t="s">
        <v>876</v>
      </c>
      <c r="C98" s="142" t="s">
        <v>876</v>
      </c>
      <c r="D98" s="143" t="s">
        <v>14</v>
      </c>
      <c r="E98" s="137" t="s">
        <v>27</v>
      </c>
      <c r="F98" s="143" t="s">
        <v>835</v>
      </c>
      <c r="G98" s="137" t="s">
        <v>28</v>
      </c>
      <c r="H98" s="158" t="s">
        <v>877</v>
      </c>
      <c r="I98" s="155" t="s">
        <v>868</v>
      </c>
      <c r="J98" s="144" t="s">
        <v>31</v>
      </c>
      <c r="K98" s="170">
        <v>37319</v>
      </c>
      <c r="L98" s="170">
        <v>45378.15</v>
      </c>
    </row>
    <row r="99" spans="1:12" x14ac:dyDescent="0.35">
      <c r="A99" s="3" t="s">
        <v>12</v>
      </c>
      <c r="B99" s="3" t="s">
        <v>876</v>
      </c>
      <c r="C99" s="142" t="s">
        <v>876</v>
      </c>
      <c r="D99" s="143" t="s">
        <v>14</v>
      </c>
      <c r="E99" s="137" t="s">
        <v>27</v>
      </c>
      <c r="F99" s="143" t="s">
        <v>835</v>
      </c>
      <c r="G99" s="137" t="s">
        <v>28</v>
      </c>
      <c r="H99" s="158">
        <v>33901</v>
      </c>
      <c r="I99" s="155" t="s">
        <v>839</v>
      </c>
      <c r="J99" s="144" t="s">
        <v>31</v>
      </c>
      <c r="K99" s="170">
        <v>0</v>
      </c>
      <c r="L99" s="170">
        <v>178.18</v>
      </c>
    </row>
    <row r="100" spans="1:12" x14ac:dyDescent="0.35">
      <c r="A100" s="3" t="s">
        <v>12</v>
      </c>
      <c r="B100" s="3" t="s">
        <v>876</v>
      </c>
      <c r="C100" s="142" t="s">
        <v>876</v>
      </c>
      <c r="D100" s="143" t="s">
        <v>14</v>
      </c>
      <c r="E100" s="137" t="s">
        <v>27</v>
      </c>
      <c r="F100" s="143" t="s">
        <v>835</v>
      </c>
      <c r="G100" s="137" t="s">
        <v>28</v>
      </c>
      <c r="H100" s="158">
        <v>35801</v>
      </c>
      <c r="I100" s="155" t="s">
        <v>865</v>
      </c>
      <c r="J100" s="144" t="s">
        <v>31</v>
      </c>
      <c r="K100" s="170">
        <v>36482</v>
      </c>
      <c r="L100" s="170">
        <v>44496</v>
      </c>
    </row>
    <row r="101" spans="1:12" x14ac:dyDescent="0.35">
      <c r="A101" s="3" t="s">
        <v>12</v>
      </c>
      <c r="B101" s="3" t="s">
        <v>876</v>
      </c>
      <c r="C101" s="142" t="s">
        <v>876</v>
      </c>
      <c r="D101" s="143" t="s">
        <v>14</v>
      </c>
      <c r="E101" s="137" t="s">
        <v>40</v>
      </c>
      <c r="F101" s="143" t="s">
        <v>14</v>
      </c>
      <c r="G101" s="137" t="s">
        <v>19</v>
      </c>
      <c r="H101" s="158">
        <v>21601</v>
      </c>
      <c r="I101" s="155" t="s">
        <v>845</v>
      </c>
      <c r="J101" s="144" t="s">
        <v>31</v>
      </c>
      <c r="K101" s="170">
        <v>0</v>
      </c>
      <c r="L101" s="170">
        <v>1286.28</v>
      </c>
    </row>
    <row r="102" spans="1:12" x14ac:dyDescent="0.35">
      <c r="A102" s="134" t="s">
        <v>12</v>
      </c>
      <c r="B102" s="134" t="s">
        <v>878</v>
      </c>
      <c r="C102" s="134" t="s">
        <v>878</v>
      </c>
      <c r="D102" s="135" t="s">
        <v>14</v>
      </c>
      <c r="E102" s="136" t="s">
        <v>18</v>
      </c>
      <c r="F102" s="135" t="s">
        <v>14</v>
      </c>
      <c r="G102" s="137" t="s">
        <v>19</v>
      </c>
      <c r="H102" s="138" t="s">
        <v>836</v>
      </c>
      <c r="I102" s="194" t="s">
        <v>879</v>
      </c>
      <c r="J102" s="144" t="s">
        <v>31</v>
      </c>
      <c r="K102" s="197">
        <v>9275</v>
      </c>
      <c r="L102" s="197">
        <v>5848.3</v>
      </c>
    </row>
    <row r="103" spans="1:12" x14ac:dyDescent="0.35">
      <c r="A103" s="134" t="s">
        <v>12</v>
      </c>
      <c r="B103" s="134" t="s">
        <v>878</v>
      </c>
      <c r="C103" s="134" t="s">
        <v>878</v>
      </c>
      <c r="D103" s="135" t="s">
        <v>14</v>
      </c>
      <c r="E103" s="136" t="s">
        <v>15</v>
      </c>
      <c r="F103" s="135" t="s">
        <v>16</v>
      </c>
      <c r="G103" s="136" t="s">
        <v>875</v>
      </c>
      <c r="H103" s="138" t="s">
        <v>836</v>
      </c>
      <c r="I103" s="194" t="s">
        <v>879</v>
      </c>
      <c r="J103" s="144" t="s">
        <v>31</v>
      </c>
      <c r="K103" s="197">
        <v>260</v>
      </c>
      <c r="L103" s="197">
        <v>260</v>
      </c>
    </row>
    <row r="104" spans="1:12" ht="26" x14ac:dyDescent="0.35">
      <c r="A104" s="134" t="s">
        <v>12</v>
      </c>
      <c r="B104" s="134" t="s">
        <v>878</v>
      </c>
      <c r="C104" s="134" t="s">
        <v>878</v>
      </c>
      <c r="D104" s="135" t="s">
        <v>14</v>
      </c>
      <c r="E104" s="136" t="s">
        <v>18</v>
      </c>
      <c r="F104" s="135" t="s">
        <v>14</v>
      </c>
      <c r="G104" s="136" t="s">
        <v>19</v>
      </c>
      <c r="H104" s="138" t="s">
        <v>856</v>
      </c>
      <c r="I104" s="194" t="s">
        <v>880</v>
      </c>
      <c r="J104" s="144" t="s">
        <v>31</v>
      </c>
      <c r="K104" s="197">
        <v>6046</v>
      </c>
      <c r="L104" s="197">
        <v>3885.84</v>
      </c>
    </row>
    <row r="105" spans="1:12" ht="26" x14ac:dyDescent="0.35">
      <c r="A105" s="134" t="s">
        <v>12</v>
      </c>
      <c r="B105" s="134" t="s">
        <v>878</v>
      </c>
      <c r="C105" s="134" t="s">
        <v>878</v>
      </c>
      <c r="D105" s="135" t="s">
        <v>14</v>
      </c>
      <c r="E105" s="136" t="s">
        <v>15</v>
      </c>
      <c r="F105" s="135" t="s">
        <v>16</v>
      </c>
      <c r="G105" s="136" t="s">
        <v>875</v>
      </c>
      <c r="H105" s="138" t="s">
        <v>856</v>
      </c>
      <c r="I105" s="194" t="s">
        <v>880</v>
      </c>
      <c r="J105" s="144" t="s">
        <v>31</v>
      </c>
      <c r="K105" s="197">
        <v>1464</v>
      </c>
      <c r="L105" s="197">
        <v>0</v>
      </c>
    </row>
    <row r="106" spans="1:12" x14ac:dyDescent="0.35">
      <c r="A106" s="134" t="s">
        <v>12</v>
      </c>
      <c r="B106" s="134" t="s">
        <v>878</v>
      </c>
      <c r="C106" s="134" t="s">
        <v>878</v>
      </c>
      <c r="D106" s="135" t="s">
        <v>14</v>
      </c>
      <c r="E106" s="136" t="s">
        <v>18</v>
      </c>
      <c r="F106" s="135" t="s">
        <v>14</v>
      </c>
      <c r="G106" s="136" t="s">
        <v>19</v>
      </c>
      <c r="H106" s="138" t="s">
        <v>88</v>
      </c>
      <c r="I106" s="194" t="s">
        <v>56</v>
      </c>
      <c r="J106" s="144" t="s">
        <v>31</v>
      </c>
      <c r="K106" s="197">
        <v>10941</v>
      </c>
      <c r="L106" s="197">
        <v>5269.32</v>
      </c>
    </row>
    <row r="107" spans="1:12" ht="26" x14ac:dyDescent="0.35">
      <c r="A107" s="134" t="s">
        <v>12</v>
      </c>
      <c r="B107" s="134" t="s">
        <v>878</v>
      </c>
      <c r="C107" s="134" t="s">
        <v>878</v>
      </c>
      <c r="D107" s="135" t="s">
        <v>14</v>
      </c>
      <c r="E107" s="136" t="s">
        <v>18</v>
      </c>
      <c r="F107" s="135" t="s">
        <v>14</v>
      </c>
      <c r="G107" s="136" t="s">
        <v>19</v>
      </c>
      <c r="H107" s="138" t="s">
        <v>831</v>
      </c>
      <c r="I107" s="194" t="s">
        <v>41</v>
      </c>
      <c r="J107" s="144" t="s">
        <v>31</v>
      </c>
      <c r="K107" s="197">
        <v>0</v>
      </c>
      <c r="L107" s="197">
        <v>2100</v>
      </c>
    </row>
    <row r="108" spans="1:12" x14ac:dyDescent="0.35">
      <c r="A108" s="134" t="s">
        <v>12</v>
      </c>
      <c r="B108" s="134" t="s">
        <v>878</v>
      </c>
      <c r="C108" s="134" t="s">
        <v>878</v>
      </c>
      <c r="D108" s="135" t="s">
        <v>14</v>
      </c>
      <c r="E108" s="136" t="s">
        <v>18</v>
      </c>
      <c r="F108" s="135" t="s">
        <v>14</v>
      </c>
      <c r="G108" s="136" t="s">
        <v>19</v>
      </c>
      <c r="H108" s="138" t="s">
        <v>881</v>
      </c>
      <c r="I108" s="194" t="s">
        <v>57</v>
      </c>
      <c r="J108" s="144" t="s">
        <v>31</v>
      </c>
      <c r="K108" s="197">
        <v>522</v>
      </c>
      <c r="L108" s="197">
        <v>0</v>
      </c>
    </row>
    <row r="109" spans="1:12" x14ac:dyDescent="0.35">
      <c r="A109" s="134" t="s">
        <v>12</v>
      </c>
      <c r="B109" s="134" t="s">
        <v>878</v>
      </c>
      <c r="C109" s="134" t="s">
        <v>878</v>
      </c>
      <c r="D109" s="135" t="s">
        <v>14</v>
      </c>
      <c r="E109" s="136" t="s">
        <v>18</v>
      </c>
      <c r="F109" s="135" t="s">
        <v>14</v>
      </c>
      <c r="G109" s="136" t="s">
        <v>19</v>
      </c>
      <c r="H109" s="138" t="s">
        <v>882</v>
      </c>
      <c r="I109" s="194" t="s">
        <v>883</v>
      </c>
      <c r="J109" s="144" t="s">
        <v>31</v>
      </c>
      <c r="K109" s="197">
        <v>570</v>
      </c>
      <c r="L109" s="197">
        <v>0</v>
      </c>
    </row>
    <row r="110" spans="1:12" x14ac:dyDescent="0.35">
      <c r="A110" s="134" t="s">
        <v>12</v>
      </c>
      <c r="B110" s="134" t="s">
        <v>878</v>
      </c>
      <c r="C110" s="134" t="s">
        <v>878</v>
      </c>
      <c r="D110" s="135" t="s">
        <v>14</v>
      </c>
      <c r="E110" s="136" t="s">
        <v>18</v>
      </c>
      <c r="F110" s="135" t="s">
        <v>14</v>
      </c>
      <c r="G110" s="136" t="s">
        <v>19</v>
      </c>
      <c r="H110" s="138" t="s">
        <v>884</v>
      </c>
      <c r="I110" s="194" t="s">
        <v>885</v>
      </c>
      <c r="J110" s="144" t="s">
        <v>31</v>
      </c>
      <c r="K110" s="197">
        <v>504</v>
      </c>
      <c r="L110" s="197">
        <v>0</v>
      </c>
    </row>
    <row r="111" spans="1:12" ht="39" x14ac:dyDescent="0.35">
      <c r="A111" s="134" t="s">
        <v>12</v>
      </c>
      <c r="B111" s="134" t="s">
        <v>878</v>
      </c>
      <c r="C111" s="134" t="s">
        <v>878</v>
      </c>
      <c r="D111" s="135" t="s">
        <v>14</v>
      </c>
      <c r="E111" s="136" t="s">
        <v>15</v>
      </c>
      <c r="F111" s="135" t="s">
        <v>16</v>
      </c>
      <c r="G111" s="136" t="s">
        <v>875</v>
      </c>
      <c r="H111" s="138" t="s">
        <v>837</v>
      </c>
      <c r="I111" s="194" t="s">
        <v>886</v>
      </c>
      <c r="J111" s="144" t="s">
        <v>31</v>
      </c>
      <c r="K111" s="197">
        <v>1932</v>
      </c>
      <c r="L111" s="197">
        <v>3800</v>
      </c>
    </row>
    <row r="112" spans="1:12" ht="26" x14ac:dyDescent="0.35">
      <c r="A112" s="134" t="s">
        <v>12</v>
      </c>
      <c r="B112" s="134" t="s">
        <v>878</v>
      </c>
      <c r="C112" s="134" t="s">
        <v>878</v>
      </c>
      <c r="D112" s="135" t="s">
        <v>14</v>
      </c>
      <c r="E112" s="136" t="s">
        <v>18</v>
      </c>
      <c r="F112" s="135" t="s">
        <v>14</v>
      </c>
      <c r="G112" s="136" t="s">
        <v>19</v>
      </c>
      <c r="H112" s="138" t="s">
        <v>98</v>
      </c>
      <c r="I112" s="194" t="s">
        <v>887</v>
      </c>
      <c r="J112" s="144" t="s">
        <v>31</v>
      </c>
      <c r="K112" s="197">
        <v>0</v>
      </c>
      <c r="L112" s="197">
        <v>2004.48</v>
      </c>
    </row>
    <row r="113" spans="1:12" x14ac:dyDescent="0.35">
      <c r="A113" s="134" t="s">
        <v>12</v>
      </c>
      <c r="B113" s="134" t="s">
        <v>878</v>
      </c>
      <c r="C113" s="134" t="s">
        <v>878</v>
      </c>
      <c r="D113" s="135" t="s">
        <v>14</v>
      </c>
      <c r="E113" s="136" t="s">
        <v>18</v>
      </c>
      <c r="F113" s="135" t="s">
        <v>14</v>
      </c>
      <c r="G113" s="136" t="s">
        <v>21</v>
      </c>
      <c r="H113" s="138" t="s">
        <v>834</v>
      </c>
      <c r="I113" s="194" t="s">
        <v>79</v>
      </c>
      <c r="J113" s="144" t="s">
        <v>31</v>
      </c>
      <c r="K113" s="197">
        <v>9491</v>
      </c>
      <c r="L113" s="197">
        <v>14320.15</v>
      </c>
    </row>
    <row r="114" spans="1:12" x14ac:dyDescent="0.35">
      <c r="A114" s="134" t="s">
        <v>12</v>
      </c>
      <c r="B114" s="134" t="s">
        <v>878</v>
      </c>
      <c r="C114" s="134" t="s">
        <v>878</v>
      </c>
      <c r="D114" s="135" t="s">
        <v>14</v>
      </c>
      <c r="E114" s="136" t="s">
        <v>18</v>
      </c>
      <c r="F114" s="135" t="s">
        <v>14</v>
      </c>
      <c r="G114" s="136" t="s">
        <v>21</v>
      </c>
      <c r="H114" s="138" t="s">
        <v>832</v>
      </c>
      <c r="I114" s="194" t="s">
        <v>888</v>
      </c>
      <c r="J114" s="144" t="s">
        <v>31</v>
      </c>
      <c r="K114" s="197">
        <v>4325</v>
      </c>
      <c r="L114" s="197">
        <v>9043.8799999999992</v>
      </c>
    </row>
    <row r="115" spans="1:12" x14ac:dyDescent="0.35">
      <c r="A115" s="134" t="s">
        <v>12</v>
      </c>
      <c r="B115" s="134" t="s">
        <v>878</v>
      </c>
      <c r="C115" s="134" t="s">
        <v>878</v>
      </c>
      <c r="D115" s="135" t="s">
        <v>14</v>
      </c>
      <c r="E115" s="136" t="s">
        <v>18</v>
      </c>
      <c r="F115" s="135" t="s">
        <v>14</v>
      </c>
      <c r="G115" s="136" t="s">
        <v>19</v>
      </c>
      <c r="H115" s="183">
        <v>31801</v>
      </c>
      <c r="I115" s="195" t="s">
        <v>889</v>
      </c>
      <c r="J115" s="144" t="s">
        <v>31</v>
      </c>
      <c r="K115" s="197">
        <v>5891</v>
      </c>
      <c r="L115" s="197">
        <v>0</v>
      </c>
    </row>
    <row r="116" spans="1:12" x14ac:dyDescent="0.35">
      <c r="A116" s="134" t="s">
        <v>12</v>
      </c>
      <c r="B116" s="134" t="s">
        <v>878</v>
      </c>
      <c r="C116" s="134" t="s">
        <v>878</v>
      </c>
      <c r="D116" s="135" t="s">
        <v>14</v>
      </c>
      <c r="E116" s="136" t="s">
        <v>18</v>
      </c>
      <c r="F116" s="135" t="s">
        <v>14</v>
      </c>
      <c r="G116" s="136" t="s">
        <v>21</v>
      </c>
      <c r="H116" s="138" t="s">
        <v>861</v>
      </c>
      <c r="I116" s="194" t="s">
        <v>80</v>
      </c>
      <c r="J116" s="144" t="s">
        <v>31</v>
      </c>
      <c r="K116" s="197">
        <v>102694</v>
      </c>
      <c r="L116" s="197">
        <v>102693</v>
      </c>
    </row>
    <row r="117" spans="1:12" x14ac:dyDescent="0.35">
      <c r="A117" s="134" t="s">
        <v>12</v>
      </c>
      <c r="B117" s="134" t="s">
        <v>878</v>
      </c>
      <c r="C117" s="134" t="s">
        <v>878</v>
      </c>
      <c r="D117" s="135" t="s">
        <v>14</v>
      </c>
      <c r="E117" s="136" t="s">
        <v>27</v>
      </c>
      <c r="F117" s="135" t="s">
        <v>835</v>
      </c>
      <c r="G117" s="136" t="s">
        <v>28</v>
      </c>
      <c r="H117" s="138" t="s">
        <v>861</v>
      </c>
      <c r="I117" s="194" t="s">
        <v>80</v>
      </c>
      <c r="J117" s="144" t="s">
        <v>31</v>
      </c>
      <c r="K117" s="197">
        <v>46649</v>
      </c>
      <c r="L117" s="197">
        <v>46648</v>
      </c>
    </row>
    <row r="118" spans="1:12" x14ac:dyDescent="0.35">
      <c r="A118" s="134" t="s">
        <v>12</v>
      </c>
      <c r="B118" s="134" t="s">
        <v>878</v>
      </c>
      <c r="C118" s="134" t="s">
        <v>878</v>
      </c>
      <c r="D118" s="135" t="s">
        <v>14</v>
      </c>
      <c r="E118" s="136" t="s">
        <v>18</v>
      </c>
      <c r="F118" s="135" t="s">
        <v>14</v>
      </c>
      <c r="G118" s="136" t="s">
        <v>19</v>
      </c>
      <c r="H118" s="138" t="s">
        <v>104</v>
      </c>
      <c r="I118" s="194" t="s">
        <v>65</v>
      </c>
      <c r="J118" s="144" t="s">
        <v>31</v>
      </c>
      <c r="K118" s="197">
        <v>5087</v>
      </c>
      <c r="L118" s="197">
        <v>4831.4399999999996</v>
      </c>
    </row>
    <row r="119" spans="1:12" x14ac:dyDescent="0.35">
      <c r="A119" s="3" t="s">
        <v>12</v>
      </c>
      <c r="B119" s="134" t="s">
        <v>878</v>
      </c>
      <c r="C119" s="134" t="s">
        <v>878</v>
      </c>
      <c r="D119" s="143" t="s">
        <v>14</v>
      </c>
      <c r="E119" s="137" t="s">
        <v>18</v>
      </c>
      <c r="F119" s="143" t="s">
        <v>14</v>
      </c>
      <c r="G119" s="137" t="s">
        <v>21</v>
      </c>
      <c r="H119" s="145" t="s">
        <v>877</v>
      </c>
      <c r="I119" s="194" t="s">
        <v>592</v>
      </c>
      <c r="J119" s="144" t="s">
        <v>31</v>
      </c>
      <c r="K119" s="170">
        <v>55121</v>
      </c>
      <c r="L119" s="170">
        <v>55121</v>
      </c>
    </row>
    <row r="120" spans="1:12" x14ac:dyDescent="0.35">
      <c r="A120" s="3" t="s">
        <v>12</v>
      </c>
      <c r="B120" s="134" t="s">
        <v>878</v>
      </c>
      <c r="C120" s="134" t="s">
        <v>878</v>
      </c>
      <c r="D120" s="143" t="s">
        <v>14</v>
      </c>
      <c r="E120" s="137" t="s">
        <v>27</v>
      </c>
      <c r="F120" s="143" t="s">
        <v>835</v>
      </c>
      <c r="G120" s="136" t="s">
        <v>28</v>
      </c>
      <c r="H120" s="145" t="s">
        <v>877</v>
      </c>
      <c r="I120" s="194" t="s">
        <v>592</v>
      </c>
      <c r="J120" s="144" t="s">
        <v>31</v>
      </c>
      <c r="K120" s="170">
        <v>56051</v>
      </c>
      <c r="L120" s="170">
        <v>56051</v>
      </c>
    </row>
    <row r="121" spans="1:12" x14ac:dyDescent="0.35">
      <c r="A121" s="3" t="s">
        <v>12</v>
      </c>
      <c r="B121" s="134" t="s">
        <v>878</v>
      </c>
      <c r="C121" s="134" t="s">
        <v>878</v>
      </c>
      <c r="D121" s="143" t="s">
        <v>14</v>
      </c>
      <c r="E121" s="137" t="s">
        <v>27</v>
      </c>
      <c r="F121" s="143" t="s">
        <v>835</v>
      </c>
      <c r="G121" s="136" t="s">
        <v>890</v>
      </c>
      <c r="H121" s="145" t="s">
        <v>877</v>
      </c>
      <c r="I121" s="194" t="s">
        <v>592</v>
      </c>
      <c r="J121" s="144" t="s">
        <v>31</v>
      </c>
      <c r="K121" s="170">
        <v>0</v>
      </c>
      <c r="L121" s="170">
        <v>13398</v>
      </c>
    </row>
    <row r="122" spans="1:12" x14ac:dyDescent="0.35">
      <c r="A122" s="3" t="s">
        <v>12</v>
      </c>
      <c r="B122" s="134" t="s">
        <v>878</v>
      </c>
      <c r="C122" s="134" t="s">
        <v>878</v>
      </c>
      <c r="D122" s="143" t="s">
        <v>14</v>
      </c>
      <c r="E122" s="137" t="s">
        <v>18</v>
      </c>
      <c r="F122" s="143" t="s">
        <v>14</v>
      </c>
      <c r="G122" s="136" t="s">
        <v>890</v>
      </c>
      <c r="H122" s="145" t="s">
        <v>877</v>
      </c>
      <c r="I122" s="194" t="s">
        <v>592</v>
      </c>
      <c r="J122" s="144" t="s">
        <v>31</v>
      </c>
      <c r="K122" s="170">
        <v>0</v>
      </c>
      <c r="L122" s="170">
        <v>13319</v>
      </c>
    </row>
    <row r="123" spans="1:12" ht="30" customHeight="1" x14ac:dyDescent="0.35">
      <c r="A123" s="3" t="s">
        <v>12</v>
      </c>
      <c r="B123" s="134" t="s">
        <v>878</v>
      </c>
      <c r="C123" s="134" t="s">
        <v>878</v>
      </c>
      <c r="D123" s="143" t="s">
        <v>14</v>
      </c>
      <c r="E123" s="137" t="s">
        <v>18</v>
      </c>
      <c r="F123" s="143" t="s">
        <v>14</v>
      </c>
      <c r="G123" s="137" t="s">
        <v>19</v>
      </c>
      <c r="H123" s="145" t="s">
        <v>891</v>
      </c>
      <c r="I123" s="194" t="s">
        <v>892</v>
      </c>
      <c r="J123" s="144" t="s">
        <v>31</v>
      </c>
      <c r="K123" s="170">
        <v>6192</v>
      </c>
      <c r="L123" s="170">
        <v>0</v>
      </c>
    </row>
    <row r="124" spans="1:12" x14ac:dyDescent="0.35">
      <c r="A124" s="3" t="s">
        <v>12</v>
      </c>
      <c r="B124" s="134" t="s">
        <v>878</v>
      </c>
      <c r="C124" s="134" t="s">
        <v>878</v>
      </c>
      <c r="D124" s="143" t="s">
        <v>14</v>
      </c>
      <c r="E124" s="137" t="s">
        <v>18</v>
      </c>
      <c r="F124" s="143" t="s">
        <v>14</v>
      </c>
      <c r="G124" s="136" t="s">
        <v>21</v>
      </c>
      <c r="H124" s="145" t="s">
        <v>864</v>
      </c>
      <c r="I124" s="194" t="s">
        <v>82</v>
      </c>
      <c r="J124" s="144" t="s">
        <v>31</v>
      </c>
      <c r="K124" s="170">
        <v>23160</v>
      </c>
      <c r="L124" s="170">
        <v>23160</v>
      </c>
    </row>
    <row r="125" spans="1:12" x14ac:dyDescent="0.35">
      <c r="A125" s="3" t="s">
        <v>12</v>
      </c>
      <c r="B125" s="134" t="s">
        <v>878</v>
      </c>
      <c r="C125" s="134" t="s">
        <v>878</v>
      </c>
      <c r="D125" s="143" t="s">
        <v>14</v>
      </c>
      <c r="E125" s="137" t="s">
        <v>27</v>
      </c>
      <c r="F125" s="143" t="s">
        <v>835</v>
      </c>
      <c r="G125" s="136" t="s">
        <v>28</v>
      </c>
      <c r="H125" s="145" t="s">
        <v>864</v>
      </c>
      <c r="I125" s="194" t="s">
        <v>82</v>
      </c>
      <c r="J125" s="144" t="s">
        <v>31</v>
      </c>
      <c r="K125" s="170">
        <v>46322</v>
      </c>
      <c r="L125" s="170">
        <v>46322</v>
      </c>
    </row>
    <row r="126" spans="1:12" x14ac:dyDescent="0.35">
      <c r="A126" s="3" t="s">
        <v>12</v>
      </c>
      <c r="B126" s="134" t="s">
        <v>878</v>
      </c>
      <c r="C126" s="134" t="s">
        <v>878</v>
      </c>
      <c r="D126" s="143" t="s">
        <v>14</v>
      </c>
      <c r="E126" s="137" t="s">
        <v>27</v>
      </c>
      <c r="F126" s="143" t="s">
        <v>835</v>
      </c>
      <c r="G126" s="136" t="s">
        <v>890</v>
      </c>
      <c r="H126" s="145" t="s">
        <v>864</v>
      </c>
      <c r="I126" s="194" t="s">
        <v>82</v>
      </c>
      <c r="J126" s="144" t="s">
        <v>31</v>
      </c>
      <c r="K126" s="170">
        <v>0</v>
      </c>
      <c r="L126" s="170">
        <v>3671.2</v>
      </c>
    </row>
    <row r="127" spans="1:12" x14ac:dyDescent="0.35">
      <c r="A127" s="3" t="s">
        <v>12</v>
      </c>
      <c r="B127" s="134" t="s">
        <v>878</v>
      </c>
      <c r="C127" s="134" t="s">
        <v>878</v>
      </c>
      <c r="D127" s="143" t="s">
        <v>14</v>
      </c>
      <c r="E127" s="137" t="s">
        <v>18</v>
      </c>
      <c r="F127" s="143" t="s">
        <v>14</v>
      </c>
      <c r="G127" s="136" t="s">
        <v>890</v>
      </c>
      <c r="H127" s="145" t="s">
        <v>864</v>
      </c>
      <c r="I127" s="194" t="s">
        <v>82</v>
      </c>
      <c r="J127" s="144" t="s">
        <v>31</v>
      </c>
      <c r="K127" s="170">
        <v>0</v>
      </c>
      <c r="L127" s="170">
        <v>1836.6</v>
      </c>
    </row>
    <row r="128" spans="1:12" x14ac:dyDescent="0.35">
      <c r="A128" s="3" t="s">
        <v>12</v>
      </c>
      <c r="B128" s="134" t="s">
        <v>878</v>
      </c>
      <c r="C128" s="134" t="s">
        <v>878</v>
      </c>
      <c r="D128" s="143" t="s">
        <v>14</v>
      </c>
      <c r="E128" s="137" t="s">
        <v>18</v>
      </c>
      <c r="F128" s="143" t="s">
        <v>14</v>
      </c>
      <c r="G128" s="136" t="s">
        <v>21</v>
      </c>
      <c r="H128" s="145" t="s">
        <v>893</v>
      </c>
      <c r="I128" s="194" t="s">
        <v>894</v>
      </c>
      <c r="J128" s="144" t="s">
        <v>31</v>
      </c>
      <c r="K128" s="170">
        <v>3570</v>
      </c>
      <c r="L128" s="170">
        <v>3570</v>
      </c>
    </row>
    <row r="129" spans="1:12" ht="26" x14ac:dyDescent="0.35">
      <c r="A129" s="3" t="s">
        <v>12</v>
      </c>
      <c r="B129" s="134" t="s">
        <v>878</v>
      </c>
      <c r="C129" s="134" t="s">
        <v>878</v>
      </c>
      <c r="D129" s="143" t="s">
        <v>14</v>
      </c>
      <c r="E129" s="137" t="s">
        <v>18</v>
      </c>
      <c r="F129" s="143" t="s">
        <v>14</v>
      </c>
      <c r="G129" s="136" t="s">
        <v>19</v>
      </c>
      <c r="H129" s="145" t="s">
        <v>895</v>
      </c>
      <c r="I129" s="194" t="s">
        <v>77</v>
      </c>
      <c r="J129" s="144" t="s">
        <v>31</v>
      </c>
      <c r="K129" s="170">
        <v>574</v>
      </c>
      <c r="L129" s="170">
        <v>0</v>
      </c>
    </row>
    <row r="130" spans="1:12" x14ac:dyDescent="0.35">
      <c r="A130" s="146" t="s">
        <v>12</v>
      </c>
      <c r="B130" s="190" t="s">
        <v>896</v>
      </c>
      <c r="C130" s="190" t="s">
        <v>896</v>
      </c>
      <c r="D130" s="191" t="s">
        <v>14</v>
      </c>
      <c r="E130" s="191" t="s">
        <v>18</v>
      </c>
      <c r="F130" s="191" t="s">
        <v>14</v>
      </c>
      <c r="G130" s="191" t="s">
        <v>19</v>
      </c>
      <c r="H130" s="191" t="s">
        <v>836</v>
      </c>
      <c r="I130" s="157" t="s">
        <v>52</v>
      </c>
      <c r="J130" s="200" t="s">
        <v>26</v>
      </c>
      <c r="K130" s="202">
        <v>10897</v>
      </c>
      <c r="L130" s="202">
        <v>18561.63</v>
      </c>
    </row>
    <row r="131" spans="1:12" ht="26" x14ac:dyDescent="0.35">
      <c r="A131" s="146" t="s">
        <v>12</v>
      </c>
      <c r="B131" s="190" t="s">
        <v>896</v>
      </c>
      <c r="C131" s="190" t="s">
        <v>896</v>
      </c>
      <c r="D131" s="191" t="s">
        <v>14</v>
      </c>
      <c r="E131" s="191" t="s">
        <v>18</v>
      </c>
      <c r="F131" s="191" t="s">
        <v>14</v>
      </c>
      <c r="G131" s="191" t="s">
        <v>19</v>
      </c>
      <c r="H131" s="191" t="s">
        <v>856</v>
      </c>
      <c r="I131" s="155" t="s">
        <v>897</v>
      </c>
      <c r="J131" s="5" t="s">
        <v>26</v>
      </c>
      <c r="K131" s="203">
        <v>13415</v>
      </c>
      <c r="L131" s="203">
        <v>19132.310000000001</v>
      </c>
    </row>
    <row r="132" spans="1:12" x14ac:dyDescent="0.35">
      <c r="A132" s="146" t="s">
        <v>12</v>
      </c>
      <c r="B132" s="190" t="s">
        <v>896</v>
      </c>
      <c r="C132" s="190" t="s">
        <v>896</v>
      </c>
      <c r="D132" s="191" t="s">
        <v>14</v>
      </c>
      <c r="E132" s="191" t="s">
        <v>18</v>
      </c>
      <c r="F132" s="191" t="s">
        <v>14</v>
      </c>
      <c r="G132" s="191" t="s">
        <v>19</v>
      </c>
      <c r="H132" s="191" t="s">
        <v>88</v>
      </c>
      <c r="I132" s="155" t="s">
        <v>56</v>
      </c>
      <c r="J132" s="5" t="s">
        <v>26</v>
      </c>
      <c r="K132" s="203">
        <v>15080</v>
      </c>
      <c r="L132" s="203">
        <v>15085.13</v>
      </c>
    </row>
    <row r="133" spans="1:12" x14ac:dyDescent="0.35">
      <c r="A133" s="146" t="s">
        <v>12</v>
      </c>
      <c r="B133" s="190" t="s">
        <v>896</v>
      </c>
      <c r="C133" s="190" t="s">
        <v>896</v>
      </c>
      <c r="D133" s="191" t="s">
        <v>14</v>
      </c>
      <c r="E133" s="191" t="s">
        <v>27</v>
      </c>
      <c r="F133" s="191" t="s">
        <v>835</v>
      </c>
      <c r="G133" s="191" t="s">
        <v>28</v>
      </c>
      <c r="H133" s="191" t="s">
        <v>88</v>
      </c>
      <c r="I133" s="155" t="s">
        <v>56</v>
      </c>
      <c r="J133" s="5" t="s">
        <v>26</v>
      </c>
      <c r="K133" s="203">
        <v>15449</v>
      </c>
      <c r="L133" s="203">
        <v>15448.87</v>
      </c>
    </row>
    <row r="134" spans="1:12" x14ac:dyDescent="0.35">
      <c r="A134" s="146" t="s">
        <v>12</v>
      </c>
      <c r="B134" s="190" t="s">
        <v>896</v>
      </c>
      <c r="C134" s="190" t="s">
        <v>896</v>
      </c>
      <c r="D134" s="191" t="s">
        <v>14</v>
      </c>
      <c r="E134" s="191" t="s">
        <v>27</v>
      </c>
      <c r="F134" s="191" t="s">
        <v>835</v>
      </c>
      <c r="G134" s="191" t="s">
        <v>28</v>
      </c>
      <c r="H134" s="191" t="s">
        <v>834</v>
      </c>
      <c r="I134" s="157" t="s">
        <v>79</v>
      </c>
      <c r="J134" s="200" t="s">
        <v>26</v>
      </c>
      <c r="K134" s="202">
        <v>2066</v>
      </c>
      <c r="L134" s="203">
        <v>1673.58</v>
      </c>
    </row>
    <row r="135" spans="1:12" x14ac:dyDescent="0.35">
      <c r="A135" s="146" t="s">
        <v>12</v>
      </c>
      <c r="B135" s="190" t="s">
        <v>896</v>
      </c>
      <c r="C135" s="190" t="s">
        <v>896</v>
      </c>
      <c r="D135" s="191" t="s">
        <v>14</v>
      </c>
      <c r="E135" s="191" t="s">
        <v>18</v>
      </c>
      <c r="F135" s="191" t="s">
        <v>14</v>
      </c>
      <c r="G135" s="191" t="s">
        <v>21</v>
      </c>
      <c r="H135" s="191" t="s">
        <v>834</v>
      </c>
      <c r="I135" s="157" t="s">
        <v>79</v>
      </c>
      <c r="J135" s="200" t="s">
        <v>26</v>
      </c>
      <c r="K135" s="202">
        <v>2066</v>
      </c>
      <c r="L135" s="204">
        <v>4015.63</v>
      </c>
    </row>
    <row r="136" spans="1:12" x14ac:dyDescent="0.35">
      <c r="A136" s="146" t="s">
        <v>12</v>
      </c>
      <c r="B136" s="190" t="s">
        <v>896</v>
      </c>
      <c r="C136" s="190" t="s">
        <v>896</v>
      </c>
      <c r="D136" s="191" t="s">
        <v>14</v>
      </c>
      <c r="E136" s="191" t="s">
        <v>27</v>
      </c>
      <c r="F136" s="191" t="s">
        <v>835</v>
      </c>
      <c r="G136" s="191" t="s">
        <v>28</v>
      </c>
      <c r="H136" s="191" t="s">
        <v>832</v>
      </c>
      <c r="I136" s="157" t="s">
        <v>63</v>
      </c>
      <c r="J136" s="200" t="s">
        <v>26</v>
      </c>
      <c r="K136" s="202">
        <v>2582</v>
      </c>
      <c r="L136" s="203">
        <v>1013.89</v>
      </c>
    </row>
    <row r="137" spans="1:12" x14ac:dyDescent="0.35">
      <c r="A137" s="146" t="s">
        <v>12</v>
      </c>
      <c r="B137" s="190" t="s">
        <v>896</v>
      </c>
      <c r="C137" s="190" t="s">
        <v>896</v>
      </c>
      <c r="D137" s="191" t="s">
        <v>14</v>
      </c>
      <c r="E137" s="191" t="s">
        <v>18</v>
      </c>
      <c r="F137" s="191" t="s">
        <v>14</v>
      </c>
      <c r="G137" s="191" t="s">
        <v>19</v>
      </c>
      <c r="H137" s="191" t="s">
        <v>832</v>
      </c>
      <c r="I137" s="157" t="s">
        <v>63</v>
      </c>
      <c r="J137" s="200" t="s">
        <v>26</v>
      </c>
      <c r="K137" s="202">
        <v>2582</v>
      </c>
      <c r="L137" s="203">
        <v>1013.88</v>
      </c>
    </row>
    <row r="138" spans="1:12" x14ac:dyDescent="0.35">
      <c r="A138" s="146" t="s">
        <v>12</v>
      </c>
      <c r="B138" s="190" t="s">
        <v>896</v>
      </c>
      <c r="C138" s="190" t="s">
        <v>896</v>
      </c>
      <c r="D138" s="192" t="s">
        <v>14</v>
      </c>
      <c r="E138" s="192" t="s">
        <v>27</v>
      </c>
      <c r="F138" s="192" t="s">
        <v>835</v>
      </c>
      <c r="G138" s="192" t="s">
        <v>28</v>
      </c>
      <c r="H138" s="192" t="s">
        <v>861</v>
      </c>
      <c r="I138" s="157" t="s">
        <v>80</v>
      </c>
      <c r="J138" s="200" t="s">
        <v>863</v>
      </c>
      <c r="K138" s="202">
        <v>91177</v>
      </c>
      <c r="L138" s="204">
        <v>26470.2</v>
      </c>
    </row>
    <row r="139" spans="1:12" x14ac:dyDescent="0.35">
      <c r="A139" s="146" t="s">
        <v>12</v>
      </c>
      <c r="B139" s="190" t="s">
        <v>896</v>
      </c>
      <c r="C139" s="190" t="s">
        <v>896</v>
      </c>
      <c r="D139" s="192" t="s">
        <v>14</v>
      </c>
      <c r="E139" s="192" t="s">
        <v>18</v>
      </c>
      <c r="F139" s="192" t="s">
        <v>14</v>
      </c>
      <c r="G139" s="192" t="s">
        <v>21</v>
      </c>
      <c r="H139" s="192" t="s">
        <v>861</v>
      </c>
      <c r="I139" s="157" t="s">
        <v>80</v>
      </c>
      <c r="J139" s="200" t="s">
        <v>863</v>
      </c>
      <c r="K139" s="202">
        <v>89185</v>
      </c>
      <c r="L139" s="204">
        <v>89185</v>
      </c>
    </row>
    <row r="140" spans="1:12" x14ac:dyDescent="0.35">
      <c r="A140" s="146" t="s">
        <v>12</v>
      </c>
      <c r="B140" s="190" t="s">
        <v>896</v>
      </c>
      <c r="C140" s="190" t="s">
        <v>896</v>
      </c>
      <c r="D140" s="191" t="s">
        <v>14</v>
      </c>
      <c r="E140" s="191" t="s">
        <v>18</v>
      </c>
      <c r="F140" s="191" t="s">
        <v>14</v>
      </c>
      <c r="G140" s="191" t="s">
        <v>19</v>
      </c>
      <c r="H140" s="191" t="s">
        <v>104</v>
      </c>
      <c r="I140" s="157" t="s">
        <v>898</v>
      </c>
      <c r="J140" s="200" t="s">
        <v>26</v>
      </c>
      <c r="K140" s="204">
        <v>1856</v>
      </c>
      <c r="L140" s="204">
        <v>1159.3800000000001</v>
      </c>
    </row>
    <row r="141" spans="1:12" x14ac:dyDescent="0.35">
      <c r="A141" s="146" t="s">
        <v>12</v>
      </c>
      <c r="B141" s="190" t="s">
        <v>896</v>
      </c>
      <c r="C141" s="190" t="s">
        <v>896</v>
      </c>
      <c r="D141" s="192" t="s">
        <v>14</v>
      </c>
      <c r="E141" s="192" t="s">
        <v>18</v>
      </c>
      <c r="F141" s="192" t="s">
        <v>14</v>
      </c>
      <c r="G141" s="192" t="s">
        <v>21</v>
      </c>
      <c r="H141" s="192" t="s">
        <v>70</v>
      </c>
      <c r="I141" s="157" t="s">
        <v>899</v>
      </c>
      <c r="J141" s="200" t="s">
        <v>26</v>
      </c>
      <c r="K141" s="204">
        <v>5123</v>
      </c>
      <c r="L141" s="205">
        <v>34109.339999999997</v>
      </c>
    </row>
    <row r="142" spans="1:12" x14ac:dyDescent="0.35">
      <c r="A142" s="146" t="s">
        <v>12</v>
      </c>
      <c r="B142" s="190" t="s">
        <v>896</v>
      </c>
      <c r="C142" s="190" t="s">
        <v>896</v>
      </c>
      <c r="D142" s="192" t="s">
        <v>14</v>
      </c>
      <c r="E142" s="192" t="s">
        <v>18</v>
      </c>
      <c r="F142" s="192" t="s">
        <v>14</v>
      </c>
      <c r="G142" s="192" t="s">
        <v>21</v>
      </c>
      <c r="H142" s="192" t="s">
        <v>877</v>
      </c>
      <c r="I142" s="157" t="s">
        <v>592</v>
      </c>
      <c r="J142" s="200" t="s">
        <v>863</v>
      </c>
      <c r="K142" s="204">
        <v>76602</v>
      </c>
      <c r="L142" s="205">
        <v>137528</v>
      </c>
    </row>
    <row r="143" spans="1:12" x14ac:dyDescent="0.35">
      <c r="A143" s="146" t="s">
        <v>12</v>
      </c>
      <c r="B143" s="190" t="s">
        <v>896</v>
      </c>
      <c r="C143" s="190" t="s">
        <v>896</v>
      </c>
      <c r="D143" s="191" t="s">
        <v>14</v>
      </c>
      <c r="E143" s="191" t="s">
        <v>27</v>
      </c>
      <c r="F143" s="191" t="s">
        <v>835</v>
      </c>
      <c r="G143" s="191" t="s">
        <v>28</v>
      </c>
      <c r="H143" s="192" t="s">
        <v>877</v>
      </c>
      <c r="I143" s="157" t="s">
        <v>592</v>
      </c>
      <c r="J143" s="200" t="s">
        <v>863</v>
      </c>
      <c r="K143" s="204">
        <v>30281</v>
      </c>
      <c r="L143" s="205">
        <f>68440+648</f>
        <v>69088</v>
      </c>
    </row>
    <row r="144" spans="1:12" ht="26" x14ac:dyDescent="0.35">
      <c r="A144" s="146" t="s">
        <v>12</v>
      </c>
      <c r="B144" s="146" t="s">
        <v>896</v>
      </c>
      <c r="C144" s="146" t="s">
        <v>896</v>
      </c>
      <c r="D144" s="206" t="s">
        <v>14</v>
      </c>
      <c r="E144" s="206" t="s">
        <v>18</v>
      </c>
      <c r="F144" s="206" t="s">
        <v>14</v>
      </c>
      <c r="G144" s="206" t="s">
        <v>21</v>
      </c>
      <c r="H144" s="206" t="s">
        <v>900</v>
      </c>
      <c r="I144" s="157" t="s">
        <v>74</v>
      </c>
      <c r="J144" s="200" t="s">
        <v>26</v>
      </c>
      <c r="K144" s="204">
        <v>0</v>
      </c>
      <c r="L144" s="205">
        <v>10800</v>
      </c>
    </row>
    <row r="145" spans="1:12" x14ac:dyDescent="0.35">
      <c r="A145" s="146" t="s">
        <v>12</v>
      </c>
      <c r="B145" s="190" t="s">
        <v>896</v>
      </c>
      <c r="C145" s="190" t="s">
        <v>896</v>
      </c>
      <c r="D145" s="192" t="s">
        <v>14</v>
      </c>
      <c r="E145" s="192" t="s">
        <v>18</v>
      </c>
      <c r="F145" s="192" t="s">
        <v>14</v>
      </c>
      <c r="G145" s="192" t="s">
        <v>21</v>
      </c>
      <c r="H145" s="192" t="s">
        <v>864</v>
      </c>
      <c r="I145" s="157" t="s">
        <v>82</v>
      </c>
      <c r="J145" s="200" t="s">
        <v>863</v>
      </c>
      <c r="K145" s="204">
        <v>48298</v>
      </c>
      <c r="L145" s="205">
        <v>43919.28</v>
      </c>
    </row>
    <row r="146" spans="1:12" x14ac:dyDescent="0.35">
      <c r="A146" s="146" t="s">
        <v>12</v>
      </c>
      <c r="B146" s="190" t="s">
        <v>896</v>
      </c>
      <c r="C146" s="190" t="s">
        <v>896</v>
      </c>
      <c r="D146" s="191" t="s">
        <v>14</v>
      </c>
      <c r="E146" s="191" t="s">
        <v>18</v>
      </c>
      <c r="F146" s="191" t="s">
        <v>14</v>
      </c>
      <c r="G146" s="192" t="s">
        <v>21</v>
      </c>
      <c r="H146" s="191" t="s">
        <v>893</v>
      </c>
      <c r="I146" s="155" t="s">
        <v>75</v>
      </c>
      <c r="J146" s="200" t="s">
        <v>26</v>
      </c>
      <c r="K146" s="204">
        <v>2677</v>
      </c>
      <c r="L146" s="205">
        <v>1134</v>
      </c>
    </row>
    <row r="147" spans="1:12" x14ac:dyDescent="0.35">
      <c r="A147" s="134" t="s">
        <v>12</v>
      </c>
      <c r="B147" s="134" t="s">
        <v>901</v>
      </c>
      <c r="C147" s="141" t="s">
        <v>901</v>
      </c>
      <c r="D147" s="135" t="s">
        <v>14</v>
      </c>
      <c r="E147" s="136" t="s">
        <v>27</v>
      </c>
      <c r="F147" s="135" t="s">
        <v>835</v>
      </c>
      <c r="G147" s="136" t="s">
        <v>28</v>
      </c>
      <c r="H147" s="154">
        <v>21601</v>
      </c>
      <c r="I147" s="194" t="s">
        <v>56</v>
      </c>
      <c r="J147" s="140" t="s">
        <v>31</v>
      </c>
      <c r="K147" s="197">
        <v>0</v>
      </c>
      <c r="L147" s="197">
        <v>2720.52</v>
      </c>
    </row>
    <row r="148" spans="1:12" x14ac:dyDescent="0.35">
      <c r="A148" s="134" t="s">
        <v>12</v>
      </c>
      <c r="B148" s="134" t="s">
        <v>901</v>
      </c>
      <c r="C148" s="141" t="s">
        <v>901</v>
      </c>
      <c r="D148" s="135" t="s">
        <v>14</v>
      </c>
      <c r="E148" s="136" t="s">
        <v>15</v>
      </c>
      <c r="F148" s="135" t="s">
        <v>16</v>
      </c>
      <c r="G148" s="136" t="s">
        <v>875</v>
      </c>
      <c r="H148" s="154">
        <v>21101</v>
      </c>
      <c r="I148" s="194" t="s">
        <v>52</v>
      </c>
      <c r="J148" s="140" t="s">
        <v>31</v>
      </c>
      <c r="K148" s="197">
        <v>0</v>
      </c>
      <c r="L148" s="197">
        <v>1700.01</v>
      </c>
    </row>
    <row r="149" spans="1:12" ht="52" x14ac:dyDescent="0.35">
      <c r="A149" s="134" t="s">
        <v>12</v>
      </c>
      <c r="B149" s="134" t="s">
        <v>901</v>
      </c>
      <c r="C149" s="141" t="s">
        <v>901</v>
      </c>
      <c r="D149" s="135" t="s">
        <v>14</v>
      </c>
      <c r="E149" s="136" t="s">
        <v>27</v>
      </c>
      <c r="F149" s="135" t="s">
        <v>835</v>
      </c>
      <c r="G149" s="136" t="s">
        <v>28</v>
      </c>
      <c r="H149" s="154">
        <v>26102</v>
      </c>
      <c r="I149" s="194" t="s">
        <v>902</v>
      </c>
      <c r="J149" s="140" t="s">
        <v>31</v>
      </c>
      <c r="K149" s="197">
        <v>0</v>
      </c>
      <c r="L149" s="197">
        <v>598</v>
      </c>
    </row>
    <row r="150" spans="1:12" ht="52" x14ac:dyDescent="0.35">
      <c r="A150" s="134" t="s">
        <v>12</v>
      </c>
      <c r="B150" s="134" t="s">
        <v>901</v>
      </c>
      <c r="C150" s="141" t="s">
        <v>901</v>
      </c>
      <c r="D150" s="135" t="s">
        <v>14</v>
      </c>
      <c r="E150" s="136" t="s">
        <v>15</v>
      </c>
      <c r="F150" s="135" t="s">
        <v>16</v>
      </c>
      <c r="G150" s="136" t="s">
        <v>875</v>
      </c>
      <c r="H150" s="154">
        <v>26102</v>
      </c>
      <c r="I150" s="194" t="s">
        <v>902</v>
      </c>
      <c r="J150" s="140" t="s">
        <v>31</v>
      </c>
      <c r="K150" s="197">
        <v>1528</v>
      </c>
      <c r="L150" s="197">
        <v>1528</v>
      </c>
    </row>
    <row r="151" spans="1:12" ht="15" customHeight="1" x14ac:dyDescent="0.35">
      <c r="A151" s="134" t="s">
        <v>12</v>
      </c>
      <c r="B151" s="134" t="s">
        <v>901</v>
      </c>
      <c r="C151" s="141" t="s">
        <v>901</v>
      </c>
      <c r="D151" s="135" t="s">
        <v>14</v>
      </c>
      <c r="E151" s="136" t="s">
        <v>18</v>
      </c>
      <c r="F151" s="135" t="s">
        <v>14</v>
      </c>
      <c r="G151" s="136" t="s">
        <v>21</v>
      </c>
      <c r="H151" s="138">
        <v>31301</v>
      </c>
      <c r="I151" s="194" t="s">
        <v>79</v>
      </c>
      <c r="J151" s="140" t="s">
        <v>31</v>
      </c>
      <c r="K151" s="197">
        <v>5785</v>
      </c>
      <c r="L151" s="197">
        <v>5785</v>
      </c>
    </row>
    <row r="152" spans="1:12" ht="15" customHeight="1" x14ac:dyDescent="0.35">
      <c r="A152" s="134" t="s">
        <v>12</v>
      </c>
      <c r="B152" s="134" t="s">
        <v>901</v>
      </c>
      <c r="C152" s="141" t="s">
        <v>901</v>
      </c>
      <c r="D152" s="135" t="s">
        <v>14</v>
      </c>
      <c r="E152" s="136" t="s">
        <v>18</v>
      </c>
      <c r="F152" s="135" t="s">
        <v>14</v>
      </c>
      <c r="G152" s="136" t="s">
        <v>19</v>
      </c>
      <c r="H152" s="154">
        <v>31401</v>
      </c>
      <c r="I152" s="194" t="s">
        <v>903</v>
      </c>
      <c r="J152" s="140" t="s">
        <v>31</v>
      </c>
      <c r="K152" s="197">
        <v>1963</v>
      </c>
      <c r="L152" s="197">
        <v>1718.42</v>
      </c>
    </row>
    <row r="153" spans="1:12" ht="15" customHeight="1" x14ac:dyDescent="0.35">
      <c r="A153" s="134" t="s">
        <v>12</v>
      </c>
      <c r="B153" s="134" t="s">
        <v>901</v>
      </c>
      <c r="C153" s="141" t="s">
        <v>901</v>
      </c>
      <c r="D153" s="135" t="s">
        <v>14</v>
      </c>
      <c r="E153" s="136" t="s">
        <v>18</v>
      </c>
      <c r="F153" s="135" t="s">
        <v>14</v>
      </c>
      <c r="G153" s="136" t="s">
        <v>21</v>
      </c>
      <c r="H153" s="154">
        <v>32201</v>
      </c>
      <c r="I153" s="194" t="s">
        <v>80</v>
      </c>
      <c r="J153" s="140" t="s">
        <v>31</v>
      </c>
      <c r="K153" s="197">
        <v>147647</v>
      </c>
      <c r="L153" s="197">
        <f>+[1]Hoja2!$G$7+[1]Hoja2!$G$16</f>
        <v>147647</v>
      </c>
    </row>
    <row r="154" spans="1:12" ht="15" customHeight="1" x14ac:dyDescent="0.35">
      <c r="A154" s="134" t="s">
        <v>12</v>
      </c>
      <c r="B154" s="134" t="s">
        <v>901</v>
      </c>
      <c r="C154" s="141" t="s">
        <v>901</v>
      </c>
      <c r="D154" s="135" t="s">
        <v>14</v>
      </c>
      <c r="E154" s="136" t="s">
        <v>18</v>
      </c>
      <c r="F154" s="135" t="s">
        <v>14</v>
      </c>
      <c r="G154" s="136" t="s">
        <v>19</v>
      </c>
      <c r="H154" s="138">
        <v>32601</v>
      </c>
      <c r="I154" s="194" t="s">
        <v>65</v>
      </c>
      <c r="J154" s="140" t="s">
        <v>31</v>
      </c>
      <c r="K154" s="197">
        <v>1240</v>
      </c>
      <c r="L154" s="197">
        <v>920.33</v>
      </c>
    </row>
    <row r="155" spans="1:12" x14ac:dyDescent="0.35">
      <c r="A155" s="134" t="s">
        <v>12</v>
      </c>
      <c r="B155" s="134" t="s">
        <v>901</v>
      </c>
      <c r="C155" s="141" t="s">
        <v>901</v>
      </c>
      <c r="D155" s="135" t="s">
        <v>14</v>
      </c>
      <c r="E155" s="136" t="s">
        <v>18</v>
      </c>
      <c r="F155" s="135" t="s">
        <v>14</v>
      </c>
      <c r="G155" s="136" t="s">
        <v>21</v>
      </c>
      <c r="H155" s="138">
        <v>33801</v>
      </c>
      <c r="I155" s="194" t="s">
        <v>592</v>
      </c>
      <c r="J155" s="140" t="s">
        <v>904</v>
      </c>
      <c r="K155" s="197">
        <v>76108</v>
      </c>
      <c r="L155" s="197">
        <v>66977.279999999999</v>
      </c>
    </row>
    <row r="156" spans="1:12" ht="15" customHeight="1" x14ac:dyDescent="0.35">
      <c r="A156" s="134" t="s">
        <v>12</v>
      </c>
      <c r="B156" s="134" t="s">
        <v>901</v>
      </c>
      <c r="C156" s="141" t="s">
        <v>901</v>
      </c>
      <c r="D156" s="135" t="s">
        <v>14</v>
      </c>
      <c r="E156" s="136" t="s">
        <v>27</v>
      </c>
      <c r="F156" s="135" t="s">
        <v>835</v>
      </c>
      <c r="G156" s="136" t="s">
        <v>28</v>
      </c>
      <c r="H156" s="138">
        <v>33801</v>
      </c>
      <c r="I156" s="194" t="s">
        <v>592</v>
      </c>
      <c r="J156" s="140" t="s">
        <v>904</v>
      </c>
      <c r="K156" s="197">
        <v>34595</v>
      </c>
      <c r="L156" s="197">
        <v>33488.639999999999</v>
      </c>
    </row>
    <row r="157" spans="1:12" ht="26" x14ac:dyDescent="0.35">
      <c r="A157" s="134" t="s">
        <v>12</v>
      </c>
      <c r="B157" s="134" t="s">
        <v>901</v>
      </c>
      <c r="C157" s="141" t="s">
        <v>901</v>
      </c>
      <c r="D157" s="135" t="s">
        <v>14</v>
      </c>
      <c r="E157" s="136" t="s">
        <v>18</v>
      </c>
      <c r="F157" s="135" t="s">
        <v>14</v>
      </c>
      <c r="G157" s="136" t="s">
        <v>19</v>
      </c>
      <c r="H157" s="138" t="s">
        <v>900</v>
      </c>
      <c r="I157" s="194" t="s">
        <v>74</v>
      </c>
      <c r="J157" s="140" t="s">
        <v>31</v>
      </c>
      <c r="K157" s="197">
        <v>3793</v>
      </c>
      <c r="L157" s="197">
        <v>2668.75</v>
      </c>
    </row>
    <row r="158" spans="1:12" x14ac:dyDescent="0.35">
      <c r="A158" s="134" t="s">
        <v>12</v>
      </c>
      <c r="B158" s="134" t="s">
        <v>901</v>
      </c>
      <c r="C158" s="141" t="s">
        <v>901</v>
      </c>
      <c r="D158" s="135" t="s">
        <v>14</v>
      </c>
      <c r="E158" s="136" t="s">
        <v>18</v>
      </c>
      <c r="F158" s="135" t="s">
        <v>14</v>
      </c>
      <c r="G158" s="136" t="s">
        <v>21</v>
      </c>
      <c r="H158" s="138">
        <v>35801</v>
      </c>
      <c r="I158" s="194" t="s">
        <v>82</v>
      </c>
      <c r="J158" s="140" t="s">
        <v>31</v>
      </c>
      <c r="K158" s="197">
        <v>23812</v>
      </c>
      <c r="L158" s="197">
        <v>22194</v>
      </c>
    </row>
    <row r="159" spans="1:12" ht="15" customHeight="1" x14ac:dyDescent="0.35">
      <c r="A159" s="134" t="s">
        <v>12</v>
      </c>
      <c r="B159" s="134" t="s">
        <v>901</v>
      </c>
      <c r="C159" s="141" t="s">
        <v>901</v>
      </c>
      <c r="D159" s="135" t="s">
        <v>14</v>
      </c>
      <c r="E159" s="136" t="s">
        <v>27</v>
      </c>
      <c r="F159" s="135" t="s">
        <v>835</v>
      </c>
      <c r="G159" s="136" t="s">
        <v>28</v>
      </c>
      <c r="H159" s="138">
        <v>35801</v>
      </c>
      <c r="I159" s="194" t="s">
        <v>82</v>
      </c>
      <c r="J159" s="140" t="s">
        <v>31</v>
      </c>
      <c r="K159" s="197">
        <v>23812</v>
      </c>
      <c r="L159" s="197">
        <v>22194</v>
      </c>
    </row>
    <row r="160" spans="1:12" x14ac:dyDescent="0.35">
      <c r="A160" s="146" t="s">
        <v>12</v>
      </c>
      <c r="B160" s="146" t="s">
        <v>905</v>
      </c>
      <c r="C160" s="147" t="s">
        <v>905</v>
      </c>
      <c r="D160" s="143" t="s">
        <v>906</v>
      </c>
      <c r="E160" s="147" t="s">
        <v>18</v>
      </c>
      <c r="F160" s="148" t="s">
        <v>14</v>
      </c>
      <c r="G160" s="137" t="s">
        <v>19</v>
      </c>
      <c r="H160" s="145" t="s">
        <v>836</v>
      </c>
      <c r="I160" s="155" t="s">
        <v>52</v>
      </c>
      <c r="J160" s="159" t="s">
        <v>26</v>
      </c>
      <c r="K160" s="170">
        <v>0</v>
      </c>
      <c r="L160" s="170">
        <v>2065.61</v>
      </c>
    </row>
    <row r="161" spans="1:12" x14ac:dyDescent="0.35">
      <c r="A161" s="146" t="s">
        <v>12</v>
      </c>
      <c r="B161" s="146" t="s">
        <v>905</v>
      </c>
      <c r="C161" s="147" t="s">
        <v>905</v>
      </c>
      <c r="D161" s="143" t="s">
        <v>906</v>
      </c>
      <c r="E161" s="147" t="s">
        <v>18</v>
      </c>
      <c r="F161" s="148" t="s">
        <v>14</v>
      </c>
      <c r="G161" s="137" t="s">
        <v>19</v>
      </c>
      <c r="H161" s="145" t="s">
        <v>104</v>
      </c>
      <c r="I161" s="155" t="s">
        <v>907</v>
      </c>
      <c r="J161" s="159" t="s">
        <v>863</v>
      </c>
      <c r="K161" s="170">
        <v>5000</v>
      </c>
      <c r="L161" s="170">
        <v>2567.42</v>
      </c>
    </row>
    <row r="162" spans="1:12" x14ac:dyDescent="0.35">
      <c r="A162" s="146" t="s">
        <v>12</v>
      </c>
      <c r="B162" s="146" t="s">
        <v>905</v>
      </c>
      <c r="C162" s="147" t="s">
        <v>905</v>
      </c>
      <c r="D162" s="143" t="s">
        <v>906</v>
      </c>
      <c r="E162" s="147" t="s">
        <v>18</v>
      </c>
      <c r="F162" s="148" t="s">
        <v>14</v>
      </c>
      <c r="G162" s="5" t="s">
        <v>19</v>
      </c>
      <c r="H162" s="145" t="s">
        <v>832</v>
      </c>
      <c r="I162" s="155" t="s">
        <v>63</v>
      </c>
      <c r="J162" s="159" t="s">
        <v>863</v>
      </c>
      <c r="K162" s="170">
        <v>2500</v>
      </c>
      <c r="L162" s="170">
        <v>1160</v>
      </c>
    </row>
    <row r="163" spans="1:12" x14ac:dyDescent="0.35">
      <c r="A163" s="146" t="s">
        <v>12</v>
      </c>
      <c r="B163" s="146" t="s">
        <v>905</v>
      </c>
      <c r="C163" s="147" t="s">
        <v>905</v>
      </c>
      <c r="D163" s="143" t="s">
        <v>906</v>
      </c>
      <c r="E163" s="147" t="s">
        <v>18</v>
      </c>
      <c r="F163" s="148" t="s">
        <v>14</v>
      </c>
      <c r="G163" s="5" t="s">
        <v>21</v>
      </c>
      <c r="H163" s="145" t="s">
        <v>834</v>
      </c>
      <c r="I163" s="146" t="s">
        <v>79</v>
      </c>
      <c r="J163" s="159" t="s">
        <v>910</v>
      </c>
      <c r="K163" s="170">
        <v>5000</v>
      </c>
      <c r="L163" s="170">
        <v>5000</v>
      </c>
    </row>
    <row r="164" spans="1:12" x14ac:dyDescent="0.35">
      <c r="A164" s="146" t="s">
        <v>12</v>
      </c>
      <c r="B164" s="146" t="s">
        <v>905</v>
      </c>
      <c r="C164" s="147" t="s">
        <v>905</v>
      </c>
      <c r="D164" s="143" t="s">
        <v>906</v>
      </c>
      <c r="E164" s="147" t="s">
        <v>18</v>
      </c>
      <c r="F164" s="148" t="s">
        <v>14</v>
      </c>
      <c r="G164" s="5" t="s">
        <v>21</v>
      </c>
      <c r="H164" s="145" t="s">
        <v>861</v>
      </c>
      <c r="I164" s="155" t="s">
        <v>80</v>
      </c>
      <c r="J164" s="159" t="s">
        <v>911</v>
      </c>
      <c r="K164" s="170">
        <v>191549</v>
      </c>
      <c r="L164" s="170">
        <v>193282.08</v>
      </c>
    </row>
    <row r="165" spans="1:12" x14ac:dyDescent="0.35">
      <c r="A165" s="146" t="s">
        <v>12</v>
      </c>
      <c r="B165" s="146" t="s">
        <v>905</v>
      </c>
      <c r="C165" s="147" t="s">
        <v>905</v>
      </c>
      <c r="D165" s="143" t="s">
        <v>906</v>
      </c>
      <c r="E165" s="147" t="s">
        <v>18</v>
      </c>
      <c r="F165" s="148" t="s">
        <v>14</v>
      </c>
      <c r="G165" s="5" t="s">
        <v>21</v>
      </c>
      <c r="H165" s="145" t="s">
        <v>877</v>
      </c>
      <c r="I165" s="155" t="s">
        <v>908</v>
      </c>
      <c r="J165" s="159" t="s">
        <v>866</v>
      </c>
      <c r="K165" s="170">
        <v>26362</v>
      </c>
      <c r="L165" s="170">
        <v>26362</v>
      </c>
    </row>
    <row r="166" spans="1:12" ht="30" customHeight="1" x14ac:dyDescent="0.35">
      <c r="A166" s="146" t="s">
        <v>12</v>
      </c>
      <c r="B166" s="146" t="s">
        <v>905</v>
      </c>
      <c r="C166" s="147" t="s">
        <v>905</v>
      </c>
      <c r="D166" s="143" t="s">
        <v>906</v>
      </c>
      <c r="E166" s="147" t="s">
        <v>18</v>
      </c>
      <c r="F166" s="148" t="s">
        <v>14</v>
      </c>
      <c r="G166" s="5" t="s">
        <v>21</v>
      </c>
      <c r="H166" s="145" t="s">
        <v>864</v>
      </c>
      <c r="I166" s="155" t="s">
        <v>82</v>
      </c>
      <c r="J166" s="159" t="s">
        <v>912</v>
      </c>
      <c r="K166" s="170">
        <v>23869</v>
      </c>
      <c r="L166" s="170">
        <v>25618.6</v>
      </c>
    </row>
    <row r="167" spans="1:12" ht="52" x14ac:dyDescent="0.35">
      <c r="A167" s="146" t="s">
        <v>12</v>
      </c>
      <c r="B167" s="146" t="s">
        <v>905</v>
      </c>
      <c r="C167" s="147" t="s">
        <v>905</v>
      </c>
      <c r="D167" s="143" t="s">
        <v>906</v>
      </c>
      <c r="E167" s="147" t="s">
        <v>27</v>
      </c>
      <c r="F167" s="148" t="s">
        <v>835</v>
      </c>
      <c r="G167" s="5" t="s">
        <v>28</v>
      </c>
      <c r="H167" s="145" t="s">
        <v>837</v>
      </c>
      <c r="I167" s="155" t="s">
        <v>114</v>
      </c>
      <c r="J167" s="159" t="s">
        <v>913</v>
      </c>
      <c r="K167" s="170">
        <v>0</v>
      </c>
      <c r="L167" s="170">
        <v>7617</v>
      </c>
    </row>
    <row r="168" spans="1:12" x14ac:dyDescent="0.35">
      <c r="A168" s="146" t="s">
        <v>12</v>
      </c>
      <c r="B168" s="146" t="s">
        <v>905</v>
      </c>
      <c r="C168" s="147" t="s">
        <v>905</v>
      </c>
      <c r="D168" s="143" t="s">
        <v>906</v>
      </c>
      <c r="E168" s="147" t="s">
        <v>27</v>
      </c>
      <c r="F168" s="148" t="s">
        <v>835</v>
      </c>
      <c r="G168" s="5" t="s">
        <v>28</v>
      </c>
      <c r="H168" s="145" t="s">
        <v>834</v>
      </c>
      <c r="I168" s="146" t="s">
        <v>79</v>
      </c>
      <c r="J168" s="159" t="s">
        <v>910</v>
      </c>
      <c r="K168" s="170">
        <v>4000</v>
      </c>
      <c r="L168" s="170">
        <v>3553.83</v>
      </c>
    </row>
    <row r="169" spans="1:12" x14ac:dyDescent="0.35">
      <c r="A169" s="146" t="s">
        <v>12</v>
      </c>
      <c r="B169" s="146" t="s">
        <v>905</v>
      </c>
      <c r="C169" s="147" t="s">
        <v>905</v>
      </c>
      <c r="D169" s="143" t="s">
        <v>906</v>
      </c>
      <c r="E169" s="147" t="s">
        <v>27</v>
      </c>
      <c r="F169" s="148" t="s">
        <v>835</v>
      </c>
      <c r="G169" s="5" t="s">
        <v>28</v>
      </c>
      <c r="H169" s="145" t="s">
        <v>861</v>
      </c>
      <c r="I169" s="155" t="s">
        <v>80</v>
      </c>
      <c r="J169" s="159" t="s">
        <v>911</v>
      </c>
      <c r="K169" s="170">
        <v>22032</v>
      </c>
      <c r="L169" s="170">
        <v>22031.35</v>
      </c>
    </row>
    <row r="170" spans="1:12" x14ac:dyDescent="0.35">
      <c r="A170" s="146" t="s">
        <v>12</v>
      </c>
      <c r="B170" s="146" t="s">
        <v>905</v>
      </c>
      <c r="C170" s="147" t="s">
        <v>905</v>
      </c>
      <c r="D170" s="143" t="s">
        <v>906</v>
      </c>
      <c r="E170" s="147" t="s">
        <v>27</v>
      </c>
      <c r="F170" s="148" t="s">
        <v>835</v>
      </c>
      <c r="G170" s="5" t="s">
        <v>28</v>
      </c>
      <c r="H170" s="145" t="s">
        <v>877</v>
      </c>
      <c r="I170" s="155" t="s">
        <v>908</v>
      </c>
      <c r="J170" s="159" t="s">
        <v>866</v>
      </c>
      <c r="K170" s="170">
        <v>52724</v>
      </c>
      <c r="L170" s="170">
        <v>52724</v>
      </c>
    </row>
    <row r="171" spans="1:12" x14ac:dyDescent="0.35">
      <c r="A171" s="146" t="s">
        <v>12</v>
      </c>
      <c r="B171" s="146" t="s">
        <v>905</v>
      </c>
      <c r="C171" s="147" t="s">
        <v>905</v>
      </c>
      <c r="D171" s="143" t="s">
        <v>906</v>
      </c>
      <c r="E171" s="147" t="s">
        <v>27</v>
      </c>
      <c r="F171" s="148" t="s">
        <v>835</v>
      </c>
      <c r="G171" s="5" t="s">
        <v>28</v>
      </c>
      <c r="H171" s="145" t="s">
        <v>830</v>
      </c>
      <c r="I171" s="155" t="s">
        <v>909</v>
      </c>
      <c r="J171" s="159" t="s">
        <v>913</v>
      </c>
      <c r="K171" s="170">
        <v>278</v>
      </c>
      <c r="L171" s="170">
        <v>132.54</v>
      </c>
    </row>
    <row r="172" spans="1:12" x14ac:dyDescent="0.35">
      <c r="A172" s="146" t="s">
        <v>12</v>
      </c>
      <c r="B172" s="146" t="s">
        <v>905</v>
      </c>
      <c r="C172" s="147" t="s">
        <v>905</v>
      </c>
      <c r="D172" s="143" t="s">
        <v>906</v>
      </c>
      <c r="E172" s="147" t="s">
        <v>27</v>
      </c>
      <c r="F172" s="148" t="s">
        <v>835</v>
      </c>
      <c r="G172" s="5" t="s">
        <v>28</v>
      </c>
      <c r="H172" s="145" t="s">
        <v>864</v>
      </c>
      <c r="I172" s="155" t="s">
        <v>82</v>
      </c>
      <c r="J172" s="159" t="s">
        <v>76</v>
      </c>
      <c r="K172" s="170">
        <v>44392</v>
      </c>
      <c r="L172" s="170">
        <v>44392</v>
      </c>
    </row>
    <row r="173" spans="1:12" x14ac:dyDescent="0.35">
      <c r="A173" s="146" t="s">
        <v>12</v>
      </c>
      <c r="B173" s="146" t="s">
        <v>905</v>
      </c>
      <c r="C173" s="147" t="s">
        <v>905</v>
      </c>
      <c r="D173" s="143" t="s">
        <v>906</v>
      </c>
      <c r="E173" s="147" t="s">
        <v>18</v>
      </c>
      <c r="F173" s="148" t="s">
        <v>14</v>
      </c>
      <c r="G173" s="137" t="s">
        <v>890</v>
      </c>
      <c r="H173" s="145" t="s">
        <v>877</v>
      </c>
      <c r="I173" s="146" t="s">
        <v>908</v>
      </c>
      <c r="J173" s="159" t="s">
        <v>76</v>
      </c>
      <c r="K173" s="170">
        <v>0</v>
      </c>
      <c r="L173" s="170">
        <v>7858</v>
      </c>
    </row>
    <row r="174" spans="1:12" x14ac:dyDescent="0.35">
      <c r="A174" s="146" t="s">
        <v>12</v>
      </c>
      <c r="B174" s="146" t="s">
        <v>905</v>
      </c>
      <c r="C174" s="147" t="s">
        <v>905</v>
      </c>
      <c r="D174" s="143" t="s">
        <v>906</v>
      </c>
      <c r="E174" s="147" t="s">
        <v>18</v>
      </c>
      <c r="F174" s="148" t="s">
        <v>14</v>
      </c>
      <c r="G174" s="137" t="s">
        <v>890</v>
      </c>
      <c r="H174" s="145" t="s">
        <v>864</v>
      </c>
      <c r="I174" s="155" t="s">
        <v>82</v>
      </c>
      <c r="J174" s="159" t="s">
        <v>76</v>
      </c>
      <c r="K174" s="170">
        <v>0</v>
      </c>
      <c r="L174" s="170">
        <v>1127.5999999999999</v>
      </c>
    </row>
    <row r="175" spans="1:12" ht="15" customHeight="1" x14ac:dyDescent="0.35">
      <c r="A175" s="146" t="s">
        <v>12</v>
      </c>
      <c r="B175" s="146" t="s">
        <v>905</v>
      </c>
      <c r="C175" s="147" t="s">
        <v>905</v>
      </c>
      <c r="D175" s="143" t="s">
        <v>906</v>
      </c>
      <c r="E175" s="147" t="s">
        <v>27</v>
      </c>
      <c r="F175" s="148" t="s">
        <v>835</v>
      </c>
      <c r="G175" s="137" t="s">
        <v>890</v>
      </c>
      <c r="H175" s="145" t="s">
        <v>877</v>
      </c>
      <c r="I175" s="146" t="s">
        <v>908</v>
      </c>
      <c r="J175" s="159" t="s">
        <v>76</v>
      </c>
      <c r="K175" s="170">
        <v>0</v>
      </c>
      <c r="L175" s="170">
        <v>15716</v>
      </c>
    </row>
    <row r="176" spans="1:12" ht="15" customHeight="1" x14ac:dyDescent="0.35">
      <c r="A176" s="146" t="s">
        <v>12</v>
      </c>
      <c r="B176" s="146" t="s">
        <v>905</v>
      </c>
      <c r="C176" s="147" t="s">
        <v>905</v>
      </c>
      <c r="D176" s="143" t="s">
        <v>906</v>
      </c>
      <c r="E176" s="147" t="s">
        <v>27</v>
      </c>
      <c r="F176" s="148" t="s">
        <v>835</v>
      </c>
      <c r="G176" s="137" t="s">
        <v>890</v>
      </c>
      <c r="H176" s="145" t="s">
        <v>864</v>
      </c>
      <c r="I176" s="155" t="s">
        <v>82</v>
      </c>
      <c r="J176" s="159" t="s">
        <v>76</v>
      </c>
      <c r="K176" s="170">
        <v>0</v>
      </c>
      <c r="L176" s="170">
        <v>5601.2</v>
      </c>
    </row>
    <row r="177" spans="1:12" ht="15" customHeight="1" x14ac:dyDescent="0.35">
      <c r="A177" s="149" t="s">
        <v>12</v>
      </c>
      <c r="B177" s="149" t="s">
        <v>914</v>
      </c>
      <c r="C177" s="149" t="s">
        <v>914</v>
      </c>
      <c r="D177" s="150" t="s">
        <v>14</v>
      </c>
      <c r="E177" s="151" t="s">
        <v>18</v>
      </c>
      <c r="F177" s="150" t="s">
        <v>14</v>
      </c>
      <c r="G177" s="151" t="s">
        <v>19</v>
      </c>
      <c r="H177" s="152">
        <v>32601</v>
      </c>
      <c r="I177" s="4" t="s">
        <v>915</v>
      </c>
      <c r="J177" s="151" t="s">
        <v>26</v>
      </c>
      <c r="K177" s="198">
        <v>3616</v>
      </c>
      <c r="L177" s="199">
        <v>1419.6</v>
      </c>
    </row>
    <row r="178" spans="1:12" ht="15" customHeight="1" x14ac:dyDescent="0.35">
      <c r="A178" s="149" t="s">
        <v>12</v>
      </c>
      <c r="B178" s="149" t="s">
        <v>914</v>
      </c>
      <c r="C178" s="149" t="s">
        <v>914</v>
      </c>
      <c r="D178" s="150" t="s">
        <v>14</v>
      </c>
      <c r="E178" s="151" t="s">
        <v>18</v>
      </c>
      <c r="F178" s="150" t="s">
        <v>14</v>
      </c>
      <c r="G178" s="151" t="s">
        <v>19</v>
      </c>
      <c r="H178" s="152">
        <v>31401</v>
      </c>
      <c r="I178" s="4" t="s">
        <v>20</v>
      </c>
      <c r="J178" s="151" t="s">
        <v>26</v>
      </c>
      <c r="K178" s="198">
        <v>2066</v>
      </c>
      <c r="L178" s="199">
        <v>1770.07</v>
      </c>
    </row>
    <row r="179" spans="1:12" x14ac:dyDescent="0.35">
      <c r="A179" s="149" t="s">
        <v>12</v>
      </c>
      <c r="B179" s="149" t="s">
        <v>914</v>
      </c>
      <c r="C179" s="149" t="s">
        <v>914</v>
      </c>
      <c r="D179" s="150" t="s">
        <v>14</v>
      </c>
      <c r="E179" s="151" t="s">
        <v>18</v>
      </c>
      <c r="F179" s="150" t="s">
        <v>14</v>
      </c>
      <c r="G179" s="151" t="s">
        <v>19</v>
      </c>
      <c r="H179" s="152">
        <v>21101</v>
      </c>
      <c r="I179" s="4" t="s">
        <v>838</v>
      </c>
      <c r="J179" s="151" t="s">
        <v>26</v>
      </c>
      <c r="K179" s="198">
        <v>2871</v>
      </c>
      <c r="L179" s="199">
        <v>742.96</v>
      </c>
    </row>
    <row r="180" spans="1:12" x14ac:dyDescent="0.35">
      <c r="A180" s="149" t="s">
        <v>12</v>
      </c>
      <c r="B180" s="149" t="s">
        <v>914</v>
      </c>
      <c r="C180" s="149" t="s">
        <v>914</v>
      </c>
      <c r="D180" s="150" t="s">
        <v>14</v>
      </c>
      <c r="E180" s="151" t="s">
        <v>18</v>
      </c>
      <c r="F180" s="150" t="s">
        <v>14</v>
      </c>
      <c r="G180" s="151" t="s">
        <v>19</v>
      </c>
      <c r="H180" s="152">
        <v>21601</v>
      </c>
      <c r="I180" s="4" t="s">
        <v>845</v>
      </c>
      <c r="J180" s="151" t="s">
        <v>26</v>
      </c>
      <c r="K180" s="198">
        <v>8468</v>
      </c>
      <c r="L180" s="199">
        <v>6372</v>
      </c>
    </row>
    <row r="181" spans="1:12" ht="26" x14ac:dyDescent="0.35">
      <c r="A181" s="149" t="s">
        <v>12</v>
      </c>
      <c r="B181" s="149" t="s">
        <v>914</v>
      </c>
      <c r="C181" s="149" t="s">
        <v>914</v>
      </c>
      <c r="D181" s="150" t="s">
        <v>14</v>
      </c>
      <c r="E181" s="151" t="s">
        <v>18</v>
      </c>
      <c r="F181" s="150" t="s">
        <v>14</v>
      </c>
      <c r="G181" s="151" t="s">
        <v>19</v>
      </c>
      <c r="H181" s="152">
        <v>37504</v>
      </c>
      <c r="I181" s="4" t="s">
        <v>916</v>
      </c>
      <c r="J181" s="151" t="s">
        <v>26</v>
      </c>
      <c r="K181" s="199">
        <v>0</v>
      </c>
      <c r="L181" s="199">
        <f>505.04+357</f>
        <v>862.04</v>
      </c>
    </row>
    <row r="182" spans="1:12" x14ac:dyDescent="0.35">
      <c r="A182" s="149" t="s">
        <v>12</v>
      </c>
      <c r="B182" s="149" t="s">
        <v>914</v>
      </c>
      <c r="C182" s="149" t="s">
        <v>914</v>
      </c>
      <c r="D182" s="150" t="s">
        <v>14</v>
      </c>
      <c r="E182" s="151" t="s">
        <v>18</v>
      </c>
      <c r="F182" s="150" t="s">
        <v>14</v>
      </c>
      <c r="G182" s="151" t="s">
        <v>19</v>
      </c>
      <c r="H182" s="152">
        <v>39202</v>
      </c>
      <c r="I182" s="4" t="s">
        <v>874</v>
      </c>
      <c r="J182" s="151" t="s">
        <v>917</v>
      </c>
      <c r="K182" s="199">
        <v>574</v>
      </c>
      <c r="L182" s="199">
        <f>594+                                                                                                                                        574</f>
        <v>1168</v>
      </c>
    </row>
    <row r="183" spans="1:12" x14ac:dyDescent="0.35">
      <c r="A183" s="149" t="s">
        <v>12</v>
      </c>
      <c r="B183" s="149" t="s">
        <v>914</v>
      </c>
      <c r="C183" s="149" t="s">
        <v>914</v>
      </c>
      <c r="D183" s="150" t="s">
        <v>14</v>
      </c>
      <c r="E183" s="151" t="s">
        <v>18</v>
      </c>
      <c r="F183" s="150" t="s">
        <v>14</v>
      </c>
      <c r="G183" s="151" t="s">
        <v>21</v>
      </c>
      <c r="H183" s="152">
        <v>31301</v>
      </c>
      <c r="I183" s="4" t="s">
        <v>918</v>
      </c>
      <c r="J183" s="151" t="s">
        <v>31</v>
      </c>
      <c r="K183" s="198">
        <v>3616</v>
      </c>
      <c r="L183" s="199">
        <v>7199.65</v>
      </c>
    </row>
    <row r="184" spans="1:12" ht="26" x14ac:dyDescent="0.35">
      <c r="A184" s="149" t="s">
        <v>12</v>
      </c>
      <c r="B184" s="149" t="s">
        <v>914</v>
      </c>
      <c r="C184" s="149" t="s">
        <v>914</v>
      </c>
      <c r="D184" s="150" t="s">
        <v>14</v>
      </c>
      <c r="E184" s="151" t="s">
        <v>27</v>
      </c>
      <c r="F184" s="150" t="s">
        <v>835</v>
      </c>
      <c r="G184" s="151" t="s">
        <v>28</v>
      </c>
      <c r="H184" s="152">
        <v>26102</v>
      </c>
      <c r="I184" s="4" t="s">
        <v>919</v>
      </c>
      <c r="J184" s="151" t="s">
        <v>26</v>
      </c>
      <c r="K184" s="199">
        <v>0</v>
      </c>
      <c r="L184" s="199">
        <v>598</v>
      </c>
    </row>
    <row r="185" spans="1:12" ht="26" x14ac:dyDescent="0.35">
      <c r="A185" s="149" t="s">
        <v>12</v>
      </c>
      <c r="B185" s="149" t="s">
        <v>914</v>
      </c>
      <c r="C185" s="149" t="s">
        <v>914</v>
      </c>
      <c r="D185" s="150" t="s">
        <v>14</v>
      </c>
      <c r="E185" s="151" t="s">
        <v>18</v>
      </c>
      <c r="F185" s="150" t="s">
        <v>14</v>
      </c>
      <c r="G185" s="151" t="s">
        <v>19</v>
      </c>
      <c r="H185" s="152">
        <v>21401</v>
      </c>
      <c r="I185" s="4" t="s">
        <v>857</v>
      </c>
      <c r="J185" s="151" t="s">
        <v>26</v>
      </c>
      <c r="K185" s="199">
        <v>0</v>
      </c>
      <c r="L185" s="199">
        <v>4363.2</v>
      </c>
    </row>
    <row r="186" spans="1:12" ht="26" x14ac:dyDescent="0.35">
      <c r="A186" s="149" t="s">
        <v>12</v>
      </c>
      <c r="B186" s="149" t="s">
        <v>914</v>
      </c>
      <c r="C186" s="149" t="s">
        <v>914</v>
      </c>
      <c r="D186" s="150" t="s">
        <v>14</v>
      </c>
      <c r="E186" s="151" t="s">
        <v>15</v>
      </c>
      <c r="F186" s="150" t="s">
        <v>16</v>
      </c>
      <c r="G186" s="151" t="s">
        <v>875</v>
      </c>
      <c r="H186" s="152">
        <v>26102</v>
      </c>
      <c r="I186" s="4" t="s">
        <v>919</v>
      </c>
      <c r="J186" s="151" t="s">
        <v>917</v>
      </c>
      <c r="K186" s="199">
        <v>1528</v>
      </c>
      <c r="L186" s="199">
        <v>2978</v>
      </c>
    </row>
    <row r="187" spans="1:12" ht="26" x14ac:dyDescent="0.35">
      <c r="A187" s="149" t="s">
        <v>12</v>
      </c>
      <c r="B187" s="149" t="s">
        <v>914</v>
      </c>
      <c r="C187" s="149" t="s">
        <v>914</v>
      </c>
      <c r="D187" s="150" t="s">
        <v>14</v>
      </c>
      <c r="E187" s="151" t="s">
        <v>18</v>
      </c>
      <c r="F187" s="150" t="s">
        <v>14</v>
      </c>
      <c r="G187" s="151" t="s">
        <v>19</v>
      </c>
      <c r="H187" s="152">
        <v>22104</v>
      </c>
      <c r="I187" s="4" t="s">
        <v>920</v>
      </c>
      <c r="J187" s="151" t="s">
        <v>26</v>
      </c>
      <c r="K187" s="199">
        <v>0</v>
      </c>
      <c r="L187" s="199">
        <f>1259.95+1320</f>
        <v>2579.9499999999998</v>
      </c>
    </row>
    <row r="188" spans="1:12" x14ac:dyDescent="0.35">
      <c r="A188" s="149" t="s">
        <v>12</v>
      </c>
      <c r="B188" s="149" t="s">
        <v>914</v>
      </c>
      <c r="C188" s="149" t="s">
        <v>914</v>
      </c>
      <c r="D188" s="150" t="s">
        <v>14</v>
      </c>
      <c r="E188" s="151" t="s">
        <v>18</v>
      </c>
      <c r="F188" s="150" t="s">
        <v>14</v>
      </c>
      <c r="G188" s="151" t="s">
        <v>21</v>
      </c>
      <c r="H188" s="152">
        <v>32201</v>
      </c>
      <c r="I188" s="4" t="s">
        <v>862</v>
      </c>
      <c r="J188" s="151" t="s">
        <v>921</v>
      </c>
      <c r="K188" s="199">
        <v>143051</v>
      </c>
      <c r="L188" s="199">
        <v>143046.64000000001</v>
      </c>
    </row>
    <row r="189" spans="1:12" ht="15" customHeight="1" x14ac:dyDescent="0.35">
      <c r="A189" s="149" t="s">
        <v>12</v>
      </c>
      <c r="B189" s="149" t="s">
        <v>914</v>
      </c>
      <c r="C189" s="149" t="s">
        <v>914</v>
      </c>
      <c r="D189" s="150" t="s">
        <v>14</v>
      </c>
      <c r="E189" s="151" t="s">
        <v>27</v>
      </c>
      <c r="F189" s="150" t="s">
        <v>835</v>
      </c>
      <c r="G189" s="151" t="s">
        <v>28</v>
      </c>
      <c r="H189" s="152">
        <v>32201</v>
      </c>
      <c r="I189" s="4" t="s">
        <v>862</v>
      </c>
      <c r="J189" s="151" t="s">
        <v>921</v>
      </c>
      <c r="K189" s="199">
        <v>37882</v>
      </c>
      <c r="L189" s="199">
        <v>37881.99</v>
      </c>
    </row>
    <row r="190" spans="1:12" x14ac:dyDescent="0.35">
      <c r="A190" s="149" t="s">
        <v>12</v>
      </c>
      <c r="B190" s="149" t="s">
        <v>914</v>
      </c>
      <c r="C190" s="149" t="s">
        <v>914</v>
      </c>
      <c r="D190" s="150" t="s">
        <v>14</v>
      </c>
      <c r="E190" s="151" t="s">
        <v>18</v>
      </c>
      <c r="F190" s="150" t="s">
        <v>14</v>
      </c>
      <c r="G190" s="151" t="s">
        <v>21</v>
      </c>
      <c r="H190" s="152">
        <v>33801</v>
      </c>
      <c r="I190" s="4" t="s">
        <v>868</v>
      </c>
      <c r="J190" s="151" t="s">
        <v>921</v>
      </c>
      <c r="K190" s="199">
        <v>70066</v>
      </c>
      <c r="L190" s="199">
        <v>70130</v>
      </c>
    </row>
    <row r="191" spans="1:12" x14ac:dyDescent="0.35">
      <c r="A191" s="149" t="s">
        <v>12</v>
      </c>
      <c r="B191" s="149" t="s">
        <v>914</v>
      </c>
      <c r="C191" s="149" t="s">
        <v>914</v>
      </c>
      <c r="D191" s="150" t="s">
        <v>14</v>
      </c>
      <c r="E191" s="151" t="s">
        <v>18</v>
      </c>
      <c r="F191" s="150" t="s">
        <v>14</v>
      </c>
      <c r="G191" s="151" t="s">
        <v>21</v>
      </c>
      <c r="H191" s="152">
        <v>35801</v>
      </c>
      <c r="I191" s="4" t="s">
        <v>922</v>
      </c>
      <c r="J191" s="151" t="s">
        <v>921</v>
      </c>
      <c r="K191" s="199">
        <v>24540</v>
      </c>
      <c r="L191" s="199">
        <v>21959.64</v>
      </c>
    </row>
    <row r="192" spans="1:12" ht="15" customHeight="1" x14ac:dyDescent="0.35">
      <c r="A192" s="4" t="s">
        <v>12</v>
      </c>
      <c r="B192" s="4" t="s">
        <v>914</v>
      </c>
      <c r="C192" s="4" t="s">
        <v>914</v>
      </c>
      <c r="D192" s="156" t="s">
        <v>14</v>
      </c>
      <c r="E192" s="4" t="s">
        <v>27</v>
      </c>
      <c r="F192" s="156" t="s">
        <v>835</v>
      </c>
      <c r="G192" s="151" t="s">
        <v>28</v>
      </c>
      <c r="H192" s="157">
        <v>35801</v>
      </c>
      <c r="I192" s="4" t="s">
        <v>922</v>
      </c>
      <c r="J192" s="151" t="s">
        <v>921</v>
      </c>
      <c r="K192" s="199">
        <v>24540</v>
      </c>
      <c r="L192" s="199">
        <v>21959.64</v>
      </c>
    </row>
    <row r="193" spans="1:12" x14ac:dyDescent="0.35">
      <c r="A193" s="149" t="s">
        <v>12</v>
      </c>
      <c r="B193" s="149" t="s">
        <v>923</v>
      </c>
      <c r="C193" s="149" t="s">
        <v>923</v>
      </c>
      <c r="D193" s="150" t="s">
        <v>14</v>
      </c>
      <c r="E193" s="151" t="s">
        <v>18</v>
      </c>
      <c r="F193" s="150" t="s">
        <v>14</v>
      </c>
      <c r="G193" s="151" t="s">
        <v>19</v>
      </c>
      <c r="H193" s="152">
        <v>21601</v>
      </c>
      <c r="I193" s="4" t="s">
        <v>845</v>
      </c>
      <c r="J193" s="151" t="s">
        <v>26</v>
      </c>
      <c r="K193" s="185">
        <v>17090</v>
      </c>
      <c r="L193" s="171">
        <v>19999.37</v>
      </c>
    </row>
    <row r="194" spans="1:12" ht="26" x14ac:dyDescent="0.35">
      <c r="A194" s="149" t="s">
        <v>12</v>
      </c>
      <c r="B194" s="149" t="s">
        <v>923</v>
      </c>
      <c r="C194" s="149" t="s">
        <v>923</v>
      </c>
      <c r="D194" s="150" t="s">
        <v>14</v>
      </c>
      <c r="E194" s="151" t="s">
        <v>18</v>
      </c>
      <c r="F194" s="150" t="s">
        <v>14</v>
      </c>
      <c r="G194" s="151" t="s">
        <v>19</v>
      </c>
      <c r="H194" s="152">
        <v>22104</v>
      </c>
      <c r="I194" s="4" t="s">
        <v>924</v>
      </c>
      <c r="J194" s="151" t="s">
        <v>26</v>
      </c>
      <c r="K194" s="185">
        <v>0</v>
      </c>
      <c r="L194" s="171">
        <v>1481.25</v>
      </c>
    </row>
    <row r="195" spans="1:12" ht="26" x14ac:dyDescent="0.35">
      <c r="A195" s="149" t="s">
        <v>12</v>
      </c>
      <c r="B195" s="149" t="s">
        <v>923</v>
      </c>
      <c r="C195" s="149" t="s">
        <v>923</v>
      </c>
      <c r="D195" s="150" t="s">
        <v>14</v>
      </c>
      <c r="E195" s="151" t="s">
        <v>18</v>
      </c>
      <c r="F195" s="150" t="s">
        <v>14</v>
      </c>
      <c r="G195" s="151" t="s">
        <v>19</v>
      </c>
      <c r="H195" s="152">
        <v>22104</v>
      </c>
      <c r="I195" s="4" t="s">
        <v>924</v>
      </c>
      <c r="J195" s="151" t="s">
        <v>26</v>
      </c>
      <c r="K195" s="185">
        <v>0</v>
      </c>
      <c r="L195" s="171">
        <v>2000</v>
      </c>
    </row>
    <row r="196" spans="1:12" ht="15" customHeight="1" x14ac:dyDescent="0.35">
      <c r="A196" s="149" t="s">
        <v>12</v>
      </c>
      <c r="B196" s="149" t="s">
        <v>923</v>
      </c>
      <c r="C196" s="149" t="s">
        <v>923</v>
      </c>
      <c r="D196" s="150" t="s">
        <v>14</v>
      </c>
      <c r="E196" s="151" t="s">
        <v>18</v>
      </c>
      <c r="F196" s="150" t="s">
        <v>14</v>
      </c>
      <c r="G196" s="151" t="s">
        <v>19</v>
      </c>
      <c r="H196" s="152">
        <v>24601</v>
      </c>
      <c r="I196" s="4" t="s">
        <v>873</v>
      </c>
      <c r="J196" s="151" t="s">
        <v>26</v>
      </c>
      <c r="K196" s="185">
        <v>0</v>
      </c>
      <c r="L196" s="171">
        <v>430</v>
      </c>
    </row>
    <row r="197" spans="1:12" x14ac:dyDescent="0.35">
      <c r="A197" s="149" t="s">
        <v>12</v>
      </c>
      <c r="B197" s="149" t="s">
        <v>923</v>
      </c>
      <c r="C197" s="149" t="s">
        <v>923</v>
      </c>
      <c r="D197" s="150" t="s">
        <v>14</v>
      </c>
      <c r="E197" s="151" t="s">
        <v>18</v>
      </c>
      <c r="F197" s="150" t="s">
        <v>14</v>
      </c>
      <c r="G197" s="151" t="s">
        <v>21</v>
      </c>
      <c r="H197" s="152">
        <v>31301</v>
      </c>
      <c r="I197" s="4" t="s">
        <v>925</v>
      </c>
      <c r="J197" s="151" t="s">
        <v>31</v>
      </c>
      <c r="K197" s="185">
        <v>5000</v>
      </c>
      <c r="L197" s="171">
        <v>872.67</v>
      </c>
    </row>
    <row r="198" spans="1:12" x14ac:dyDescent="0.35">
      <c r="A198" s="149" t="s">
        <v>12</v>
      </c>
      <c r="B198" s="149" t="s">
        <v>923</v>
      </c>
      <c r="C198" s="149" t="s">
        <v>923</v>
      </c>
      <c r="D198" s="150" t="s">
        <v>14</v>
      </c>
      <c r="E198" s="151" t="s">
        <v>18</v>
      </c>
      <c r="F198" s="150" t="s">
        <v>14</v>
      </c>
      <c r="G198" s="151" t="s">
        <v>21</v>
      </c>
      <c r="H198" s="152">
        <v>31301</v>
      </c>
      <c r="I198" s="4" t="s">
        <v>925</v>
      </c>
      <c r="J198" s="151" t="s">
        <v>31</v>
      </c>
      <c r="K198" s="185">
        <v>5000</v>
      </c>
      <c r="L198" s="171">
        <v>2105.5500000000002</v>
      </c>
    </row>
    <row r="199" spans="1:12" x14ac:dyDescent="0.35">
      <c r="A199" s="149" t="s">
        <v>12</v>
      </c>
      <c r="B199" s="149" t="s">
        <v>923</v>
      </c>
      <c r="C199" s="149" t="s">
        <v>923</v>
      </c>
      <c r="D199" s="150" t="s">
        <v>14</v>
      </c>
      <c r="E199" s="151" t="s">
        <v>18</v>
      </c>
      <c r="F199" s="150" t="s">
        <v>14</v>
      </c>
      <c r="G199" s="151" t="s">
        <v>21</v>
      </c>
      <c r="H199" s="152">
        <v>31301</v>
      </c>
      <c r="I199" s="4" t="s">
        <v>925</v>
      </c>
      <c r="J199" s="151" t="s">
        <v>31</v>
      </c>
      <c r="K199" s="185">
        <v>5000</v>
      </c>
      <c r="L199" s="171">
        <v>1228.8599999999999</v>
      </c>
    </row>
    <row r="200" spans="1:12" x14ac:dyDescent="0.35">
      <c r="A200" s="149" t="s">
        <v>12</v>
      </c>
      <c r="B200" s="149" t="s">
        <v>923</v>
      </c>
      <c r="C200" s="149" t="s">
        <v>923</v>
      </c>
      <c r="D200" s="150" t="s">
        <v>14</v>
      </c>
      <c r="E200" s="151" t="s">
        <v>18</v>
      </c>
      <c r="F200" s="150" t="s">
        <v>14</v>
      </c>
      <c r="G200" s="151" t="s">
        <v>19</v>
      </c>
      <c r="H200" s="152">
        <v>31401</v>
      </c>
      <c r="I200" s="4" t="s">
        <v>840</v>
      </c>
      <c r="J200" s="151" t="s">
        <v>31</v>
      </c>
      <c r="K200" s="185">
        <v>5000</v>
      </c>
      <c r="L200" s="171">
        <v>1431.17</v>
      </c>
    </row>
    <row r="201" spans="1:12" x14ac:dyDescent="0.35">
      <c r="A201" s="149" t="s">
        <v>12</v>
      </c>
      <c r="B201" s="149" t="s">
        <v>923</v>
      </c>
      <c r="C201" s="149" t="s">
        <v>923</v>
      </c>
      <c r="D201" s="150" t="s">
        <v>14</v>
      </c>
      <c r="E201" s="151" t="s">
        <v>18</v>
      </c>
      <c r="F201" s="150" t="s">
        <v>14</v>
      </c>
      <c r="G201" s="151" t="s">
        <v>19</v>
      </c>
      <c r="H201" s="152">
        <v>31401</v>
      </c>
      <c r="I201" s="4" t="s">
        <v>840</v>
      </c>
      <c r="J201" s="151" t="s">
        <v>31</v>
      </c>
      <c r="K201" s="185">
        <v>5000</v>
      </c>
      <c r="L201" s="171">
        <v>1565.84</v>
      </c>
    </row>
    <row r="202" spans="1:12" x14ac:dyDescent="0.35">
      <c r="A202" s="149" t="s">
        <v>12</v>
      </c>
      <c r="B202" s="149" t="s">
        <v>923</v>
      </c>
      <c r="C202" s="149" t="s">
        <v>923</v>
      </c>
      <c r="D202" s="150" t="s">
        <v>14</v>
      </c>
      <c r="E202" s="151" t="s">
        <v>18</v>
      </c>
      <c r="F202" s="150" t="s">
        <v>14</v>
      </c>
      <c r="G202" s="151" t="s">
        <v>19</v>
      </c>
      <c r="H202" s="152">
        <v>31401</v>
      </c>
      <c r="I202" s="4" t="s">
        <v>840</v>
      </c>
      <c r="J202" s="151" t="s">
        <v>31</v>
      </c>
      <c r="K202" s="185">
        <v>5000</v>
      </c>
      <c r="L202" s="171">
        <v>2400.96</v>
      </c>
    </row>
    <row r="203" spans="1:12" x14ac:dyDescent="0.35">
      <c r="A203" s="149" t="s">
        <v>12</v>
      </c>
      <c r="B203" s="149" t="s">
        <v>923</v>
      </c>
      <c r="C203" s="149" t="s">
        <v>923</v>
      </c>
      <c r="D203" s="150" t="s">
        <v>14</v>
      </c>
      <c r="E203" s="151" t="s">
        <v>18</v>
      </c>
      <c r="F203" s="150" t="s">
        <v>14</v>
      </c>
      <c r="G203" s="151" t="s">
        <v>19</v>
      </c>
      <c r="H203" s="152">
        <v>31401</v>
      </c>
      <c r="I203" s="4" t="s">
        <v>840</v>
      </c>
      <c r="J203" s="151" t="s">
        <v>31</v>
      </c>
      <c r="K203" s="185">
        <v>5000</v>
      </c>
      <c r="L203" s="171">
        <v>4207.8900000000003</v>
      </c>
    </row>
    <row r="204" spans="1:12" x14ac:dyDescent="0.35">
      <c r="A204" s="149" t="s">
        <v>12</v>
      </c>
      <c r="B204" s="149" t="s">
        <v>923</v>
      </c>
      <c r="C204" s="149" t="s">
        <v>923</v>
      </c>
      <c r="D204" s="150" t="s">
        <v>14</v>
      </c>
      <c r="E204" s="151" t="s">
        <v>18</v>
      </c>
      <c r="F204" s="150" t="s">
        <v>14</v>
      </c>
      <c r="G204" s="151" t="s">
        <v>19</v>
      </c>
      <c r="H204" s="152">
        <v>31401</v>
      </c>
      <c r="I204" s="4" t="s">
        <v>840</v>
      </c>
      <c r="J204" s="151" t="s">
        <v>31</v>
      </c>
      <c r="K204" s="185">
        <v>5000</v>
      </c>
      <c r="L204" s="171">
        <v>2224.61</v>
      </c>
    </row>
    <row r="205" spans="1:12" x14ac:dyDescent="0.35">
      <c r="A205" s="149" t="s">
        <v>12</v>
      </c>
      <c r="B205" s="149" t="s">
        <v>923</v>
      </c>
      <c r="C205" s="149" t="s">
        <v>923</v>
      </c>
      <c r="D205" s="150" t="s">
        <v>14</v>
      </c>
      <c r="E205" s="151" t="s">
        <v>18</v>
      </c>
      <c r="F205" s="150" t="s">
        <v>14</v>
      </c>
      <c r="G205" s="151" t="s">
        <v>19</v>
      </c>
      <c r="H205" s="152">
        <v>31401</v>
      </c>
      <c r="I205" s="4" t="s">
        <v>840</v>
      </c>
      <c r="J205" s="151" t="s">
        <v>31</v>
      </c>
      <c r="K205" s="185">
        <v>5000</v>
      </c>
      <c r="L205" s="171">
        <v>2335.34</v>
      </c>
    </row>
    <row r="206" spans="1:12" x14ac:dyDescent="0.35">
      <c r="A206" s="149" t="s">
        <v>12</v>
      </c>
      <c r="B206" s="149" t="s">
        <v>923</v>
      </c>
      <c r="C206" s="149" t="s">
        <v>923</v>
      </c>
      <c r="D206" s="150" t="s">
        <v>14</v>
      </c>
      <c r="E206" s="151" t="s">
        <v>18</v>
      </c>
      <c r="F206" s="150" t="s">
        <v>14</v>
      </c>
      <c r="G206" s="151" t="s">
        <v>19</v>
      </c>
      <c r="H206" s="152">
        <v>31401</v>
      </c>
      <c r="I206" s="4" t="s">
        <v>840</v>
      </c>
      <c r="J206" s="151" t="s">
        <v>31</v>
      </c>
      <c r="K206" s="185">
        <v>5000</v>
      </c>
      <c r="L206" s="171">
        <v>2035.79</v>
      </c>
    </row>
    <row r="207" spans="1:12" x14ac:dyDescent="0.35">
      <c r="A207" s="149" t="s">
        <v>12</v>
      </c>
      <c r="B207" s="149" t="s">
        <v>923</v>
      </c>
      <c r="C207" s="149" t="s">
        <v>923</v>
      </c>
      <c r="D207" s="150" t="s">
        <v>14</v>
      </c>
      <c r="E207" s="151" t="s">
        <v>18</v>
      </c>
      <c r="F207" s="150" t="s">
        <v>14</v>
      </c>
      <c r="G207" s="151" t="s">
        <v>21</v>
      </c>
      <c r="H207" s="152">
        <v>32201</v>
      </c>
      <c r="I207" s="4" t="s">
        <v>862</v>
      </c>
      <c r="J207" s="151" t="s">
        <v>31</v>
      </c>
      <c r="K207" s="185">
        <v>5000</v>
      </c>
      <c r="L207" s="171">
        <v>161219.54</v>
      </c>
    </row>
    <row r="208" spans="1:12" x14ac:dyDescent="0.35">
      <c r="A208" s="149" t="s">
        <v>12</v>
      </c>
      <c r="B208" s="149" t="s">
        <v>923</v>
      </c>
      <c r="C208" s="149" t="s">
        <v>923</v>
      </c>
      <c r="D208" s="150" t="s">
        <v>14</v>
      </c>
      <c r="E208" s="151" t="s">
        <v>18</v>
      </c>
      <c r="F208" s="150" t="s">
        <v>14</v>
      </c>
      <c r="G208" s="151" t="s">
        <v>19</v>
      </c>
      <c r="H208" s="152">
        <v>32601</v>
      </c>
      <c r="I208" s="4" t="s">
        <v>833</v>
      </c>
      <c r="J208" s="151" t="s">
        <v>31</v>
      </c>
      <c r="K208" s="185">
        <v>5000</v>
      </c>
      <c r="L208" s="171">
        <v>2630.15</v>
      </c>
    </row>
    <row r="209" spans="1:12" x14ac:dyDescent="0.35">
      <c r="A209" s="149" t="s">
        <v>12</v>
      </c>
      <c r="B209" s="149" t="s">
        <v>923</v>
      </c>
      <c r="C209" s="149" t="s">
        <v>923</v>
      </c>
      <c r="D209" s="150" t="s">
        <v>14</v>
      </c>
      <c r="E209" s="151" t="s">
        <v>18</v>
      </c>
      <c r="F209" s="150" t="s">
        <v>14</v>
      </c>
      <c r="G209" s="151" t="s">
        <v>21</v>
      </c>
      <c r="H209" s="152">
        <v>33801</v>
      </c>
      <c r="I209" s="4" t="s">
        <v>926</v>
      </c>
      <c r="J209" s="151" t="s">
        <v>31</v>
      </c>
      <c r="K209" s="185">
        <v>62732</v>
      </c>
      <c r="L209" s="171">
        <v>63370.36</v>
      </c>
    </row>
    <row r="210" spans="1:12" ht="26" x14ac:dyDescent="0.35">
      <c r="A210" s="149" t="s">
        <v>12</v>
      </c>
      <c r="B210" s="149" t="s">
        <v>923</v>
      </c>
      <c r="C210" s="149" t="s">
        <v>923</v>
      </c>
      <c r="D210" s="150" t="s">
        <v>14</v>
      </c>
      <c r="E210" s="151" t="s">
        <v>18</v>
      </c>
      <c r="F210" s="150" t="s">
        <v>14</v>
      </c>
      <c r="G210" s="151" t="s">
        <v>21</v>
      </c>
      <c r="H210" s="152">
        <v>35501</v>
      </c>
      <c r="I210" s="4" t="s">
        <v>927</v>
      </c>
      <c r="J210" s="151" t="s">
        <v>26</v>
      </c>
      <c r="K210" s="185">
        <v>6325</v>
      </c>
      <c r="L210" s="171">
        <v>389.76</v>
      </c>
    </row>
    <row r="211" spans="1:12" x14ac:dyDescent="0.35">
      <c r="A211" s="149" t="s">
        <v>12</v>
      </c>
      <c r="B211" s="149" t="s">
        <v>923</v>
      </c>
      <c r="C211" s="149" t="s">
        <v>923</v>
      </c>
      <c r="D211" s="150" t="s">
        <v>14</v>
      </c>
      <c r="E211" s="151" t="s">
        <v>18</v>
      </c>
      <c r="F211" s="150" t="s">
        <v>14</v>
      </c>
      <c r="G211" s="151" t="s">
        <v>21</v>
      </c>
      <c r="H211" s="152">
        <v>35801</v>
      </c>
      <c r="I211" s="4" t="s">
        <v>865</v>
      </c>
      <c r="J211" s="151" t="s">
        <v>31</v>
      </c>
      <c r="K211" s="185">
        <v>25261</v>
      </c>
      <c r="L211" s="171">
        <v>24996.6</v>
      </c>
    </row>
    <row r="212" spans="1:12" ht="26" x14ac:dyDescent="0.35">
      <c r="A212" s="149" t="s">
        <v>12</v>
      </c>
      <c r="B212" s="149" t="s">
        <v>923</v>
      </c>
      <c r="C212" s="149" t="s">
        <v>923</v>
      </c>
      <c r="D212" s="150" t="s">
        <v>14</v>
      </c>
      <c r="E212" s="151" t="s">
        <v>18</v>
      </c>
      <c r="F212" s="150" t="s">
        <v>14</v>
      </c>
      <c r="G212" s="151" t="s">
        <v>19</v>
      </c>
      <c r="H212" s="152">
        <v>37504</v>
      </c>
      <c r="I212" s="4" t="s">
        <v>928</v>
      </c>
      <c r="J212" s="151" t="s">
        <v>31</v>
      </c>
      <c r="K212" s="185">
        <v>216</v>
      </c>
      <c r="L212" s="171">
        <v>506</v>
      </c>
    </row>
    <row r="213" spans="1:12" ht="26" x14ac:dyDescent="0.35">
      <c r="A213" s="149" t="s">
        <v>12</v>
      </c>
      <c r="B213" s="149" t="s">
        <v>923</v>
      </c>
      <c r="C213" s="149" t="s">
        <v>923</v>
      </c>
      <c r="D213" s="150" t="s">
        <v>14</v>
      </c>
      <c r="E213" s="151" t="s">
        <v>18</v>
      </c>
      <c r="F213" s="150" t="s">
        <v>14</v>
      </c>
      <c r="G213" s="151" t="s">
        <v>19</v>
      </c>
      <c r="H213" s="152">
        <v>37504</v>
      </c>
      <c r="I213" s="4" t="s">
        <v>928</v>
      </c>
      <c r="J213" s="151" t="s">
        <v>31</v>
      </c>
      <c r="K213" s="185">
        <v>216</v>
      </c>
      <c r="L213" s="171">
        <v>627.99</v>
      </c>
    </row>
    <row r="214" spans="1:12" ht="26" x14ac:dyDescent="0.35">
      <c r="A214" s="149" t="s">
        <v>12</v>
      </c>
      <c r="B214" s="149" t="s">
        <v>923</v>
      </c>
      <c r="C214" s="149" t="s">
        <v>923</v>
      </c>
      <c r="D214" s="150" t="s">
        <v>14</v>
      </c>
      <c r="E214" s="151" t="s">
        <v>18</v>
      </c>
      <c r="F214" s="150" t="s">
        <v>14</v>
      </c>
      <c r="G214" s="151" t="s">
        <v>19</v>
      </c>
      <c r="H214" s="152">
        <v>37504</v>
      </c>
      <c r="I214" s="4" t="s">
        <v>928</v>
      </c>
      <c r="J214" s="151" t="s">
        <v>31</v>
      </c>
      <c r="K214" s="185">
        <v>216</v>
      </c>
      <c r="L214" s="171">
        <v>627.99</v>
      </c>
    </row>
    <row r="215" spans="1:12" ht="26" x14ac:dyDescent="0.35">
      <c r="A215" s="149" t="s">
        <v>12</v>
      </c>
      <c r="B215" s="149" t="s">
        <v>923</v>
      </c>
      <c r="C215" s="149" t="s">
        <v>923</v>
      </c>
      <c r="D215" s="150" t="s">
        <v>14</v>
      </c>
      <c r="E215" s="151" t="s">
        <v>18</v>
      </c>
      <c r="F215" s="150" t="s">
        <v>14</v>
      </c>
      <c r="G215" s="151" t="s">
        <v>19</v>
      </c>
      <c r="H215" s="152">
        <v>37504</v>
      </c>
      <c r="I215" s="4" t="s">
        <v>928</v>
      </c>
      <c r="J215" s="151" t="s">
        <v>31</v>
      </c>
      <c r="K215" s="185">
        <v>216</v>
      </c>
      <c r="L215" s="171">
        <v>627.99</v>
      </c>
    </row>
    <row r="216" spans="1:12" ht="26" x14ac:dyDescent="0.35">
      <c r="A216" s="149" t="s">
        <v>12</v>
      </c>
      <c r="B216" s="149" t="s">
        <v>923</v>
      </c>
      <c r="C216" s="149" t="s">
        <v>923</v>
      </c>
      <c r="D216" s="150" t="s">
        <v>14</v>
      </c>
      <c r="E216" s="151" t="s">
        <v>18</v>
      </c>
      <c r="F216" s="150" t="s">
        <v>14</v>
      </c>
      <c r="G216" s="151" t="s">
        <v>19</v>
      </c>
      <c r="H216" s="152">
        <v>37504</v>
      </c>
      <c r="I216" s="4" t="s">
        <v>928</v>
      </c>
      <c r="J216" s="151" t="s">
        <v>31</v>
      </c>
      <c r="K216" s="185">
        <v>216</v>
      </c>
      <c r="L216" s="171">
        <v>460</v>
      </c>
    </row>
    <row r="217" spans="1:12" ht="26" x14ac:dyDescent="0.35">
      <c r="A217" s="149" t="s">
        <v>12</v>
      </c>
      <c r="B217" s="149" t="s">
        <v>923</v>
      </c>
      <c r="C217" s="149" t="s">
        <v>923</v>
      </c>
      <c r="D217" s="150" t="s">
        <v>14</v>
      </c>
      <c r="E217" s="151" t="s">
        <v>18</v>
      </c>
      <c r="F217" s="150" t="s">
        <v>14</v>
      </c>
      <c r="G217" s="151" t="s">
        <v>19</v>
      </c>
      <c r="H217" s="152">
        <v>37504</v>
      </c>
      <c r="I217" s="4" t="s">
        <v>928</v>
      </c>
      <c r="J217" s="151" t="s">
        <v>31</v>
      </c>
      <c r="K217" s="185">
        <v>216</v>
      </c>
      <c r="L217" s="171">
        <v>264</v>
      </c>
    </row>
    <row r="218" spans="1:12" ht="26" x14ac:dyDescent="0.35">
      <c r="A218" s="149" t="s">
        <v>12</v>
      </c>
      <c r="B218" s="149" t="s">
        <v>923</v>
      </c>
      <c r="C218" s="149" t="s">
        <v>923</v>
      </c>
      <c r="D218" s="150" t="s">
        <v>14</v>
      </c>
      <c r="E218" s="151" t="s">
        <v>18</v>
      </c>
      <c r="F218" s="150" t="s">
        <v>14</v>
      </c>
      <c r="G218" s="151" t="s">
        <v>19</v>
      </c>
      <c r="H218" s="152">
        <v>37504</v>
      </c>
      <c r="I218" s="4" t="s">
        <v>928</v>
      </c>
      <c r="J218" s="151" t="s">
        <v>31</v>
      </c>
      <c r="K218" s="185">
        <v>216</v>
      </c>
      <c r="L218" s="171">
        <v>988</v>
      </c>
    </row>
    <row r="219" spans="1:12" ht="26" x14ac:dyDescent="0.35">
      <c r="A219" s="149" t="s">
        <v>12</v>
      </c>
      <c r="B219" s="149" t="s">
        <v>923</v>
      </c>
      <c r="C219" s="149" t="s">
        <v>923</v>
      </c>
      <c r="D219" s="150" t="s">
        <v>14</v>
      </c>
      <c r="E219" s="151" t="s">
        <v>18</v>
      </c>
      <c r="F219" s="150" t="s">
        <v>14</v>
      </c>
      <c r="G219" s="151" t="s">
        <v>19</v>
      </c>
      <c r="H219" s="152">
        <v>37504</v>
      </c>
      <c r="I219" s="4" t="s">
        <v>928</v>
      </c>
      <c r="J219" s="151" t="s">
        <v>31</v>
      </c>
      <c r="K219" s="185">
        <v>216</v>
      </c>
      <c r="L219" s="171">
        <v>565</v>
      </c>
    </row>
    <row r="220" spans="1:12" ht="26" x14ac:dyDescent="0.35">
      <c r="A220" s="149" t="s">
        <v>12</v>
      </c>
      <c r="B220" s="149" t="s">
        <v>923</v>
      </c>
      <c r="C220" s="149" t="s">
        <v>923</v>
      </c>
      <c r="D220" s="150" t="s">
        <v>14</v>
      </c>
      <c r="E220" s="151" t="s">
        <v>18</v>
      </c>
      <c r="F220" s="150" t="s">
        <v>14</v>
      </c>
      <c r="G220" s="151" t="s">
        <v>19</v>
      </c>
      <c r="H220" s="152">
        <v>37504</v>
      </c>
      <c r="I220" s="4" t="s">
        <v>928</v>
      </c>
      <c r="J220" s="151" t="s">
        <v>31</v>
      </c>
      <c r="K220" s="185">
        <v>216</v>
      </c>
      <c r="L220" s="171">
        <v>340</v>
      </c>
    </row>
    <row r="221" spans="1:12" ht="26" x14ac:dyDescent="0.35">
      <c r="A221" s="149" t="s">
        <v>12</v>
      </c>
      <c r="B221" s="149" t="s">
        <v>923</v>
      </c>
      <c r="C221" s="149" t="s">
        <v>923</v>
      </c>
      <c r="D221" s="150" t="s">
        <v>14</v>
      </c>
      <c r="E221" s="151" t="s">
        <v>18</v>
      </c>
      <c r="F221" s="150" t="s">
        <v>14</v>
      </c>
      <c r="G221" s="151" t="s">
        <v>19</v>
      </c>
      <c r="H221" s="152">
        <v>37504</v>
      </c>
      <c r="I221" s="4" t="s">
        <v>928</v>
      </c>
      <c r="J221" s="151" t="s">
        <v>31</v>
      </c>
      <c r="K221" s="185">
        <v>216</v>
      </c>
      <c r="L221" s="171">
        <v>758.5</v>
      </c>
    </row>
    <row r="222" spans="1:12" ht="26" x14ac:dyDescent="0.35">
      <c r="A222" s="149" t="s">
        <v>12</v>
      </c>
      <c r="B222" s="149" t="s">
        <v>923</v>
      </c>
      <c r="C222" s="149" t="s">
        <v>923</v>
      </c>
      <c r="D222" s="150" t="s">
        <v>14</v>
      </c>
      <c r="E222" s="151" t="s">
        <v>18</v>
      </c>
      <c r="F222" s="150" t="s">
        <v>14</v>
      </c>
      <c r="G222" s="151" t="s">
        <v>19</v>
      </c>
      <c r="H222" s="152">
        <v>37504</v>
      </c>
      <c r="I222" s="4" t="s">
        <v>928</v>
      </c>
      <c r="J222" s="151" t="s">
        <v>31</v>
      </c>
      <c r="K222" s="185">
        <v>216</v>
      </c>
      <c r="L222" s="171">
        <v>759.49</v>
      </c>
    </row>
    <row r="223" spans="1:12" ht="26" x14ac:dyDescent="0.35">
      <c r="A223" s="149" t="s">
        <v>12</v>
      </c>
      <c r="B223" s="149" t="s">
        <v>923</v>
      </c>
      <c r="C223" s="149" t="s">
        <v>923</v>
      </c>
      <c r="D223" s="150" t="s">
        <v>14</v>
      </c>
      <c r="E223" s="151" t="s">
        <v>18</v>
      </c>
      <c r="F223" s="150" t="s">
        <v>14</v>
      </c>
      <c r="G223" s="151" t="s">
        <v>19</v>
      </c>
      <c r="H223" s="152">
        <v>37504</v>
      </c>
      <c r="I223" s="4" t="s">
        <v>928</v>
      </c>
      <c r="J223" s="151" t="s">
        <v>31</v>
      </c>
      <c r="K223" s="185">
        <v>216</v>
      </c>
      <c r="L223" s="171">
        <v>907</v>
      </c>
    </row>
    <row r="224" spans="1:12" ht="26" x14ac:dyDescent="0.35">
      <c r="A224" s="149" t="s">
        <v>12</v>
      </c>
      <c r="B224" s="149" t="s">
        <v>923</v>
      </c>
      <c r="C224" s="149" t="s">
        <v>923</v>
      </c>
      <c r="D224" s="150" t="s">
        <v>14</v>
      </c>
      <c r="E224" s="151" t="s">
        <v>18</v>
      </c>
      <c r="F224" s="150" t="s">
        <v>14</v>
      </c>
      <c r="G224" s="151" t="s">
        <v>19</v>
      </c>
      <c r="H224" s="152">
        <v>37504</v>
      </c>
      <c r="I224" s="4" t="s">
        <v>928</v>
      </c>
      <c r="J224" s="151" t="s">
        <v>31</v>
      </c>
      <c r="K224" s="185">
        <v>216</v>
      </c>
      <c r="L224" s="171">
        <v>907</v>
      </c>
    </row>
    <row r="225" spans="1:12" x14ac:dyDescent="0.35">
      <c r="A225" s="149" t="s">
        <v>12</v>
      </c>
      <c r="B225" s="149" t="s">
        <v>923</v>
      </c>
      <c r="C225" s="149" t="s">
        <v>923</v>
      </c>
      <c r="D225" s="150" t="s">
        <v>14</v>
      </c>
      <c r="E225" s="151" t="s">
        <v>18</v>
      </c>
      <c r="F225" s="150" t="s">
        <v>14</v>
      </c>
      <c r="G225" s="151" t="s">
        <v>19</v>
      </c>
      <c r="H225" s="152">
        <v>39202</v>
      </c>
      <c r="I225" s="4" t="s">
        <v>929</v>
      </c>
      <c r="J225" s="151" t="s">
        <v>31</v>
      </c>
      <c r="K225" s="185">
        <v>0</v>
      </c>
      <c r="L225" s="171">
        <v>274</v>
      </c>
    </row>
    <row r="226" spans="1:12" x14ac:dyDescent="0.35">
      <c r="A226" s="149" t="s">
        <v>12</v>
      </c>
      <c r="B226" s="149" t="s">
        <v>923</v>
      </c>
      <c r="C226" s="149" t="s">
        <v>923</v>
      </c>
      <c r="D226" s="150" t="s">
        <v>14</v>
      </c>
      <c r="E226" s="151" t="s">
        <v>18</v>
      </c>
      <c r="F226" s="150" t="s">
        <v>14</v>
      </c>
      <c r="G226" s="151" t="s">
        <v>19</v>
      </c>
      <c r="H226" s="152">
        <v>39202</v>
      </c>
      <c r="I226" s="4" t="s">
        <v>929</v>
      </c>
      <c r="J226" s="151" t="s">
        <v>31</v>
      </c>
      <c r="K226" s="185">
        <v>0</v>
      </c>
      <c r="L226" s="171">
        <v>274</v>
      </c>
    </row>
    <row r="227" spans="1:12" x14ac:dyDescent="0.35">
      <c r="A227" s="149" t="s">
        <v>12</v>
      </c>
      <c r="B227" s="149" t="s">
        <v>923</v>
      </c>
      <c r="C227" s="149" t="s">
        <v>923</v>
      </c>
      <c r="D227" s="150" t="s">
        <v>14</v>
      </c>
      <c r="E227" s="151" t="s">
        <v>18</v>
      </c>
      <c r="F227" s="150" t="s">
        <v>14</v>
      </c>
      <c r="G227" s="151" t="s">
        <v>19</v>
      </c>
      <c r="H227" s="152">
        <v>39202</v>
      </c>
      <c r="I227" s="4" t="s">
        <v>929</v>
      </c>
      <c r="J227" s="151" t="s">
        <v>31</v>
      </c>
      <c r="K227" s="185">
        <v>0</v>
      </c>
      <c r="L227" s="171">
        <v>274</v>
      </c>
    </row>
    <row r="228" spans="1:12" x14ac:dyDescent="0.35">
      <c r="A228" s="149" t="s">
        <v>12</v>
      </c>
      <c r="B228" s="149" t="s">
        <v>923</v>
      </c>
      <c r="C228" s="149" t="s">
        <v>923</v>
      </c>
      <c r="D228" s="150" t="s">
        <v>14</v>
      </c>
      <c r="E228" s="151" t="s">
        <v>18</v>
      </c>
      <c r="F228" s="150" t="s">
        <v>14</v>
      </c>
      <c r="G228" s="151" t="s">
        <v>19</v>
      </c>
      <c r="H228" s="152">
        <v>39202</v>
      </c>
      <c r="I228" s="4" t="s">
        <v>929</v>
      </c>
      <c r="J228" s="151" t="s">
        <v>31</v>
      </c>
      <c r="K228" s="185">
        <v>0</v>
      </c>
      <c r="L228" s="171">
        <v>274</v>
      </c>
    </row>
    <row r="229" spans="1:12" x14ac:dyDescent="0.35">
      <c r="A229" s="149" t="s">
        <v>12</v>
      </c>
      <c r="B229" s="149" t="s">
        <v>923</v>
      </c>
      <c r="C229" s="149" t="s">
        <v>923</v>
      </c>
      <c r="D229" s="150" t="s">
        <v>14</v>
      </c>
      <c r="E229" s="151" t="s">
        <v>18</v>
      </c>
      <c r="F229" s="150" t="s">
        <v>14</v>
      </c>
      <c r="G229" s="151" t="s">
        <v>19</v>
      </c>
      <c r="H229" s="152">
        <v>39202</v>
      </c>
      <c r="I229" s="4" t="s">
        <v>929</v>
      </c>
      <c r="J229" s="151" t="s">
        <v>31</v>
      </c>
      <c r="K229" s="185">
        <v>0</v>
      </c>
      <c r="L229" s="171">
        <v>274</v>
      </c>
    </row>
    <row r="230" spans="1:12" x14ac:dyDescent="0.35">
      <c r="A230" s="149" t="s">
        <v>12</v>
      </c>
      <c r="B230" s="149" t="s">
        <v>923</v>
      </c>
      <c r="C230" s="149" t="s">
        <v>923</v>
      </c>
      <c r="D230" s="150" t="s">
        <v>14</v>
      </c>
      <c r="E230" s="151" t="s">
        <v>18</v>
      </c>
      <c r="F230" s="150" t="s">
        <v>14</v>
      </c>
      <c r="G230" s="151" t="s">
        <v>19</v>
      </c>
      <c r="H230" s="152">
        <v>51901</v>
      </c>
      <c r="I230" s="4" t="s">
        <v>930</v>
      </c>
      <c r="J230" s="151" t="s">
        <v>31</v>
      </c>
      <c r="K230" s="185">
        <v>0</v>
      </c>
      <c r="L230" s="171">
        <v>475595.42</v>
      </c>
    </row>
    <row r="231" spans="1:12" ht="52" x14ac:dyDescent="0.35">
      <c r="A231" s="149" t="s">
        <v>12</v>
      </c>
      <c r="B231" s="149" t="s">
        <v>923</v>
      </c>
      <c r="C231" s="149" t="s">
        <v>923</v>
      </c>
      <c r="D231" s="150" t="s">
        <v>14</v>
      </c>
      <c r="E231" s="151" t="s">
        <v>15</v>
      </c>
      <c r="F231" s="150" t="s">
        <v>16</v>
      </c>
      <c r="G231" s="151" t="s">
        <v>875</v>
      </c>
      <c r="H231" s="152">
        <v>26102</v>
      </c>
      <c r="I231" s="4" t="s">
        <v>931</v>
      </c>
      <c r="J231" s="151" t="s">
        <v>26</v>
      </c>
      <c r="K231" s="185">
        <v>1932</v>
      </c>
      <c r="L231" s="171">
        <v>3842</v>
      </c>
    </row>
    <row r="232" spans="1:12" ht="52" x14ac:dyDescent="0.35">
      <c r="A232" s="149" t="s">
        <v>12</v>
      </c>
      <c r="B232" s="149" t="s">
        <v>923</v>
      </c>
      <c r="C232" s="149" t="s">
        <v>923</v>
      </c>
      <c r="D232" s="150" t="s">
        <v>14</v>
      </c>
      <c r="E232" s="151" t="s">
        <v>27</v>
      </c>
      <c r="F232" s="150" t="s">
        <v>835</v>
      </c>
      <c r="G232" s="151" t="s">
        <v>28</v>
      </c>
      <c r="H232" s="152">
        <v>26102</v>
      </c>
      <c r="I232" s="4" t="s">
        <v>931</v>
      </c>
      <c r="J232" s="151" t="s">
        <v>26</v>
      </c>
      <c r="K232" s="185">
        <v>0</v>
      </c>
      <c r="L232" s="171">
        <v>12035.71</v>
      </c>
    </row>
    <row r="233" spans="1:12" ht="15" customHeight="1" x14ac:dyDescent="0.35">
      <c r="A233" s="149" t="s">
        <v>12</v>
      </c>
      <c r="B233" s="149" t="s">
        <v>923</v>
      </c>
      <c r="C233" s="149" t="s">
        <v>923</v>
      </c>
      <c r="D233" s="150" t="s">
        <v>14</v>
      </c>
      <c r="E233" s="151" t="s">
        <v>27</v>
      </c>
      <c r="F233" s="150" t="s">
        <v>835</v>
      </c>
      <c r="G233" s="151" t="s">
        <v>28</v>
      </c>
      <c r="H233" s="152">
        <v>32201</v>
      </c>
      <c r="I233" s="4" t="s">
        <v>862</v>
      </c>
      <c r="J233" s="151" t="s">
        <v>31</v>
      </c>
      <c r="K233" s="185">
        <v>52408</v>
      </c>
      <c r="L233" s="171">
        <v>21188.33</v>
      </c>
    </row>
    <row r="234" spans="1:12" ht="15" customHeight="1" x14ac:dyDescent="0.35">
      <c r="A234" s="149" t="s">
        <v>12</v>
      </c>
      <c r="B234" s="149" t="s">
        <v>923</v>
      </c>
      <c r="C234" s="149" t="s">
        <v>923</v>
      </c>
      <c r="D234" s="150" t="s">
        <v>14</v>
      </c>
      <c r="E234" s="151" t="s">
        <v>27</v>
      </c>
      <c r="F234" s="150" t="s">
        <v>835</v>
      </c>
      <c r="G234" s="151" t="s">
        <v>28</v>
      </c>
      <c r="H234" s="152">
        <v>32201</v>
      </c>
      <c r="I234" s="4" t="s">
        <v>862</v>
      </c>
      <c r="J234" s="151" t="s">
        <v>31</v>
      </c>
      <c r="K234" s="185">
        <v>52408</v>
      </c>
      <c r="L234" s="171">
        <v>22776.66</v>
      </c>
    </row>
    <row r="235" spans="1:12" ht="15" customHeight="1" x14ac:dyDescent="0.35">
      <c r="A235" s="149" t="s">
        <v>12</v>
      </c>
      <c r="B235" s="149" t="s">
        <v>923</v>
      </c>
      <c r="C235" s="149" t="s">
        <v>923</v>
      </c>
      <c r="D235" s="150" t="s">
        <v>14</v>
      </c>
      <c r="E235" s="151" t="s">
        <v>27</v>
      </c>
      <c r="F235" s="150" t="s">
        <v>835</v>
      </c>
      <c r="G235" s="151" t="s">
        <v>28</v>
      </c>
      <c r="H235" s="152">
        <v>33801</v>
      </c>
      <c r="I235" s="4" t="s">
        <v>926</v>
      </c>
      <c r="J235" s="151" t="s">
        <v>31</v>
      </c>
      <c r="K235" s="185">
        <v>62732</v>
      </c>
      <c r="L235" s="171">
        <v>31685.18</v>
      </c>
    </row>
    <row r="236" spans="1:12" ht="15" customHeight="1" x14ac:dyDescent="0.35">
      <c r="A236" s="149" t="s">
        <v>12</v>
      </c>
      <c r="B236" s="149" t="s">
        <v>923</v>
      </c>
      <c r="C236" s="149" t="s">
        <v>923</v>
      </c>
      <c r="D236" s="150" t="s">
        <v>14</v>
      </c>
      <c r="E236" s="151" t="s">
        <v>27</v>
      </c>
      <c r="F236" s="150" t="s">
        <v>835</v>
      </c>
      <c r="G236" s="151" t="s">
        <v>28</v>
      </c>
      <c r="H236" s="152">
        <v>33801</v>
      </c>
      <c r="I236" s="4" t="s">
        <v>926</v>
      </c>
      <c r="J236" s="151" t="s">
        <v>31</v>
      </c>
      <c r="K236" s="185">
        <v>62732</v>
      </c>
      <c r="L236" s="171">
        <v>31685.18</v>
      </c>
    </row>
    <row r="237" spans="1:12" ht="15" customHeight="1" x14ac:dyDescent="0.35">
      <c r="A237" s="149" t="s">
        <v>12</v>
      </c>
      <c r="B237" s="149" t="s">
        <v>923</v>
      </c>
      <c r="C237" s="149" t="s">
        <v>923</v>
      </c>
      <c r="D237" s="150" t="s">
        <v>14</v>
      </c>
      <c r="E237" s="151" t="s">
        <v>27</v>
      </c>
      <c r="F237" s="150" t="s">
        <v>835</v>
      </c>
      <c r="G237" s="151" t="s">
        <v>28</v>
      </c>
      <c r="H237" s="152">
        <v>35801</v>
      </c>
      <c r="I237" s="4" t="s">
        <v>865</v>
      </c>
      <c r="J237" s="151" t="s">
        <v>31</v>
      </c>
      <c r="K237" s="185">
        <v>42748</v>
      </c>
      <c r="L237" s="171">
        <v>24996.6</v>
      </c>
    </row>
    <row r="238" spans="1:12" ht="15" customHeight="1" x14ac:dyDescent="0.35">
      <c r="A238" s="149" t="s">
        <v>12</v>
      </c>
      <c r="B238" s="149" t="s">
        <v>923</v>
      </c>
      <c r="C238" s="149" t="s">
        <v>923</v>
      </c>
      <c r="D238" s="150" t="s">
        <v>14</v>
      </c>
      <c r="E238" s="151" t="s">
        <v>27</v>
      </c>
      <c r="F238" s="150" t="s">
        <v>835</v>
      </c>
      <c r="G238" s="151" t="s">
        <v>28</v>
      </c>
      <c r="H238" s="152">
        <v>35801</v>
      </c>
      <c r="I238" s="4" t="s">
        <v>865</v>
      </c>
      <c r="J238" s="151" t="s">
        <v>31</v>
      </c>
      <c r="K238" s="185">
        <v>42748</v>
      </c>
      <c r="L238" s="171">
        <v>24996.6</v>
      </c>
    </row>
    <row r="239" spans="1:12" x14ac:dyDescent="0.35">
      <c r="A239" s="215" t="s">
        <v>137</v>
      </c>
      <c r="B239" s="216"/>
      <c r="C239" s="216"/>
      <c r="D239" s="216"/>
      <c r="E239" s="216"/>
      <c r="F239" s="216"/>
      <c r="G239" s="216"/>
      <c r="H239" s="216"/>
      <c r="I239" s="216"/>
      <c r="J239" s="217"/>
      <c r="K239" s="160">
        <f>SUM(K10:K238)</f>
        <v>4199221</v>
      </c>
      <c r="L239" s="160">
        <f>SUM(L10:L238)</f>
        <v>5243840.1999999974</v>
      </c>
    </row>
  </sheetData>
  <sortState xmlns:xlrd2="http://schemas.microsoft.com/office/spreadsheetml/2017/richdata2" ref="A10:L13">
    <sortCondition ref="B10:B13"/>
  </sortState>
  <mergeCells count="5">
    <mergeCell ref="A239:J239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2025-09-19T15:05:11Z</dcterms:modified>
</cp:coreProperties>
</file>