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Agosto/"/>
    </mc:Choice>
  </mc:AlternateContent>
  <xr:revisionPtr revIDLastSave="28" documentId="8_{198F67ED-D036-4696-83DF-5DFCF489A805}" xr6:coauthVersionLast="47" xr6:coauthVersionMax="47" xr10:uidLastSave="{4ECBBBA3-378D-49DE-8A3F-EC7EE2DA84FF}"/>
  <bookViews>
    <workbookView xWindow="-108" yWindow="-108" windowWidth="23256" windowHeight="12456" xr2:uid="{00000000-000D-0000-FFFF-FFFF00000000}"/>
  </bookViews>
  <sheets>
    <sheet name="PAAASINE MODAGOSTO 2025" sheetId="1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MODAGOSTO 2025'!$A$10:$AD$29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MODAGOSTO 2025'!$10:$10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19" i="10" l="1"/>
  <c r="R119" i="10"/>
  <c r="S119" i="10"/>
  <c r="T119" i="10"/>
  <c r="U119" i="10"/>
  <c r="V119" i="10"/>
  <c r="W119" i="10"/>
  <c r="X119" i="10"/>
  <c r="Y119" i="10"/>
  <c r="AA119" i="10"/>
  <c r="AB119" i="10"/>
  <c r="AC119" i="10"/>
  <c r="AD119" i="10"/>
  <c r="R116" i="10"/>
  <c r="R115" i="10"/>
  <c r="R114" i="10"/>
  <c r="R113" i="10"/>
  <c r="R112" i="10"/>
  <c r="R111" i="10"/>
  <c r="R110" i="10"/>
  <c r="R109" i="10"/>
  <c r="R108" i="10"/>
  <c r="R107" i="10"/>
  <c r="R106" i="10"/>
  <c r="R105" i="10"/>
  <c r="R104" i="10"/>
  <c r="R103" i="10"/>
  <c r="R102" i="10"/>
  <c r="R101" i="10"/>
  <c r="R100" i="10"/>
  <c r="R99" i="10"/>
  <c r="R98" i="10"/>
  <c r="R97" i="10"/>
  <c r="R96" i="10"/>
  <c r="R95" i="10"/>
  <c r="R94" i="10"/>
  <c r="R93" i="10"/>
  <c r="R92" i="10"/>
  <c r="R91" i="10"/>
  <c r="R90" i="10"/>
  <c r="R89" i="10"/>
  <c r="R88" i="10"/>
  <c r="Z88" i="10" s="1"/>
  <c r="R87" i="10"/>
  <c r="Z87" i="10" s="1"/>
  <c r="R86" i="10"/>
  <c r="Z86" i="10" s="1"/>
  <c r="R85" i="10"/>
  <c r="Z85" i="10" s="1"/>
  <c r="R84" i="10"/>
  <c r="Z84" i="10" s="1"/>
  <c r="R83" i="10"/>
  <c r="Z83" i="10" s="1"/>
  <c r="R82" i="10"/>
  <c r="Z82" i="10" s="1"/>
  <c r="R81" i="10"/>
  <c r="Z81" i="10" s="1"/>
  <c r="R80" i="10"/>
  <c r="Z80" i="10" s="1"/>
  <c r="R79" i="10"/>
  <c r="Z79" i="10" s="1"/>
  <c r="R78" i="10"/>
  <c r="Z78" i="10" s="1"/>
  <c r="R77" i="10"/>
  <c r="Z77" i="10" s="1"/>
  <c r="R76" i="10"/>
  <c r="Z76" i="10" s="1"/>
  <c r="R75" i="10"/>
  <c r="Z75" i="10" s="1"/>
  <c r="R74" i="10"/>
  <c r="Z74" i="10" s="1"/>
  <c r="R73" i="10"/>
  <c r="Z73" i="10" s="1"/>
  <c r="R72" i="10"/>
  <c r="Z72" i="10" s="1"/>
  <c r="R71" i="10"/>
  <c r="Z71" i="10" s="1"/>
  <c r="R70" i="10"/>
  <c r="Z70" i="10" s="1"/>
  <c r="R69" i="10"/>
  <c r="Z69" i="10" s="1"/>
  <c r="R68" i="10"/>
  <c r="Z68" i="10" s="1"/>
  <c r="R67" i="10"/>
  <c r="Z67" i="10" s="1"/>
  <c r="R66" i="10"/>
  <c r="Z66" i="10" s="1"/>
  <c r="R65" i="10"/>
  <c r="Z65" i="10" s="1"/>
  <c r="R64" i="10"/>
  <c r="Z64" i="10" s="1"/>
  <c r="R63" i="10"/>
  <c r="Z63" i="10" s="1"/>
  <c r="R62" i="10"/>
  <c r="Z62" i="10" s="1"/>
  <c r="R61" i="10"/>
  <c r="Z61" i="10" s="1"/>
  <c r="R60" i="10"/>
  <c r="Z60" i="10" s="1"/>
  <c r="R59" i="10"/>
  <c r="Z59" i="10" s="1"/>
  <c r="R58" i="10"/>
  <c r="Z58" i="10" s="1"/>
  <c r="R57" i="10"/>
  <c r="Z57" i="10" s="1"/>
  <c r="R56" i="10"/>
  <c r="Z56" i="10" s="1"/>
  <c r="R55" i="10"/>
  <c r="Z55" i="10" s="1"/>
  <c r="R54" i="10"/>
  <c r="Z54" i="10" s="1"/>
  <c r="R53" i="10"/>
  <c r="Z53" i="10" s="1"/>
  <c r="R52" i="10"/>
  <c r="Z52" i="10" s="1"/>
  <c r="R51" i="10"/>
  <c r="Z51" i="10" s="1"/>
  <c r="R50" i="10"/>
  <c r="Z50" i="10" s="1"/>
  <c r="R49" i="10"/>
  <c r="Z49" i="10" s="1"/>
  <c r="R48" i="10"/>
  <c r="Z48" i="10" s="1"/>
  <c r="R47" i="10"/>
  <c r="Z47" i="10" s="1"/>
  <c r="R46" i="10"/>
  <c r="Z46" i="10" s="1"/>
  <c r="R45" i="10"/>
  <c r="Z45" i="10" s="1"/>
  <c r="R44" i="10"/>
  <c r="Z44" i="10" s="1"/>
  <c r="R43" i="10"/>
  <c r="Z43" i="10" s="1"/>
  <c r="R42" i="10"/>
  <c r="Z42" i="10" s="1"/>
  <c r="R41" i="10"/>
  <c r="Z41" i="10" s="1"/>
  <c r="R40" i="10"/>
  <c r="Z40" i="10" s="1"/>
  <c r="R39" i="10"/>
  <c r="Z39" i="10" s="1"/>
  <c r="R38" i="10"/>
  <c r="Z38" i="10" s="1"/>
  <c r="R37" i="10"/>
  <c r="Z37" i="10" s="1"/>
  <c r="R36" i="10"/>
  <c r="Z36" i="10" s="1"/>
  <c r="R35" i="10"/>
  <c r="Z35" i="10" s="1"/>
  <c r="R34" i="10"/>
  <c r="Z34" i="10" s="1"/>
  <c r="R33" i="10"/>
  <c r="Z33" i="10" s="1"/>
  <c r="R32" i="10"/>
  <c r="Z32" i="10" s="1"/>
  <c r="R31" i="10"/>
  <c r="Z31" i="10" s="1"/>
  <c r="R30" i="10"/>
  <c r="Z30" i="10" s="1"/>
  <c r="R12" i="10" l="1"/>
  <c r="Z12" i="10" s="1"/>
  <c r="R28" i="10"/>
  <c r="Z28" i="10" s="1"/>
  <c r="R14" i="10" l="1"/>
  <c r="Z14" i="10" s="1"/>
  <c r="R11" i="10"/>
  <c r="Z11" i="10" s="1"/>
  <c r="R29" i="10"/>
  <c r="Z29" i="10" s="1"/>
  <c r="R15" i="10" l="1"/>
  <c r="Z15" i="10" s="1"/>
  <c r="R27" i="10" l="1"/>
  <c r="Z27" i="10" s="1"/>
  <c r="R16" i="10"/>
  <c r="Z16" i="10" s="1"/>
  <c r="R17" i="10"/>
  <c r="Z17" i="10" s="1"/>
  <c r="R13" i="10" l="1"/>
  <c r="Z13" i="10" s="1"/>
  <c r="R18" i="10"/>
  <c r="Z18" i="10" s="1"/>
  <c r="R26" i="10" l="1"/>
  <c r="Z26" i="10" s="1"/>
  <c r="R25" i="10"/>
  <c r="Z25" i="10" s="1"/>
  <c r="R24" i="10"/>
  <c r="Z24" i="10" s="1"/>
  <c r="R23" i="10"/>
  <c r="Z23" i="10" s="1"/>
  <c r="R22" i="10"/>
  <c r="Z22" i="10" s="1"/>
  <c r="R21" i="10"/>
  <c r="Z21" i="10" s="1"/>
  <c r="R20" i="10"/>
  <c r="Z20" i="10" s="1"/>
  <c r="R19" i="10"/>
  <c r="Z19" i="10" s="1"/>
</calcChain>
</file>

<file path=xl/sharedStrings.xml><?xml version="1.0" encoding="utf-8"?>
<sst xmlns="http://schemas.openxmlformats.org/spreadsheetml/2006/main" count="1330" uniqueCount="258">
  <si>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</si>
  <si>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</si>
  <si>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</si>
  <si>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</si>
  <si>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</si>
  <si>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</si>
  <si>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</si>
  <si>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</si>
  <si>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</si>
  <si>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</si>
  <si>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</si>
  <si>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</si>
  <si>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</si>
  <si>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</si>
  <si>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</si>
  <si>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</si>
  <si>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</si>
  <si>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</si>
  <si>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</si>
  <si>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</si>
  <si>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</si>
  <si>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</si>
  <si>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</si>
  <si>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</si>
  <si>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</si>
  <si>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</si>
  <si>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</si>
  <si>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</si>
  <si>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</si>
  <si>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</si>
  <si>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</si>
  <si>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</si>
  <si>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</si>
  <si>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</si>
  <si>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</si>
  <si>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</si>
  <si>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</si>
  <si>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</si>
  <si>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ANUAL</t>
  </si>
  <si>
    <t>ADJUDICACION DIRECTA</t>
  </si>
  <si>
    <t>PIEZA</t>
  </si>
  <si>
    <t>B00OD02</t>
  </si>
  <si>
    <t>Febrero</t>
  </si>
  <si>
    <t>SERVICIO</t>
  </si>
  <si>
    <t>MATERIAL DE LIMPIEZA</t>
  </si>
  <si>
    <t>PRODUCTOS ALIMENTICIOS PARA EL PERSONAL EN LAS INSTALACIONES DE LAS UNIDADES RESPONSABLES</t>
  </si>
  <si>
    <t>SERVICIO TELEFÓNICO CONVENCIONAL</t>
  </si>
  <si>
    <t>OTROS SERVICIOS COMERCIALES</t>
  </si>
  <si>
    <t>SERVICIO DE LAVANDERIA, LIMPIEZA E HIGIENE</t>
  </si>
  <si>
    <t>SERVICIO DE VIGILANCIA</t>
  </si>
  <si>
    <t>ARRENDAMIENTO DE EDIFICIOS Y LOCALES</t>
  </si>
  <si>
    <t>SERVICIO DE AGUA POTABLE DEL INMUEBLE ARRENADADO JLE</t>
  </si>
  <si>
    <t>Programa Anual de Adquisiciones, Arrendamientos y Servicios del INE  2025 (PAAASINE)</t>
  </si>
  <si>
    <t>22104001-0154</t>
  </si>
  <si>
    <t>GARRAFON  DE AGUA 20 LTS</t>
  </si>
  <si>
    <t>* El precio unitario con IVA esta redondeado.</t>
  </si>
  <si>
    <t>N/A</t>
  </si>
  <si>
    <t>INE/SERV/004/2025</t>
  </si>
  <si>
    <t>INE/SERV/005/2023</t>
  </si>
  <si>
    <t>PLURIANUAL</t>
  </si>
  <si>
    <t>CONVENIO-20978095</t>
  </si>
  <si>
    <t xml:space="preserve"> CONVENIO-20978097</t>
  </si>
  <si>
    <t>CONVENIO-20978098</t>
  </si>
  <si>
    <t>CONV-0026923201</t>
  </si>
  <si>
    <t>001/2025</t>
  </si>
  <si>
    <t>002/2025</t>
  </si>
  <si>
    <t>003/2025</t>
  </si>
  <si>
    <t>INE/SERV/001/2023</t>
  </si>
  <si>
    <t>R005</t>
  </si>
  <si>
    <t>045</t>
  </si>
  <si>
    <t>COMBUSTIBLES, LUBRICANTES Y ADITIVOS PARA VEHÍCULOS TERRESTRES, AÉREOS, MARÍTIMOS, LACUSTRES Y FLUVIALES DESTINADOS A SERVICIOS ADMINISTRATIVOS.</t>
  </si>
  <si>
    <t>26102001-0005</t>
  </si>
  <si>
    <t>VALE DE GASOLINA DE $100 PESOS - SERVICIOS ADMINISTRATIVOS</t>
  </si>
  <si>
    <t>COMBUSTIBLES, LUBRICANTES Y ADITIVOS PARA VEHÍCULOS TERRESTRES, AÉREOS, MARÍTIMOS, LACUSTRES Y FLUVIALES ASIGNADOS A SERVIDORES PÚBLICOS.</t>
  </si>
  <si>
    <t>26104001-0004</t>
  </si>
  <si>
    <t>VALE DE GASOLINA DE $100 PESOS - SERVIDORES PUBLICOS</t>
  </si>
  <si>
    <t>MANTENIMIENTO Y CONSERVACIÓN DE VEHÍCULOS TERRESTRES, AÉREOS, MARÍTIMOS, LACUSTRES Y FLUVIALES</t>
  </si>
  <si>
    <t>B00PE02</t>
  </si>
  <si>
    <t>MANTENIMIENTO Y CONSERVACIÓN DE MOBILIARIO Y EQUIPO DE ADMINISTRACIÓN</t>
  </si>
  <si>
    <t>INE/110/2022 Y SU CONVENIO MODIFICATORIO</t>
  </si>
  <si>
    <t>21600007-0003</t>
  </si>
  <si>
    <t>21600022-0011</t>
  </si>
  <si>
    <t>21601001-0013</t>
  </si>
  <si>
    <t>PAPEL HIGIENICO</t>
  </si>
  <si>
    <t>21601001-0017</t>
  </si>
  <si>
    <t>TOALLA INTERDOBLADA</t>
  </si>
  <si>
    <t>SERVICIO TELEFONICO DE LA JUNTA LOCAL EJECUTIVA</t>
  </si>
  <si>
    <t>LAVADO DE CARROCERIA DEL PARQUE VEHICULAR AL SERVICIO DE LA JUNTA LOCAL EJECUTIVA</t>
  </si>
  <si>
    <t>21501001-0002</t>
  </si>
  <si>
    <t>SUSCRIPCIONES DE PERIODICOS Y/O REVISTAS</t>
  </si>
  <si>
    <t>21600012-0002</t>
  </si>
  <si>
    <t>ESCOBA DE PLASTICO</t>
  </si>
  <si>
    <t>21601001-0035</t>
  </si>
  <si>
    <t>FIBRA ESPONJA PARA TRASTES</t>
  </si>
  <si>
    <t>SERVICIO DE AGUA POTABLE   CONT-20978095</t>
  </si>
  <si>
    <t>SERVICIO DE AGUA POTABLE   CONT-20978097</t>
  </si>
  <si>
    <t>SERVICIO DE AGUA POTABLE   CONT-20978098</t>
  </si>
  <si>
    <t>SERVICIO DE AGUA POTABLE   CONT-0026923201</t>
  </si>
  <si>
    <t>SERV DE FOTOCOPIADO DEL MES DE JULIO DE 2025, CLCFDI 59422, 2 EQUIPO EN JLE , 1 EQUIPO RFE, 1 EQUIPO FISCALIZACION,Y 2 IMP A COLOR</t>
  </si>
  <si>
    <t>REPARACION DE FALLA ELECTRICA AIRE ACOND TIPO PAQUETE DE 12 TON (VOC EJEC)</t>
  </si>
  <si>
    <t>SERVICIO DE LIMPIEZA DE JULIO 2025 INSTALACIONES DE LA JLE ( ELECCION EXTRAODINARIA DEL PODER JUDICIAL DE LA FEDERACION)</t>
  </si>
  <si>
    <t>ARRENDAMIENTO BODEGA J J CARRANZA DEL MES JULIO DE 2025</t>
  </si>
  <si>
    <t>RENTA EDIF RFE  PLANTA BAJA DE JULIO 2025</t>
  </si>
  <si>
    <t>RENTA EDIF RFE PLANTA ALTA MES DE JULIO DE 2025</t>
  </si>
  <si>
    <t>SERVICIO DE VIGILANCIA DEL MES DE JULIO DE 2025 FJM GRUPO EMPRESARIAL</t>
  </si>
  <si>
    <t>SERVICIO DE PENSION PARA RESGUARDO DE VEHICULOS OFICIALES INE DEL MES DE JULIO 2025</t>
  </si>
  <si>
    <t>CM01</t>
  </si>
  <si>
    <t>AGUA PURIFICADA (GARRAFÓN)</t>
  </si>
  <si>
    <t>Pieza</t>
  </si>
  <si>
    <t>ADJUDICACIÓN DIRECTA</t>
  </si>
  <si>
    <t>SERVICIO TELEFONICO CONVENCIONAL</t>
  </si>
  <si>
    <t>ARRENDAMIENTO DE LAS TRES PLANTAS DEL INMUEBLE QUE OCUPA LA 01 JUNTA DISTRITAL EJECUTIVA.</t>
  </si>
  <si>
    <t>015/2025</t>
  </si>
  <si>
    <t>SERVICIO DE VIGILANCIA AL INMUEBLE QUE OCUPA LA 01 JUNTA DISTRITAL EJECUTIVA.</t>
  </si>
  <si>
    <t>INE/SERV/05/2025</t>
  </si>
  <si>
    <t>SERVICIOS DE LAVANDERÍA, LIMPIEZA E HIGIENE</t>
  </si>
  <si>
    <t>SERVICIO DE LIMPIEZA DE LA JDE01 CORRESPONDIENTE AL MES DE JUNIO DE 2025</t>
  </si>
  <si>
    <t>INE/SERV/07/2025</t>
  </si>
  <si>
    <t>MATERIALES Y UTILES PARA EL PROCESAMIENTO EN EQUIPOS Y BIENES INFORMATICOS</t>
  </si>
  <si>
    <t>088</t>
  </si>
  <si>
    <t>B00MO02</t>
  </si>
  <si>
    <t>PRODUCTOS ALIMENTICIOS PARA EL PERSONAL EN LAS INSTALACIONES DE LAS UNIDADES RESPONSABLES.</t>
  </si>
  <si>
    <t>COMBUSTIBLES, LUBRICANTES Y ADITIVOS PARA VEHICULOS TERRESTRES, AREOS, MARITIMOS,LACUSTRES Y FLUVIALES DESTINADOS A SERVICIOS PUBLICOS Y LA OPERACION DE PROGRAMAS PUBLICOS.</t>
  </si>
  <si>
    <t>VALE DE GASOLINA DE $100 PESOS - SERVICIOS PUBLICOS</t>
  </si>
  <si>
    <t xml:space="preserve">SERVICIO DE AGUA </t>
  </si>
  <si>
    <t xml:space="preserve">PAGO POR SERVICIO DE AGUA POTABLE DEL INMUEBLE QUE OCUPA EL MAC 060151 </t>
  </si>
  <si>
    <t>PAGO ARRENDAMIENTO DE INMUEBLE QUE OCUPA EL MAC 060151</t>
  </si>
  <si>
    <t>PAGO ARRENDAMIENTO DE INMUEBLE QUE OCUPA EL MAC060152</t>
  </si>
  <si>
    <t>PAGO ARRENDAMIENTO DE INMUEBLE QUE OCUPA EL MAC 060153</t>
  </si>
  <si>
    <t>PAGO ARRENDAMIENTO DE INMUEBLE QUE OCUPA EL MAC 060154</t>
  </si>
  <si>
    <t>004/2025.</t>
  </si>
  <si>
    <t xml:space="preserve">SERVICIO DE VIGILANCIA DE INMUEBLE QUE OCUPA EL MAC060151 </t>
  </si>
  <si>
    <t>INE/SERV/19/2024</t>
  </si>
  <si>
    <t>SERVICIO DE VIGILANCIA DE INMUEBLE QUE OCUPA EL MAC060152</t>
  </si>
  <si>
    <t>INE/SERV/20/2024</t>
  </si>
  <si>
    <t>SERVICIO DE VIGILANCIA DE INMUEBLE QUE OCUPA EL MAC060153</t>
  </si>
  <si>
    <t>INE/SERV/21/2024</t>
  </si>
  <si>
    <t>SERVICIO DE VIGILANCIA DE INMUEBLE QUE OCUPA EL MAC060154</t>
  </si>
  <si>
    <t>INE/SERV/22/2024</t>
  </si>
  <si>
    <t>SERVICIO DE LIMPIEZA DE LOS CUATRO MAC CORRESPONDIENTE AL MES DE JUNIO DE 2025</t>
  </si>
  <si>
    <t>INE/SERV/08/2025</t>
  </si>
  <si>
    <t>CM02</t>
  </si>
  <si>
    <t>R009</t>
  </si>
  <si>
    <t>´067</t>
  </si>
  <si>
    <t>SERVICIO DE TELECOMUNICACIONES</t>
  </si>
  <si>
    <t>REEMBOLSO SERV TV POR CABLE INSTALACIONES CEVEM 02 JDE</t>
  </si>
  <si>
    <t>´001</t>
  </si>
  <si>
    <t>´088</t>
  </si>
  <si>
    <t>COMBUSTIBLES, LUBRICANTES Y ADITIVOS PARA VEHICULOS TERRESTRES</t>
  </si>
  <si>
    <t>26102001-0019</t>
  </si>
  <si>
    <t>DISPERSION ELECTRONICA COMBUSTIBLE</t>
  </si>
  <si>
    <t>R003</t>
  </si>
  <si>
    <t>´044</t>
  </si>
  <si>
    <t>D150816</t>
  </si>
  <si>
    <t>P124216</t>
  </si>
  <si>
    <t>COMBUSTIBLES, LUBRICANTES Y ADITIVOS PARA MAQUINARIA, EQUIPO DE PRODUCCIÓN Y SERVICIOS ADMINISTRATIVOS</t>
  </si>
  <si>
    <t>26103001-0031</t>
  </si>
  <si>
    <t>SERVICIO DE TELEFONIA CELULAR</t>
  </si>
  <si>
    <t>ADQUISICION DE TIEMPO AIRE MODULOS DE ATENCION CIUDADANA</t>
  </si>
  <si>
    <t>SERVICIO ARRENDAMIENTO INSTALACIONES MAC 060252 TECOMAN VRFE 02 JDE</t>
  </si>
  <si>
    <t>CONTRATO 008-2020</t>
  </si>
  <si>
    <t>SERVICIO ARRENDAMIENTO INSTALACIONES MAC 060251 VRFE 02 JDE</t>
  </si>
  <si>
    <t>CONTRATO 09-2017</t>
  </si>
  <si>
    <t xml:space="preserve">SERVICIO ARRENDAMIENTO INSTALACIONES DE LA 02 JDE </t>
  </si>
  <si>
    <t>CONTRATO 013-2021</t>
  </si>
  <si>
    <t xml:space="preserve">SERVICIO DE LIMPIEZA INSTALACIONES DE LA 02 JDE </t>
  </si>
  <si>
    <t>SERVICIO DE LIMPIEZA</t>
  </si>
  <si>
    <t>CONTRATO 001-2025</t>
  </si>
  <si>
    <t xml:space="preserve">SERVICIO TELEFONICO CONVENCIONAL </t>
  </si>
  <si>
    <t>SERVICIO TELEFONICO CONVENCIONAL JUNIO 2025</t>
  </si>
  <si>
    <t>CONTRATO</t>
  </si>
  <si>
    <t>VIATICOS NACIONALES PARA SERVIDORES PUBLICOS EN EL DESEMPEÑO DE FUNCIONES OFICIALES</t>
  </si>
  <si>
    <t xml:space="preserve">REEMBOLSO VIATICOS NACIONALES </t>
  </si>
  <si>
    <t>VIATICOS</t>
  </si>
  <si>
    <t>VIATICOS NACIONALES PARA LABORES DE CAMPO Y DE SUPERVISION</t>
  </si>
  <si>
    <t>REEMBOLSO VIATICOS PARA LABORES DE CAMPO Y SUPERVISION</t>
  </si>
  <si>
    <t>´045</t>
  </si>
  <si>
    <t>MATERIALES Y UTILES DE OFICINA</t>
  </si>
  <si>
    <t>REEMBOLSO ADQUISICION DE MATERIALES Y UTILES DE OFICINA. VRFE</t>
  </si>
  <si>
    <t>PRODUCTOS ALIMENTICIOS AL PERSONAL EN LAS INSTALACIONES</t>
  </si>
  <si>
    <t>REEMBOLSO ADQUISICION DE PRODUCTOS ALIMENTICIOS CONSEJO DE VIGILANCIA. VRFE</t>
  </si>
  <si>
    <t>COMBUSTIBLES Y LUBRICANTES Y ADITIVOS PARA VEHICULOS ASIGNADO A SERVIDORES PUBLICOS</t>
  </si>
  <si>
    <t>REEMBOLSO COMBUSTIBLES ACTIVIDADES DE LA VE</t>
  </si>
  <si>
    <t>OTROS IMPUESTOS Y DERECHOS</t>
  </si>
  <si>
    <t>REEMBOLSO CASETAS ACTIVIDADES DE LA VE</t>
  </si>
  <si>
    <t>SERVICIO DE MANTENIMIENTO Y CONSERVACION VEHICULOS ASIGNADOS A LA 02 JDE</t>
  </si>
  <si>
    <t xml:space="preserve">SERVICIO DE LIMPIEZA A LOS VEHICULOS ASIGNADOS EN LA 02 JDE </t>
  </si>
  <si>
    <t>SERVICIO DE LIMPIEZA VEHICULOS ASIGNADOS A LA 02 JDE</t>
  </si>
  <si>
    <t>AGUA EN GARRAFON PARA EL PERSONAL DE LA 02 JDE</t>
  </si>
  <si>
    <t>MATERILAES Y UTILES DE LIMPIEZA</t>
  </si>
  <si>
    <t>21601001-0012</t>
  </si>
  <si>
    <t>PINOL</t>
  </si>
  <si>
    <t>21100017-0010</t>
  </si>
  <si>
    <t>CAJA DE PLASTICO (VARIAS MEDIDAS)</t>
  </si>
  <si>
    <t>21100033-0007</t>
  </si>
  <si>
    <t>CINTA CANELA TRANSPARENTE</t>
  </si>
  <si>
    <t>21100091-0001</t>
  </si>
  <si>
    <t>PEGAMENTO ADHESIVO T/ LAPIZ</t>
  </si>
  <si>
    <t>21400011-0006</t>
  </si>
  <si>
    <t>CARTUCHO TINTA NEGRA P/PLOTER H.P</t>
  </si>
  <si>
    <t>21400011-0003</t>
  </si>
  <si>
    <t>CARTUCHO TINTA AMARILLA P/PLOTER H.P.</t>
  </si>
  <si>
    <t>21400011-0004</t>
  </si>
  <si>
    <t>CARTUCHO TINTA CYAN P/PLOTER H.P</t>
  </si>
  <si>
    <t>21400011-0005</t>
  </si>
  <si>
    <t>CARTUCHO TINTA MAGENTA P/PLOTER H.P.</t>
  </si>
  <si>
    <t>21600009-0001</t>
  </si>
  <si>
    <t>DESTAPACAÑOS</t>
  </si>
  <si>
    <t>DESINFECTANTE LIMPIADOR  (FABULOSO)</t>
  </si>
  <si>
    <t>21601001-0002</t>
  </si>
  <si>
    <t>CLORO</t>
  </si>
  <si>
    <t>21600007-0004</t>
  </si>
  <si>
    <t>PASTILLA P/TANQUE W.C.</t>
  </si>
  <si>
    <t>MATERIALES COMPLEMENTARIOS</t>
  </si>
  <si>
    <t>24800008-0006</t>
  </si>
  <si>
    <t>MALLA SOMBRA</t>
  </si>
  <si>
    <t>ARRENDAMIENTO DE MAQUINARIA Y EQUIPO</t>
  </si>
  <si>
    <t>PAGO DEL SERVICIO DE ARRENDAMIENTO DE DOS MULTIFUNCIONALES INSTALADOS EN LA JDE01 CORRESPONDIENTE AL MES DE JULIO</t>
  </si>
  <si>
    <t>INE/SERV/09/2025</t>
  </si>
  <si>
    <t xml:space="preserve"> MANTENIMIENTO Y CONSERVACION DE VEHICULOS TERRESTRES, AEREOS, MARITIMOS, LACUSTRES Y FLUVIALES</t>
  </si>
  <si>
    <t>SERVICIO DE MANTENIMIENTO MENOR DE LA UNIDAD VEHICULAR PROPIA FH9906A</t>
  </si>
  <si>
    <t>SERVICIO DE MANTENIMIENTO MENOR DE LA UNIDAD VEHICULAR PROPIA FH9912A</t>
  </si>
  <si>
    <t>SERVICIO DE MANTENIMIENTO MAYOR DE LA UNIDAD VEHICULAR PROPIA FH74859</t>
  </si>
  <si>
    <t>SERVICIO DE MANTENIMIENTO MAYOR DE LA UNIDAD VEHICULAR PROPIA FH74861</t>
  </si>
  <si>
    <t>SERVICIO DE AGUA DE LA JDE01 JULIO 2025</t>
  </si>
  <si>
    <t>21100107-0002</t>
  </si>
  <si>
    <t>PERSONIFICADOR EN ACRILICO</t>
  </si>
  <si>
    <t>21100081-0084</t>
  </si>
  <si>
    <t>CALCOMANIA IMPRESA</t>
  </si>
  <si>
    <t>21600022-0009</t>
  </si>
  <si>
    <t>JABON LIQUIDO P/UTENCILIOS DE COCINA</t>
  </si>
  <si>
    <t>21600017-0002</t>
  </si>
  <si>
    <t>FIBRA VERDE SCOTCH - BRITE</t>
  </si>
  <si>
    <t>21600022-0010</t>
  </si>
  <si>
    <t>JABON NEUTRO</t>
  </si>
  <si>
    <t>21601001-0065</t>
  </si>
  <si>
    <t>TOALLAS HUMEDAS DESINFECTANTES</t>
  </si>
  <si>
    <t>21601001-0006</t>
  </si>
  <si>
    <t>DESINFECTANTE EN AEROSOL</t>
  </si>
  <si>
    <t>21600032-0002</t>
  </si>
  <si>
    <t>TRAPEADOR TIPO MECHUDO</t>
  </si>
  <si>
    <t>21601001-0020</t>
  </si>
  <si>
    <t>BOLSA JUMBO PARA BASURA</t>
  </si>
  <si>
    <t>21600006-0017</t>
  </si>
  <si>
    <t>BOLSA MEDIANA PARA BASURA</t>
  </si>
  <si>
    <t>21601001-0110</t>
  </si>
  <si>
    <t>BOLSA GRANDE PARA BASURA</t>
  </si>
  <si>
    <t>21601001-0066</t>
  </si>
  <si>
    <t>SANITIZANTE LIQUIDO</t>
  </si>
  <si>
    <t>JABON P/MANOS  ( SHAMPOO )</t>
  </si>
  <si>
    <t>21600007-0005</t>
  </si>
  <si>
    <t>PATO PURIFIC LIQUIDO</t>
  </si>
  <si>
    <t>22106001-0003</t>
  </si>
  <si>
    <t>CONSUMO DE ALIMENTOS POR CURSO DE SENSIBILIZACION DIRIGIDO A PERSONAL DE LOS MACS EN MATERIA DE ATENCION CIUDADANA A POBLACION TRANS Y NO BINARIAS QUE SE LLEVARA A CABO EL DIA 08 DE AGOSTO</t>
  </si>
  <si>
    <t xml:space="preserve"> PRODUCTOS ALIMENTICIOS PARA EL PERSONAL DERIVADO DE ACTIVIDADES EXTRAORDINARIAS</t>
  </si>
  <si>
    <t>CONSUMO DE ALIMENTOS POR CURSO DE SENSIBILIZACION DIRIGIDO A PERSONAL DE LOS MACS EN MATERIA DE ATENCION CIUDADANA A POBLACION TRANS Y NO BINARIAS QUE SE LLEVARA A CABO EL DIA 07 DE AGOSTO</t>
  </si>
  <si>
    <t>SERVICIO DE AGUA DEL MODULO DE ATENCIÓN CIUDADANA 060154 JULIO A AGOSTO</t>
  </si>
  <si>
    <t>20998751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</si>
</sst>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8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08">
    <xf numFmtId="0" fontId="0" fillId="0" borderId="0" xfId="0"/>
    <xf numFmtId="0" fontId="2" fillId="0" borderId="0" xfId="6"/>
    <xf numFmtId="164" fontId="1" fillId="2" borderId="0" xfId="1" applyNumberFormat="1" applyFont="1" applyFill="1" applyAlignment="1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6" fillId="0" borderId="0" xfId="4" applyFo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6" fillId="0" borderId="0" xfId="4" applyFont="1" applyAlignment="1">
      <alignment horizontal="left"/>
    </xf>
    <xf numFmtId="44" fontId="2" fillId="0" borderId="0" xfId="1" applyAlignment="1"/>
    <xf numFmtId="44" fontId="6" fillId="0" borderId="0" xfId="1" applyFont="1" applyAlignment="1"/>
    <xf numFmtId="44" fontId="1" fillId="3" borderId="2" xfId="1" applyFont="1" applyFill="1" applyBorder="1" applyAlignment="1">
      <alignment vertical="center" wrapText="1"/>
    </xf>
    <xf numFmtId="0" fontId="7" fillId="0" borderId="0" xfId="6" applyFont="1" applyAlignment="1">
      <alignment horizontal="center"/>
    </xf>
    <xf numFmtId="0" fontId="9" fillId="0" borderId="0" xfId="4" applyFont="1" applyAlignment="1">
      <alignment horizontal="center"/>
    </xf>
    <xf numFmtId="0" fontId="6" fillId="0" borderId="0" xfId="4" applyFont="1" applyAlignment="1">
      <alignment horizontal="center"/>
    </xf>
    <xf numFmtId="3" fontId="5" fillId="0" borderId="0" xfId="4" applyNumberFormat="1" applyFont="1" applyAlignment="1">
      <alignment horizontal="right" vertical="center"/>
    </xf>
    <xf numFmtId="1" fontId="11" fillId="4" borderId="1" xfId="2" applyNumberFormat="1" applyFont="1" applyFill="1" applyBorder="1" applyAlignment="1">
      <alignment horizontal="left" vertical="center" wrapText="1"/>
    </xf>
    <xf numFmtId="1" fontId="11" fillId="4" borderId="1" xfId="7" applyNumberFormat="1" applyFont="1" applyFill="1" applyBorder="1" applyAlignment="1">
      <alignment horizontal="center" vertical="center" wrapText="1"/>
    </xf>
    <xf numFmtId="2" fontId="11" fillId="4" borderId="1" xfId="12" quotePrefix="1" applyNumberFormat="1" applyFont="1" applyFill="1" applyBorder="1" applyAlignment="1">
      <alignment vertical="center" wrapText="1"/>
    </xf>
    <xf numFmtId="4" fontId="12" fillId="4" borderId="1" xfId="0" applyNumberFormat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center" vertical="center" wrapText="1"/>
    </xf>
    <xf numFmtId="0" fontId="11" fillId="4" borderId="1" xfId="4" quotePrefix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wrapText="1"/>
    </xf>
    <xf numFmtId="13" fontId="11" fillId="4" borderId="1" xfId="12" applyNumberFormat="1" applyFont="1" applyFill="1" applyBorder="1" applyAlignment="1">
      <alignment vertical="center" wrapText="1"/>
    </xf>
    <xf numFmtId="43" fontId="11" fillId="4" borderId="1" xfId="12" applyFont="1" applyFill="1" applyBorder="1"/>
    <xf numFmtId="3" fontId="11" fillId="4" borderId="1" xfId="4" applyNumberFormat="1" applyFont="1" applyFill="1" applyBorder="1" applyAlignment="1">
      <alignment horizontal="center" vertical="center" wrapText="1"/>
    </xf>
    <xf numFmtId="43" fontId="11" fillId="4" borderId="1" xfId="12" applyFont="1" applyFill="1" applyBorder="1" applyAlignment="1">
      <alignment vertical="center" wrapText="1"/>
    </xf>
    <xf numFmtId="0" fontId="2" fillId="0" borderId="0" xfId="4" applyAlignment="1">
      <alignment horizontal="center" vertical="center" wrapText="1"/>
    </xf>
    <xf numFmtId="44" fontId="2" fillId="0" borderId="0" xfId="1" applyFont="1" applyAlignment="1"/>
    <xf numFmtId="0" fontId="11" fillId="0" borderId="0" xfId="5" applyFont="1" applyAlignment="1">
      <alignment horizontal="left" wrapText="1"/>
    </xf>
    <xf numFmtId="0" fontId="11" fillId="0" borderId="0" xfId="5" applyFont="1" applyAlignment="1">
      <alignment horizontal="center"/>
    </xf>
    <xf numFmtId="0" fontId="11" fillId="0" borderId="0" xfId="5" applyFont="1" applyAlignment="1">
      <alignment horizontal="right"/>
    </xf>
    <xf numFmtId="44" fontId="11" fillId="0" borderId="0" xfId="1" applyFont="1" applyAlignment="1"/>
    <xf numFmtId="0" fontId="2" fillId="4" borderId="0" xfId="6" applyFill="1"/>
    <xf numFmtId="0" fontId="2" fillId="0" borderId="1" xfId="4" applyBorder="1" applyAlignment="1">
      <alignment horizontal="center" vertical="center" wrapText="1"/>
    </xf>
    <xf numFmtId="0" fontId="10" fillId="0" borderId="1" xfId="4" quotePrefix="1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1" fontId="11" fillId="0" borderId="1" xfId="7" applyNumberFormat="1" applyFont="1" applyBorder="1" applyAlignment="1">
      <alignment horizontal="left" vertical="center" wrapText="1"/>
    </xf>
    <xf numFmtId="4" fontId="10" fillId="0" borderId="1" xfId="4" applyNumberFormat="1" applyFont="1" applyBorder="1" applyAlignment="1">
      <alignment vertical="center" wrapText="1"/>
    </xf>
    <xf numFmtId="0" fontId="2" fillId="0" borderId="1" xfId="0" applyFont="1" applyBorder="1"/>
    <xf numFmtId="0" fontId="11" fillId="0" borderId="1" xfId="0" applyFont="1" applyBorder="1" applyAlignment="1">
      <alignment horizontal="left" vertical="center" wrapText="1"/>
    </xf>
    <xf numFmtId="0" fontId="11" fillId="0" borderId="1" xfId="7" applyFont="1" applyBorder="1" applyAlignment="1">
      <alignment horizontal="center" vertical="center" wrapText="1"/>
    </xf>
    <xf numFmtId="1" fontId="11" fillId="0" borderId="1" xfId="7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4" fontId="11" fillId="0" borderId="1" xfId="1" applyFont="1" applyFill="1" applyBorder="1" applyAlignment="1">
      <alignment horizontal="right" vertical="center"/>
    </xf>
    <xf numFmtId="3" fontId="10" fillId="0" borderId="1" xfId="4" applyNumberFormat="1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 wrapText="1"/>
    </xf>
    <xf numFmtId="0" fontId="11" fillId="0" borderId="0" xfId="4" applyFont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3" fontId="11" fillId="0" borderId="1" xfId="2" applyNumberFormat="1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44" fontId="11" fillId="0" borderId="1" xfId="1" applyFont="1" applyFill="1" applyBorder="1" applyAlignment="1">
      <alignment vertical="center"/>
    </xf>
    <xf numFmtId="0" fontId="2" fillId="0" borderId="0" xfId="0" applyFont="1" applyAlignment="1">
      <alignment vertical="center" wrapText="1"/>
    </xf>
    <xf numFmtId="0" fontId="11" fillId="0" borderId="1" xfId="8" applyFont="1" applyBorder="1" applyAlignment="1">
      <alignment horizontal="left" vertical="center" wrapText="1"/>
    </xf>
    <xf numFmtId="0" fontId="2" fillId="0" borderId="3" xfId="0" applyFont="1" applyBorder="1"/>
    <xf numFmtId="0" fontId="11" fillId="0" borderId="4" xfId="7" applyFont="1" applyBorder="1" applyAlignment="1">
      <alignment horizontal="center" vertical="center" wrapText="1"/>
    </xf>
    <xf numFmtId="0" fontId="11" fillId="0" borderId="1" xfId="8" applyFont="1" applyBorder="1" applyAlignment="1">
      <alignment horizontal="center" vertical="center"/>
    </xf>
    <xf numFmtId="0" fontId="11" fillId="0" borderId="1" xfId="8" applyFont="1" applyBorder="1" applyAlignment="1" applyProtection="1">
      <alignment horizontal="center" vertical="center"/>
      <protection locked="0"/>
    </xf>
    <xf numFmtId="44" fontId="11" fillId="0" borderId="1" xfId="8" quotePrefix="1" applyNumberFormat="1" applyFont="1" applyBorder="1" applyAlignment="1">
      <alignment horizontal="right" vertical="center"/>
    </xf>
    <xf numFmtId="4" fontId="10" fillId="0" borderId="1" xfId="4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horizontal="left" vertical="center" wrapText="1"/>
    </xf>
    <xf numFmtId="3" fontId="10" fillId="0" borderId="1" xfId="4" applyNumberFormat="1" applyFont="1" applyBorder="1" applyAlignment="1">
      <alignment vertical="center" wrapText="1"/>
    </xf>
    <xf numFmtId="3" fontId="11" fillId="0" borderId="1" xfId="7" applyNumberFormat="1" applyFont="1" applyBorder="1" applyAlignment="1">
      <alignment horizontal="center" vertical="center" wrapText="1"/>
    </xf>
    <xf numFmtId="3" fontId="10" fillId="0" borderId="1" xfId="4" applyNumberFormat="1" applyFont="1" applyBorder="1" applyAlignment="1">
      <alignment horizontal="right" vertical="center" wrapText="1"/>
    </xf>
    <xf numFmtId="3" fontId="11" fillId="0" borderId="0" xfId="4" applyNumberFormat="1" applyFont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11" fillId="0" borderId="2" xfId="2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wrapText="1"/>
    </xf>
    <xf numFmtId="43" fontId="10" fillId="0" borderId="1" xfId="12" applyFont="1" applyFill="1" applyBorder="1" applyAlignment="1">
      <alignment vertical="center" wrapText="1"/>
    </xf>
    <xf numFmtId="44" fontId="11" fillId="0" borderId="1" xfId="1" quotePrefix="1" applyFont="1" applyFill="1" applyBorder="1" applyAlignment="1">
      <alignment vertical="center" wrapText="1"/>
    </xf>
    <xf numFmtId="2" fontId="11" fillId="0" borderId="1" xfId="12" quotePrefix="1" applyNumberFormat="1" applyFont="1" applyFill="1" applyBorder="1" applyAlignment="1">
      <alignment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wrapText="1"/>
    </xf>
    <xf numFmtId="43" fontId="11" fillId="0" borderId="1" xfId="12" quotePrefix="1" applyFont="1" applyFill="1" applyBorder="1" applyAlignment="1">
      <alignment vertical="center" wrapText="1"/>
    </xf>
    <xf numFmtId="0" fontId="11" fillId="0" borderId="1" xfId="8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wrapText="1"/>
      <protection locked="0"/>
    </xf>
    <xf numFmtId="0" fontId="2" fillId="0" borderId="1" xfId="0" applyFont="1" applyBorder="1" applyAlignment="1">
      <alignment horizontal="center" wrapText="1"/>
    </xf>
    <xf numFmtId="0" fontId="11" fillId="0" borderId="1" xfId="8" applyFont="1" applyBorder="1" applyAlignment="1">
      <alignment horizontal="right" vertical="center" wrapText="1"/>
    </xf>
    <xf numFmtId="44" fontId="12" fillId="0" borderId="1" xfId="1" applyFont="1" applyFill="1" applyBorder="1" applyAlignment="1">
      <alignment vertical="center" wrapText="1"/>
    </xf>
    <xf numFmtId="0" fontId="11" fillId="0" borderId="1" xfId="4" applyFont="1" applyBorder="1" applyAlignment="1">
      <alignment horizontal="center" vertical="center" wrapText="1"/>
    </xf>
    <xf numFmtId="0" fontId="11" fillId="0" borderId="1" xfId="4" quotePrefix="1" applyFont="1" applyBorder="1" applyAlignment="1">
      <alignment horizontal="center" vertical="center" wrapText="1"/>
    </xf>
    <xf numFmtId="0" fontId="11" fillId="0" borderId="1" xfId="0" applyFont="1" applyBorder="1" applyAlignment="1">
      <alignment wrapText="1"/>
    </xf>
    <xf numFmtId="13" fontId="11" fillId="0" borderId="1" xfId="12" applyNumberFormat="1" applyFont="1" applyFill="1" applyBorder="1" applyAlignment="1">
      <alignment vertical="center" wrapText="1"/>
    </xf>
    <xf numFmtId="43" fontId="11" fillId="0" borderId="1" xfId="12" applyFont="1" applyFill="1" applyBorder="1"/>
    <xf numFmtId="3" fontId="11" fillId="0" borderId="1" xfId="4" applyNumberFormat="1" applyFont="1" applyBorder="1" applyAlignment="1">
      <alignment horizontal="center" vertical="center" wrapText="1"/>
    </xf>
    <xf numFmtId="43" fontId="11" fillId="0" borderId="1" xfId="12" applyFont="1" applyFill="1" applyBorder="1" applyAlignment="1">
      <alignment vertical="center" wrapText="1"/>
    </xf>
    <xf numFmtId="0" fontId="2" fillId="0" borderId="1" xfId="6" applyBorder="1"/>
    <xf numFmtId="44" fontId="11" fillId="0" borderId="1" xfId="1" applyFont="1" applyFill="1" applyBorder="1" applyAlignment="1">
      <alignment horizontal="center" vertical="center" wrapText="1"/>
    </xf>
    <xf numFmtId="44" fontId="11" fillId="0" borderId="1" xfId="12" quotePrefix="1" applyNumberFormat="1" applyFont="1" applyFill="1" applyBorder="1" applyAlignment="1">
      <alignment vertical="center" wrapText="1"/>
    </xf>
    <xf numFmtId="44" fontId="11" fillId="4" borderId="1" xfId="12" quotePrefix="1" applyNumberFormat="1" applyFont="1" applyFill="1" applyBorder="1" applyAlignment="1">
      <alignment vertical="center" wrapText="1"/>
    </xf>
    <xf numFmtId="44" fontId="11" fillId="0" borderId="1" xfId="0" applyNumberFormat="1" applyFont="1" applyBorder="1" applyAlignment="1">
      <alignment horizontal="center" vertical="center" wrapText="1"/>
    </xf>
    <xf numFmtId="44" fontId="10" fillId="0" borderId="1" xfId="4" applyNumberFormat="1" applyFont="1" applyBorder="1" applyAlignment="1">
      <alignment vertical="center" wrapText="1"/>
    </xf>
    <xf numFmtId="44" fontId="12" fillId="0" borderId="1" xfId="0" applyNumberFormat="1" applyFont="1" applyBorder="1" applyAlignment="1">
      <alignment horizontal="center" vertical="center" wrapText="1"/>
    </xf>
    <xf numFmtId="44" fontId="12" fillId="4" borderId="1" xfId="0" applyNumberFormat="1" applyFont="1" applyFill="1" applyBorder="1" applyAlignment="1">
      <alignment horizontal="center" vertical="center" wrapText="1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0" fontId="6" fillId="0" borderId="0" xfId="4" applyFont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249554</xdr:colOff>
      <xdr:row>0</xdr:row>
      <xdr:rowOff>276225</xdr:rowOff>
    </xdr:from>
    <xdr:to>
      <xdr:col>4</xdr:col>
      <xdr:colOff>47624</xdr:colOff>
      <xdr:row>7</xdr:row>
      <xdr:rowOff>9525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1A03329-8AE8-4EA1-9657-AF57742EA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9554" y="276225"/>
          <a:ext cx="3236595" cy="14573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A0F39-AA54-4BA2-81F9-CF7EBC02321C}">
  <dimension ref="A1:AQ121"/>
  <sheetViews>
    <sheetView tabSelected="1" zoomScale="80" zoomScaleNormal="80" workbookViewId="0">
      <selection activeCell="A11" sqref="A11"/>
    </sheetView>
  </sheetViews>
  <sheetFormatPr baseColWidth="10" defaultColWidth="11.5546875" defaultRowHeight="14.4" x14ac:dyDescent="0.3"/>
  <cols>
    <col min="1" max="1" width="22.6640625" style="1" customWidth="1"/>
    <col min="2" max="2" width="12.5546875" style="1" customWidth="1"/>
    <col min="3" max="6" width="7.5546875" style="1" customWidth="1"/>
    <col min="7" max="7" width="15.33203125" style="1" bestFit="1" customWidth="1"/>
    <col min="8" max="8" width="8.5546875" style="1" customWidth="1"/>
    <col min="9" max="9" width="28.6640625" style="1" customWidth="1"/>
    <col min="10" max="10" width="17.33203125" style="16" customWidth="1"/>
    <col min="11" max="11" width="37.109375" style="11" customWidth="1"/>
    <col min="12" max="12" width="17.33203125" style="1" customWidth="1"/>
    <col min="13" max="13" width="12.6640625" style="1" customWidth="1"/>
    <col min="14" max="14" width="14.88671875" style="10" bestFit="1" customWidth="1"/>
    <col min="15" max="15" width="9.5546875" style="1" customWidth="1"/>
    <col min="16" max="16" width="14.109375" style="13" customWidth="1"/>
    <col min="17" max="17" width="21.33203125" style="10" bestFit="1" customWidth="1"/>
    <col min="18" max="18" width="14.5546875" style="1" bestFit="1" customWidth="1"/>
    <col min="19" max="19" width="11.88671875" style="1" bestFit="1" customWidth="1"/>
    <col min="20" max="20" width="13.33203125" style="1" bestFit="1" customWidth="1"/>
    <col min="21" max="26" width="13" style="1" bestFit="1" customWidth="1"/>
    <col min="27" max="27" width="16.44140625" style="1" bestFit="1" customWidth="1"/>
    <col min="28" max="28" width="13.5546875" style="1" bestFit="1" customWidth="1"/>
    <col min="29" max="29" width="15.88671875" style="1" bestFit="1" customWidth="1"/>
    <col min="30" max="30" width="15" style="1" customWidth="1"/>
    <col min="31" max="16384" width="11.5546875" style="1"/>
  </cols>
  <sheetData>
    <row r="1" spans="1:30" ht="22.2" x14ac:dyDescent="0.3">
      <c r="AD1" s="19" t="s">
        <v>0</v>
      </c>
    </row>
    <row r="2" spans="1:30" ht="22.2" x14ac:dyDescent="0.3">
      <c r="AD2" s="19" t="s">
        <v>1</v>
      </c>
    </row>
    <row r="3" spans="1:30" ht="22.2" x14ac:dyDescent="0.3">
      <c r="AD3" s="19" t="s">
        <v>2</v>
      </c>
    </row>
    <row r="7" spans="1:30" ht="25.8" x14ac:dyDescent="0.5">
      <c r="A7" s="107" t="s">
        <v>52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</row>
    <row r="8" spans="1:30" ht="25.8" x14ac:dyDescent="0.5">
      <c r="A8" s="18"/>
      <c r="B8" s="18"/>
      <c r="C8" s="18"/>
      <c r="D8" s="18"/>
      <c r="E8" s="18"/>
      <c r="F8" s="18"/>
      <c r="G8" s="18"/>
      <c r="H8" s="18"/>
      <c r="I8" s="8"/>
      <c r="J8" s="17"/>
      <c r="K8" s="12"/>
      <c r="L8" s="18"/>
      <c r="M8" s="18"/>
      <c r="N8" s="18"/>
      <c r="O8" s="18"/>
      <c r="P8" s="14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</row>
    <row r="10" spans="1:30" s="31" customFormat="1" ht="56.25" customHeight="1" x14ac:dyDescent="0.3">
      <c r="A10" s="3" t="s">
        <v>3</v>
      </c>
      <c r="B10" s="3" t="s">
        <v>4</v>
      </c>
      <c r="C10" s="3" t="s">
        <v>5</v>
      </c>
      <c r="D10" s="3" t="s">
        <v>6</v>
      </c>
      <c r="E10" s="3" t="s">
        <v>7</v>
      </c>
      <c r="F10" s="3" t="s">
        <v>8</v>
      </c>
      <c r="G10" s="3" t="s">
        <v>9</v>
      </c>
      <c r="H10" s="4" t="s">
        <v>10</v>
      </c>
      <c r="I10" s="9" t="s">
        <v>11</v>
      </c>
      <c r="J10" s="4" t="s">
        <v>12</v>
      </c>
      <c r="K10" s="5" t="s">
        <v>13</v>
      </c>
      <c r="L10" s="4" t="s">
        <v>14</v>
      </c>
      <c r="M10" s="4" t="s">
        <v>15</v>
      </c>
      <c r="N10" s="4" t="s">
        <v>16</v>
      </c>
      <c r="O10" s="6" t="s">
        <v>17</v>
      </c>
      <c r="P10" s="15" t="s">
        <v>18</v>
      </c>
      <c r="Q10" s="6" t="s">
        <v>19</v>
      </c>
      <c r="R10" s="7" t="s">
        <v>20</v>
      </c>
      <c r="S10" s="7" t="s">
        <v>21</v>
      </c>
      <c r="T10" s="7" t="s">
        <v>42</v>
      </c>
      <c r="U10" s="7" t="s">
        <v>22</v>
      </c>
      <c r="V10" s="7" t="s">
        <v>23</v>
      </c>
      <c r="W10" s="7" t="s">
        <v>24</v>
      </c>
      <c r="X10" s="7" t="s">
        <v>25</v>
      </c>
      <c r="Y10" s="7" t="s">
        <v>26</v>
      </c>
      <c r="Z10" s="7" t="s">
        <v>27</v>
      </c>
      <c r="AA10" s="7" t="s">
        <v>28</v>
      </c>
      <c r="AB10" s="7" t="s">
        <v>29</v>
      </c>
      <c r="AC10" s="7" t="s">
        <v>30</v>
      </c>
      <c r="AD10" s="7" t="s">
        <v>31</v>
      </c>
    </row>
    <row r="11" spans="1:30" s="52" customFormat="1" ht="28.8" x14ac:dyDescent="0.3">
      <c r="A11" s="38" t="s">
        <v>32</v>
      </c>
      <c r="B11" s="38" t="s">
        <v>33</v>
      </c>
      <c r="C11" s="38" t="s">
        <v>33</v>
      </c>
      <c r="D11" s="39" t="s">
        <v>34</v>
      </c>
      <c r="E11" s="40" t="s">
        <v>35</v>
      </c>
      <c r="F11" s="39" t="s">
        <v>34</v>
      </c>
      <c r="G11" s="40" t="s">
        <v>36</v>
      </c>
      <c r="H11" s="41">
        <v>21101</v>
      </c>
      <c r="I11" s="42" t="s">
        <v>37</v>
      </c>
      <c r="J11" s="43" t="s">
        <v>88</v>
      </c>
      <c r="K11" s="44" t="s">
        <v>89</v>
      </c>
      <c r="L11" s="45"/>
      <c r="M11" s="46" t="s">
        <v>56</v>
      </c>
      <c r="N11" s="47" t="s">
        <v>40</v>
      </c>
      <c r="O11" s="48">
        <v>2</v>
      </c>
      <c r="P11" s="49">
        <v>700</v>
      </c>
      <c r="Q11" s="50" t="s">
        <v>39</v>
      </c>
      <c r="R11" s="98">
        <f t="shared" ref="R11" si="0">+ROUND(P11*O11,0)</f>
        <v>1400</v>
      </c>
      <c r="S11" s="51">
        <v>0</v>
      </c>
      <c r="T11" s="51">
        <v>0</v>
      </c>
      <c r="U11" s="51">
        <v>0</v>
      </c>
      <c r="V11" s="51">
        <v>0</v>
      </c>
      <c r="W11" s="51">
        <v>0</v>
      </c>
      <c r="X11" s="51">
        <v>0</v>
      </c>
      <c r="Y11" s="51">
        <v>0</v>
      </c>
      <c r="Z11" s="101">
        <f>R11</f>
        <v>1400</v>
      </c>
      <c r="AA11" s="51">
        <v>0</v>
      </c>
      <c r="AB11" s="51">
        <v>0</v>
      </c>
      <c r="AC11" s="51">
        <v>0</v>
      </c>
      <c r="AD11" s="51">
        <v>0</v>
      </c>
    </row>
    <row r="12" spans="1:30" s="52" customFormat="1" ht="28.8" x14ac:dyDescent="0.3">
      <c r="A12" s="38" t="s">
        <v>32</v>
      </c>
      <c r="B12" s="38" t="s">
        <v>33</v>
      </c>
      <c r="C12" s="38" t="s">
        <v>33</v>
      </c>
      <c r="D12" s="39" t="s">
        <v>34</v>
      </c>
      <c r="E12" s="40" t="s">
        <v>35</v>
      </c>
      <c r="F12" s="39" t="s">
        <v>34</v>
      </c>
      <c r="G12" s="40" t="s">
        <v>36</v>
      </c>
      <c r="H12" s="41">
        <v>21101</v>
      </c>
      <c r="I12" s="42" t="s">
        <v>37</v>
      </c>
      <c r="J12" s="43" t="s">
        <v>88</v>
      </c>
      <c r="K12" s="44" t="s">
        <v>89</v>
      </c>
      <c r="L12" s="45"/>
      <c r="M12" s="46" t="s">
        <v>56</v>
      </c>
      <c r="N12" s="47" t="s">
        <v>40</v>
      </c>
      <c r="O12" s="48">
        <v>5</v>
      </c>
      <c r="P12" s="49">
        <v>300</v>
      </c>
      <c r="Q12" s="50" t="s">
        <v>39</v>
      </c>
      <c r="R12" s="98">
        <f t="shared" ref="R12" si="1">+ROUND(P12*O12,0)</f>
        <v>1500</v>
      </c>
      <c r="S12" s="51">
        <v>0</v>
      </c>
      <c r="T12" s="51">
        <v>0</v>
      </c>
      <c r="U12" s="51">
        <v>0</v>
      </c>
      <c r="V12" s="51">
        <v>0</v>
      </c>
      <c r="W12" s="51">
        <v>0</v>
      </c>
      <c r="X12" s="51">
        <v>0</v>
      </c>
      <c r="Y12" s="51">
        <v>0</v>
      </c>
      <c r="Z12" s="101">
        <f t="shared" ref="Z12:Z29" si="2">R12</f>
        <v>1500</v>
      </c>
      <c r="AA12" s="51">
        <v>0</v>
      </c>
      <c r="AB12" s="51">
        <v>0</v>
      </c>
      <c r="AC12" s="51">
        <v>0</v>
      </c>
      <c r="AD12" s="51">
        <v>0</v>
      </c>
    </row>
    <row r="13" spans="1:30" s="52" customFormat="1" ht="68.25" customHeight="1" x14ac:dyDescent="0.3">
      <c r="A13" s="38" t="s">
        <v>32</v>
      </c>
      <c r="B13" s="38" t="s">
        <v>33</v>
      </c>
      <c r="C13" s="38" t="s">
        <v>33</v>
      </c>
      <c r="D13" s="39" t="s">
        <v>34</v>
      </c>
      <c r="E13" s="40" t="s">
        <v>35</v>
      </c>
      <c r="F13" s="39" t="s">
        <v>34</v>
      </c>
      <c r="G13" s="40" t="s">
        <v>36</v>
      </c>
      <c r="H13" s="41">
        <v>22104</v>
      </c>
      <c r="I13" s="53" t="s">
        <v>45</v>
      </c>
      <c r="J13" s="54" t="s">
        <v>53</v>
      </c>
      <c r="K13" s="44" t="s">
        <v>54</v>
      </c>
      <c r="L13" s="45"/>
      <c r="M13" s="46" t="s">
        <v>56</v>
      </c>
      <c r="N13" s="55" t="s">
        <v>40</v>
      </c>
      <c r="O13" s="48">
        <v>64</v>
      </c>
      <c r="P13" s="56">
        <v>45</v>
      </c>
      <c r="Q13" s="50" t="s">
        <v>39</v>
      </c>
      <c r="R13" s="98">
        <f t="shared" ref="R13" si="3">+ROUND(P13*O13,0)</f>
        <v>2880</v>
      </c>
      <c r="S13" s="51">
        <v>0</v>
      </c>
      <c r="T13" s="51">
        <v>0</v>
      </c>
      <c r="U13" s="51">
        <v>0</v>
      </c>
      <c r="V13" s="51">
        <v>0</v>
      </c>
      <c r="W13" s="51">
        <v>0</v>
      </c>
      <c r="X13" s="51">
        <v>0</v>
      </c>
      <c r="Y13" s="51">
        <v>0</v>
      </c>
      <c r="Z13" s="101">
        <f t="shared" si="2"/>
        <v>2880</v>
      </c>
      <c r="AA13" s="51">
        <v>0</v>
      </c>
      <c r="AB13" s="51">
        <v>0</v>
      </c>
      <c r="AC13" s="51">
        <v>0</v>
      </c>
      <c r="AD13" s="51">
        <v>0</v>
      </c>
    </row>
    <row r="14" spans="1:30" s="52" customFormat="1" ht="39" customHeight="1" x14ac:dyDescent="0.3">
      <c r="A14" s="38" t="s">
        <v>32</v>
      </c>
      <c r="B14" s="38" t="s">
        <v>33</v>
      </c>
      <c r="C14" s="38" t="s">
        <v>33</v>
      </c>
      <c r="D14" s="39" t="s">
        <v>34</v>
      </c>
      <c r="E14" s="40" t="s">
        <v>68</v>
      </c>
      <c r="F14" s="39" t="s">
        <v>69</v>
      </c>
      <c r="G14" s="40" t="s">
        <v>77</v>
      </c>
      <c r="H14" s="41">
        <v>26102</v>
      </c>
      <c r="I14" s="53" t="s">
        <v>70</v>
      </c>
      <c r="J14" s="54" t="s">
        <v>71</v>
      </c>
      <c r="K14" s="57" t="s">
        <v>72</v>
      </c>
      <c r="L14" s="46"/>
      <c r="M14" s="46" t="s">
        <v>56</v>
      </c>
      <c r="N14" s="55" t="s">
        <v>40</v>
      </c>
      <c r="O14" s="48">
        <v>20</v>
      </c>
      <c r="P14" s="58">
        <v>100</v>
      </c>
      <c r="Q14" s="50" t="s">
        <v>39</v>
      </c>
      <c r="R14" s="98">
        <f t="shared" ref="R14" si="4">+ROUND(P14*O14,0)</f>
        <v>2000</v>
      </c>
      <c r="S14" s="51">
        <v>0</v>
      </c>
      <c r="T14" s="51">
        <v>0</v>
      </c>
      <c r="U14" s="51">
        <v>0</v>
      </c>
      <c r="V14" s="51">
        <v>0</v>
      </c>
      <c r="W14" s="51">
        <v>0</v>
      </c>
      <c r="X14" s="51">
        <v>0</v>
      </c>
      <c r="Y14" s="51">
        <v>0</v>
      </c>
      <c r="Z14" s="101">
        <f t="shared" si="2"/>
        <v>2000</v>
      </c>
      <c r="AA14" s="51">
        <v>0</v>
      </c>
      <c r="AB14" s="51">
        <v>0</v>
      </c>
      <c r="AC14" s="51">
        <v>0</v>
      </c>
      <c r="AD14" s="51">
        <v>0</v>
      </c>
    </row>
    <row r="15" spans="1:30" s="52" customFormat="1" ht="39" customHeight="1" x14ac:dyDescent="0.3">
      <c r="A15" s="38" t="s">
        <v>32</v>
      </c>
      <c r="B15" s="38" t="s">
        <v>33</v>
      </c>
      <c r="C15" s="38" t="s">
        <v>33</v>
      </c>
      <c r="D15" s="39" t="s">
        <v>34</v>
      </c>
      <c r="E15" s="40" t="s">
        <v>35</v>
      </c>
      <c r="F15" s="39" t="s">
        <v>34</v>
      </c>
      <c r="G15" s="40" t="s">
        <v>36</v>
      </c>
      <c r="H15" s="41">
        <v>26103</v>
      </c>
      <c r="I15" s="53" t="s">
        <v>73</v>
      </c>
      <c r="J15" s="54" t="s">
        <v>74</v>
      </c>
      <c r="K15" s="57" t="s">
        <v>75</v>
      </c>
      <c r="L15" s="46"/>
      <c r="M15" s="46" t="s">
        <v>56</v>
      </c>
      <c r="N15" s="55" t="s">
        <v>40</v>
      </c>
      <c r="O15" s="48">
        <v>28</v>
      </c>
      <c r="P15" s="58">
        <v>100</v>
      </c>
      <c r="Q15" s="50" t="s">
        <v>39</v>
      </c>
      <c r="R15" s="98">
        <f t="shared" ref="R15" si="5">+ROUND(P15*O15,0)</f>
        <v>2800</v>
      </c>
      <c r="S15" s="51">
        <v>0</v>
      </c>
      <c r="T15" s="51">
        <v>0</v>
      </c>
      <c r="U15" s="51">
        <v>0</v>
      </c>
      <c r="V15" s="51">
        <v>0</v>
      </c>
      <c r="W15" s="51">
        <v>0</v>
      </c>
      <c r="X15" s="51">
        <v>0</v>
      </c>
      <c r="Y15" s="51">
        <v>0</v>
      </c>
      <c r="Z15" s="101">
        <f t="shared" si="2"/>
        <v>2800</v>
      </c>
      <c r="AA15" s="51">
        <v>0</v>
      </c>
      <c r="AB15" s="51">
        <v>0</v>
      </c>
      <c r="AC15" s="51">
        <v>0</v>
      </c>
      <c r="AD15" s="51">
        <v>0</v>
      </c>
    </row>
    <row r="16" spans="1:30" s="52" customFormat="1" ht="48.75" customHeight="1" x14ac:dyDescent="0.3">
      <c r="A16" s="38" t="s">
        <v>32</v>
      </c>
      <c r="B16" s="38" t="s">
        <v>33</v>
      </c>
      <c r="C16" s="38" t="s">
        <v>33</v>
      </c>
      <c r="D16" s="39" t="s">
        <v>34</v>
      </c>
      <c r="E16" s="40" t="s">
        <v>35</v>
      </c>
      <c r="F16" s="39" t="s">
        <v>34</v>
      </c>
      <c r="G16" s="40" t="s">
        <v>36</v>
      </c>
      <c r="H16" s="41">
        <v>31401</v>
      </c>
      <c r="I16" s="53" t="s">
        <v>46</v>
      </c>
      <c r="J16" s="43"/>
      <c r="K16" s="44" t="s">
        <v>86</v>
      </c>
      <c r="L16" s="45" t="s">
        <v>79</v>
      </c>
      <c r="M16" s="46" t="s">
        <v>38</v>
      </c>
      <c r="N16" s="55" t="s">
        <v>43</v>
      </c>
      <c r="O16" s="48">
        <v>1</v>
      </c>
      <c r="P16" s="49">
        <v>1712.18</v>
      </c>
      <c r="Q16" s="50" t="s">
        <v>39</v>
      </c>
      <c r="R16" s="98">
        <f t="shared" ref="R16:R26" si="6">+ROUND(P16*O16,0)</f>
        <v>1712</v>
      </c>
      <c r="S16" s="51">
        <v>0</v>
      </c>
      <c r="T16" s="51">
        <v>0</v>
      </c>
      <c r="U16" s="51">
        <v>0</v>
      </c>
      <c r="V16" s="51">
        <v>0</v>
      </c>
      <c r="W16" s="51">
        <v>0</v>
      </c>
      <c r="X16" s="51">
        <v>0</v>
      </c>
      <c r="Y16" s="51">
        <v>0</v>
      </c>
      <c r="Z16" s="101">
        <f t="shared" si="2"/>
        <v>1712</v>
      </c>
      <c r="AA16" s="51">
        <v>0</v>
      </c>
      <c r="AB16" s="51">
        <v>0</v>
      </c>
      <c r="AC16" s="51">
        <v>0</v>
      </c>
      <c r="AD16" s="51">
        <v>0</v>
      </c>
    </row>
    <row r="17" spans="1:31" s="52" customFormat="1" ht="45.75" customHeight="1" x14ac:dyDescent="0.3">
      <c r="A17" s="38" t="s">
        <v>32</v>
      </c>
      <c r="B17" s="38" t="s">
        <v>33</v>
      </c>
      <c r="C17" s="38" t="s">
        <v>33</v>
      </c>
      <c r="D17" s="39" t="s">
        <v>34</v>
      </c>
      <c r="E17" s="40" t="s">
        <v>35</v>
      </c>
      <c r="F17" s="39" t="s">
        <v>34</v>
      </c>
      <c r="G17" s="40" t="s">
        <v>36</v>
      </c>
      <c r="H17" s="41">
        <v>33602</v>
      </c>
      <c r="I17" s="53" t="s">
        <v>47</v>
      </c>
      <c r="J17" s="43"/>
      <c r="K17" s="44" t="s">
        <v>105</v>
      </c>
      <c r="L17" s="45" t="s">
        <v>57</v>
      </c>
      <c r="M17" s="46" t="s">
        <v>38</v>
      </c>
      <c r="N17" s="55" t="s">
        <v>43</v>
      </c>
      <c r="O17" s="48">
        <v>1</v>
      </c>
      <c r="P17" s="49">
        <v>10019.530000000001</v>
      </c>
      <c r="Q17" s="50" t="s">
        <v>39</v>
      </c>
      <c r="R17" s="98">
        <f t="shared" si="6"/>
        <v>10020</v>
      </c>
      <c r="S17" s="51">
        <v>0</v>
      </c>
      <c r="T17" s="51">
        <v>0</v>
      </c>
      <c r="U17" s="51">
        <v>0</v>
      </c>
      <c r="V17" s="51">
        <v>0</v>
      </c>
      <c r="W17" s="51">
        <v>0</v>
      </c>
      <c r="X17" s="51">
        <v>0</v>
      </c>
      <c r="Y17" s="51">
        <v>0</v>
      </c>
      <c r="Z17" s="101">
        <f t="shared" si="2"/>
        <v>10020</v>
      </c>
      <c r="AA17" s="51">
        <v>0</v>
      </c>
      <c r="AB17" s="51">
        <v>0</v>
      </c>
      <c r="AC17" s="51">
        <v>0</v>
      </c>
      <c r="AD17" s="51">
        <v>0</v>
      </c>
    </row>
    <row r="18" spans="1:31" s="52" customFormat="1" ht="45" customHeight="1" x14ac:dyDescent="0.3">
      <c r="A18" s="38" t="s">
        <v>32</v>
      </c>
      <c r="B18" s="38" t="s">
        <v>33</v>
      </c>
      <c r="C18" s="38" t="s">
        <v>33</v>
      </c>
      <c r="D18" s="39" t="s">
        <v>34</v>
      </c>
      <c r="E18" s="40" t="s">
        <v>35</v>
      </c>
      <c r="F18" s="39" t="s">
        <v>34</v>
      </c>
      <c r="G18" s="40" t="s">
        <v>36</v>
      </c>
      <c r="H18" s="41">
        <v>33602</v>
      </c>
      <c r="I18" s="59" t="s">
        <v>47</v>
      </c>
      <c r="J18" s="43"/>
      <c r="K18" s="44" t="s">
        <v>98</v>
      </c>
      <c r="L18" s="45" t="s">
        <v>58</v>
      </c>
      <c r="M18" s="46" t="s">
        <v>59</v>
      </c>
      <c r="N18" s="55" t="s">
        <v>43</v>
      </c>
      <c r="O18" s="48">
        <v>1</v>
      </c>
      <c r="P18" s="49">
        <v>9175.51</v>
      </c>
      <c r="Q18" s="50" t="s">
        <v>39</v>
      </c>
      <c r="R18" s="98">
        <f t="shared" si="6"/>
        <v>9176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101">
        <f t="shared" si="2"/>
        <v>9176</v>
      </c>
      <c r="AA18" s="51">
        <v>0</v>
      </c>
      <c r="AB18" s="51">
        <v>0</v>
      </c>
      <c r="AC18" s="51">
        <v>0</v>
      </c>
      <c r="AD18" s="51">
        <v>0</v>
      </c>
    </row>
    <row r="19" spans="1:31" s="52" customFormat="1" ht="28.8" x14ac:dyDescent="0.3">
      <c r="A19" s="38" t="s">
        <v>32</v>
      </c>
      <c r="B19" s="38" t="s">
        <v>33</v>
      </c>
      <c r="C19" s="38" t="s">
        <v>33</v>
      </c>
      <c r="D19" s="39" t="s">
        <v>34</v>
      </c>
      <c r="E19" s="40" t="s">
        <v>35</v>
      </c>
      <c r="F19" s="39" t="s">
        <v>34</v>
      </c>
      <c r="G19" s="40" t="s">
        <v>41</v>
      </c>
      <c r="H19" s="41">
        <v>31301</v>
      </c>
      <c r="I19" s="53" t="s">
        <v>51</v>
      </c>
      <c r="J19" s="43"/>
      <c r="K19" s="53" t="s">
        <v>94</v>
      </c>
      <c r="L19" s="45" t="s">
        <v>60</v>
      </c>
      <c r="M19" s="46" t="s">
        <v>38</v>
      </c>
      <c r="N19" s="55" t="s">
        <v>43</v>
      </c>
      <c r="O19" s="48">
        <v>1</v>
      </c>
      <c r="P19" s="49">
        <v>1180.42</v>
      </c>
      <c r="Q19" s="50" t="s">
        <v>39</v>
      </c>
      <c r="R19" s="98">
        <f t="shared" si="6"/>
        <v>1180</v>
      </c>
      <c r="S19" s="51">
        <v>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101">
        <f t="shared" si="2"/>
        <v>1180</v>
      </c>
      <c r="AA19" s="51">
        <v>0</v>
      </c>
      <c r="AB19" s="51">
        <v>0</v>
      </c>
      <c r="AC19" s="51">
        <v>0</v>
      </c>
      <c r="AD19" s="51">
        <v>0</v>
      </c>
    </row>
    <row r="20" spans="1:31" s="52" customFormat="1" ht="28.8" x14ac:dyDescent="0.3">
      <c r="A20" s="38" t="s">
        <v>32</v>
      </c>
      <c r="B20" s="38" t="s">
        <v>33</v>
      </c>
      <c r="C20" s="38" t="s">
        <v>33</v>
      </c>
      <c r="D20" s="39" t="s">
        <v>34</v>
      </c>
      <c r="E20" s="40" t="s">
        <v>35</v>
      </c>
      <c r="F20" s="39" t="s">
        <v>34</v>
      </c>
      <c r="G20" s="40" t="s">
        <v>41</v>
      </c>
      <c r="H20" s="41">
        <v>31301</v>
      </c>
      <c r="I20" s="53" t="s">
        <v>51</v>
      </c>
      <c r="J20" s="43"/>
      <c r="K20" s="53" t="s">
        <v>95</v>
      </c>
      <c r="L20" s="45" t="s">
        <v>61</v>
      </c>
      <c r="M20" s="46" t="s">
        <v>38</v>
      </c>
      <c r="N20" s="55" t="s">
        <v>43</v>
      </c>
      <c r="O20" s="48">
        <v>1</v>
      </c>
      <c r="P20" s="49">
        <v>569.66</v>
      </c>
      <c r="Q20" s="50" t="s">
        <v>39</v>
      </c>
      <c r="R20" s="98">
        <f t="shared" si="6"/>
        <v>570</v>
      </c>
      <c r="S20" s="51">
        <v>0</v>
      </c>
      <c r="T20" s="51">
        <v>0</v>
      </c>
      <c r="U20" s="51">
        <v>0</v>
      </c>
      <c r="V20" s="51">
        <v>0</v>
      </c>
      <c r="W20" s="51">
        <v>0</v>
      </c>
      <c r="X20" s="51">
        <v>0</v>
      </c>
      <c r="Y20" s="51">
        <v>0</v>
      </c>
      <c r="Z20" s="101">
        <f t="shared" si="2"/>
        <v>570</v>
      </c>
      <c r="AA20" s="51">
        <v>0</v>
      </c>
      <c r="AB20" s="51">
        <v>0</v>
      </c>
      <c r="AC20" s="51">
        <v>0</v>
      </c>
      <c r="AD20" s="51">
        <v>0</v>
      </c>
    </row>
    <row r="21" spans="1:31" s="52" customFormat="1" ht="28.8" x14ac:dyDescent="0.3">
      <c r="A21" s="38" t="s">
        <v>32</v>
      </c>
      <c r="B21" s="38" t="s">
        <v>33</v>
      </c>
      <c r="C21" s="38" t="s">
        <v>33</v>
      </c>
      <c r="D21" s="39" t="s">
        <v>34</v>
      </c>
      <c r="E21" s="40" t="s">
        <v>35</v>
      </c>
      <c r="F21" s="39" t="s">
        <v>34</v>
      </c>
      <c r="G21" s="40" t="s">
        <v>41</v>
      </c>
      <c r="H21" s="41">
        <v>31301</v>
      </c>
      <c r="I21" s="53" t="s">
        <v>51</v>
      </c>
      <c r="J21" s="43"/>
      <c r="K21" s="53" t="s">
        <v>96</v>
      </c>
      <c r="L21" s="45" t="s">
        <v>62</v>
      </c>
      <c r="M21" s="46" t="s">
        <v>38</v>
      </c>
      <c r="N21" s="55" t="s">
        <v>43</v>
      </c>
      <c r="O21" s="48">
        <v>1</v>
      </c>
      <c r="P21" s="49">
        <v>802.14</v>
      </c>
      <c r="Q21" s="50" t="s">
        <v>39</v>
      </c>
      <c r="R21" s="98">
        <f t="shared" si="6"/>
        <v>802</v>
      </c>
      <c r="S21" s="51">
        <v>0</v>
      </c>
      <c r="T21" s="51">
        <v>0</v>
      </c>
      <c r="U21" s="51">
        <v>0</v>
      </c>
      <c r="V21" s="51">
        <v>0</v>
      </c>
      <c r="W21" s="51">
        <v>0</v>
      </c>
      <c r="X21" s="51">
        <v>0</v>
      </c>
      <c r="Y21" s="51">
        <v>0</v>
      </c>
      <c r="Z21" s="101">
        <f t="shared" si="2"/>
        <v>802</v>
      </c>
      <c r="AA21" s="51">
        <v>0</v>
      </c>
      <c r="AB21" s="51">
        <v>0</v>
      </c>
      <c r="AC21" s="51">
        <v>0</v>
      </c>
      <c r="AD21" s="51">
        <v>0</v>
      </c>
    </row>
    <row r="22" spans="1:31" s="52" customFormat="1" ht="28.8" x14ac:dyDescent="0.3">
      <c r="A22" s="38" t="s">
        <v>32</v>
      </c>
      <c r="B22" s="38" t="s">
        <v>33</v>
      </c>
      <c r="C22" s="38" t="s">
        <v>33</v>
      </c>
      <c r="D22" s="39" t="s">
        <v>34</v>
      </c>
      <c r="E22" s="40" t="s">
        <v>35</v>
      </c>
      <c r="F22" s="39" t="s">
        <v>34</v>
      </c>
      <c r="G22" s="40" t="s">
        <v>41</v>
      </c>
      <c r="H22" s="41">
        <v>31301</v>
      </c>
      <c r="I22" s="53" t="s">
        <v>51</v>
      </c>
      <c r="J22" s="43"/>
      <c r="K22" s="53" t="s">
        <v>97</v>
      </c>
      <c r="L22" s="45" t="s">
        <v>63</v>
      </c>
      <c r="M22" s="46" t="s">
        <v>38</v>
      </c>
      <c r="N22" s="55" t="s">
        <v>43</v>
      </c>
      <c r="O22" s="48">
        <v>1</v>
      </c>
      <c r="P22" s="49">
        <v>489.36</v>
      </c>
      <c r="Q22" s="50" t="s">
        <v>39</v>
      </c>
      <c r="R22" s="98">
        <f t="shared" si="6"/>
        <v>489</v>
      </c>
      <c r="S22" s="51">
        <v>0</v>
      </c>
      <c r="T22" s="51">
        <v>0</v>
      </c>
      <c r="U22" s="51">
        <v>0</v>
      </c>
      <c r="V22" s="51">
        <v>0</v>
      </c>
      <c r="W22" s="51">
        <v>0</v>
      </c>
      <c r="X22" s="51">
        <v>0</v>
      </c>
      <c r="Y22" s="51">
        <v>0</v>
      </c>
      <c r="Z22" s="101">
        <f t="shared" si="2"/>
        <v>489</v>
      </c>
      <c r="AA22" s="51">
        <v>0</v>
      </c>
      <c r="AB22" s="51">
        <v>0</v>
      </c>
      <c r="AC22" s="51">
        <v>0</v>
      </c>
      <c r="AD22" s="51">
        <v>0</v>
      </c>
    </row>
    <row r="23" spans="1:31" s="52" customFormat="1" ht="28.8" x14ac:dyDescent="0.3">
      <c r="A23" s="38" t="s">
        <v>32</v>
      </c>
      <c r="B23" s="38" t="s">
        <v>33</v>
      </c>
      <c r="C23" s="38" t="s">
        <v>33</v>
      </c>
      <c r="D23" s="39" t="s">
        <v>34</v>
      </c>
      <c r="E23" s="40" t="s">
        <v>35</v>
      </c>
      <c r="F23" s="39" t="s">
        <v>34</v>
      </c>
      <c r="G23" s="40" t="s">
        <v>41</v>
      </c>
      <c r="H23" s="41">
        <v>32201</v>
      </c>
      <c r="I23" s="60" t="s">
        <v>50</v>
      </c>
      <c r="J23" s="61"/>
      <c r="K23" s="53" t="s">
        <v>101</v>
      </c>
      <c r="L23" s="62" t="s">
        <v>64</v>
      </c>
      <c r="M23" s="46" t="s">
        <v>38</v>
      </c>
      <c r="N23" s="55" t="s">
        <v>43</v>
      </c>
      <c r="O23" s="63">
        <v>1</v>
      </c>
      <c r="P23" s="49">
        <v>25642.89</v>
      </c>
      <c r="Q23" s="50" t="s">
        <v>39</v>
      </c>
      <c r="R23" s="98">
        <f t="shared" si="6"/>
        <v>25643</v>
      </c>
      <c r="S23" s="51">
        <v>0</v>
      </c>
      <c r="T23" s="51">
        <v>0</v>
      </c>
      <c r="U23" s="51">
        <v>0</v>
      </c>
      <c r="V23" s="51">
        <v>0</v>
      </c>
      <c r="W23" s="51">
        <v>0</v>
      </c>
      <c r="X23" s="51">
        <v>0</v>
      </c>
      <c r="Y23" s="51">
        <v>0</v>
      </c>
      <c r="Z23" s="101">
        <f t="shared" si="2"/>
        <v>25643</v>
      </c>
      <c r="AA23" s="51">
        <v>0</v>
      </c>
      <c r="AB23" s="51">
        <v>0</v>
      </c>
      <c r="AC23" s="51">
        <v>0</v>
      </c>
      <c r="AD23" s="51">
        <v>0</v>
      </c>
    </row>
    <row r="24" spans="1:31" s="52" customFormat="1" ht="28.8" x14ac:dyDescent="0.3">
      <c r="A24" s="38" t="s">
        <v>32</v>
      </c>
      <c r="B24" s="38" t="s">
        <v>33</v>
      </c>
      <c r="C24" s="38" t="s">
        <v>33</v>
      </c>
      <c r="D24" s="39" t="s">
        <v>34</v>
      </c>
      <c r="E24" s="40" t="s">
        <v>35</v>
      </c>
      <c r="F24" s="39" t="s">
        <v>34</v>
      </c>
      <c r="G24" s="40" t="s">
        <v>41</v>
      </c>
      <c r="H24" s="41">
        <v>32201</v>
      </c>
      <c r="I24" s="60" t="s">
        <v>50</v>
      </c>
      <c r="J24" s="61"/>
      <c r="K24" s="53" t="s">
        <v>102</v>
      </c>
      <c r="L24" s="62" t="s">
        <v>65</v>
      </c>
      <c r="M24" s="46" t="s">
        <v>38</v>
      </c>
      <c r="N24" s="55" t="s">
        <v>43</v>
      </c>
      <c r="O24" s="63">
        <v>1</v>
      </c>
      <c r="P24" s="49">
        <v>37308.44</v>
      </c>
      <c r="Q24" s="50" t="s">
        <v>39</v>
      </c>
      <c r="R24" s="98">
        <f t="shared" si="6"/>
        <v>37308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101">
        <f t="shared" si="2"/>
        <v>37308</v>
      </c>
      <c r="AA24" s="51">
        <v>0</v>
      </c>
      <c r="AB24" s="51">
        <v>0</v>
      </c>
      <c r="AC24" s="51">
        <v>0</v>
      </c>
      <c r="AD24" s="51">
        <v>0</v>
      </c>
    </row>
    <row r="25" spans="1:31" s="52" customFormat="1" ht="28.8" x14ac:dyDescent="0.3">
      <c r="A25" s="38" t="s">
        <v>32</v>
      </c>
      <c r="B25" s="38" t="s">
        <v>33</v>
      </c>
      <c r="C25" s="38" t="s">
        <v>33</v>
      </c>
      <c r="D25" s="39" t="s">
        <v>34</v>
      </c>
      <c r="E25" s="40" t="s">
        <v>35</v>
      </c>
      <c r="F25" s="39" t="s">
        <v>34</v>
      </c>
      <c r="G25" s="40" t="s">
        <v>41</v>
      </c>
      <c r="H25" s="41">
        <v>32201</v>
      </c>
      <c r="I25" s="60" t="s">
        <v>50</v>
      </c>
      <c r="J25" s="61"/>
      <c r="K25" s="53" t="s">
        <v>103</v>
      </c>
      <c r="L25" s="62" t="s">
        <v>66</v>
      </c>
      <c r="M25" s="46" t="s">
        <v>38</v>
      </c>
      <c r="N25" s="55" t="s">
        <v>43</v>
      </c>
      <c r="O25" s="63">
        <v>1</v>
      </c>
      <c r="P25" s="49">
        <v>48215.91</v>
      </c>
      <c r="Q25" s="50" t="s">
        <v>39</v>
      </c>
      <c r="R25" s="98">
        <f t="shared" si="6"/>
        <v>48216</v>
      </c>
      <c r="S25" s="51">
        <v>0</v>
      </c>
      <c r="T25" s="51">
        <v>0</v>
      </c>
      <c r="U25" s="51">
        <v>0</v>
      </c>
      <c r="V25" s="51">
        <v>0</v>
      </c>
      <c r="W25" s="51">
        <v>0</v>
      </c>
      <c r="X25" s="51">
        <v>0</v>
      </c>
      <c r="Y25" s="51">
        <v>0</v>
      </c>
      <c r="Z25" s="101">
        <f t="shared" si="2"/>
        <v>48216</v>
      </c>
      <c r="AA25" s="51">
        <v>0</v>
      </c>
      <c r="AB25" s="51">
        <v>0</v>
      </c>
      <c r="AC25" s="51">
        <v>0</v>
      </c>
      <c r="AD25" s="51">
        <v>0</v>
      </c>
    </row>
    <row r="26" spans="1:31" s="52" customFormat="1" ht="29.25" customHeight="1" x14ac:dyDescent="0.3">
      <c r="A26" s="38" t="s">
        <v>32</v>
      </c>
      <c r="B26" s="38" t="s">
        <v>33</v>
      </c>
      <c r="C26" s="38" t="s">
        <v>33</v>
      </c>
      <c r="D26" s="39" t="s">
        <v>34</v>
      </c>
      <c r="E26" s="40" t="s">
        <v>35</v>
      </c>
      <c r="F26" s="39" t="s">
        <v>34</v>
      </c>
      <c r="G26" s="40" t="s">
        <v>41</v>
      </c>
      <c r="H26" s="41">
        <v>33801</v>
      </c>
      <c r="I26" s="60" t="s">
        <v>49</v>
      </c>
      <c r="J26" s="43"/>
      <c r="K26" s="44" t="s">
        <v>104</v>
      </c>
      <c r="L26" s="45" t="s">
        <v>67</v>
      </c>
      <c r="M26" s="46" t="s">
        <v>59</v>
      </c>
      <c r="N26" s="55" t="s">
        <v>43</v>
      </c>
      <c r="O26" s="48">
        <v>1</v>
      </c>
      <c r="P26" s="49">
        <v>29908.45</v>
      </c>
      <c r="Q26" s="50" t="s">
        <v>39</v>
      </c>
      <c r="R26" s="98">
        <f t="shared" si="6"/>
        <v>29908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101">
        <f t="shared" si="2"/>
        <v>29908</v>
      </c>
      <c r="AA26" s="51">
        <v>0</v>
      </c>
      <c r="AB26" s="51">
        <v>0</v>
      </c>
      <c r="AC26" s="51">
        <v>0</v>
      </c>
      <c r="AD26" s="51">
        <v>0</v>
      </c>
    </row>
    <row r="27" spans="1:31" s="52" customFormat="1" ht="43.2" x14ac:dyDescent="0.3">
      <c r="A27" s="38" t="s">
        <v>32</v>
      </c>
      <c r="B27" s="38" t="s">
        <v>33</v>
      </c>
      <c r="C27" s="38" t="s">
        <v>33</v>
      </c>
      <c r="D27" s="39" t="s">
        <v>34</v>
      </c>
      <c r="E27" s="40" t="s">
        <v>35</v>
      </c>
      <c r="F27" s="39" t="s">
        <v>34</v>
      </c>
      <c r="G27" s="40" t="s">
        <v>36</v>
      </c>
      <c r="H27" s="41">
        <v>35201</v>
      </c>
      <c r="I27" s="53" t="s">
        <v>78</v>
      </c>
      <c r="J27" s="43"/>
      <c r="K27" s="44" t="s">
        <v>99</v>
      </c>
      <c r="L27" s="46"/>
      <c r="M27" s="46" t="s">
        <v>56</v>
      </c>
      <c r="N27" s="55" t="s">
        <v>43</v>
      </c>
      <c r="O27" s="63">
        <v>1</v>
      </c>
      <c r="P27" s="49">
        <v>1508</v>
      </c>
      <c r="Q27" s="50" t="s">
        <v>39</v>
      </c>
      <c r="R27" s="98">
        <f t="shared" ref="R27:R28" si="7">+ROUND(P27*O27,0)</f>
        <v>1508</v>
      </c>
      <c r="S27" s="51">
        <v>0</v>
      </c>
      <c r="T27" s="51">
        <v>0</v>
      </c>
      <c r="U27" s="51">
        <v>0</v>
      </c>
      <c r="V27" s="51">
        <v>0</v>
      </c>
      <c r="W27" s="51">
        <v>0</v>
      </c>
      <c r="X27" s="51">
        <v>0</v>
      </c>
      <c r="Y27" s="51">
        <v>0</v>
      </c>
      <c r="Z27" s="101">
        <f t="shared" si="2"/>
        <v>1508</v>
      </c>
      <c r="AA27" s="51">
        <v>0</v>
      </c>
      <c r="AB27" s="51">
        <v>0</v>
      </c>
      <c r="AC27" s="51">
        <v>0</v>
      </c>
      <c r="AD27" s="51">
        <v>0</v>
      </c>
    </row>
    <row r="28" spans="1:31" s="52" customFormat="1" ht="72" x14ac:dyDescent="0.3">
      <c r="A28" s="38" t="s">
        <v>32</v>
      </c>
      <c r="B28" s="38" t="s">
        <v>33</v>
      </c>
      <c r="C28" s="38" t="s">
        <v>33</v>
      </c>
      <c r="D28" s="39" t="s">
        <v>34</v>
      </c>
      <c r="E28" s="40" t="s">
        <v>35</v>
      </c>
      <c r="F28" s="39" t="s">
        <v>34</v>
      </c>
      <c r="G28" s="40" t="s">
        <v>36</v>
      </c>
      <c r="H28" s="41">
        <v>35501</v>
      </c>
      <c r="I28" s="53" t="s">
        <v>76</v>
      </c>
      <c r="J28" s="43"/>
      <c r="K28" s="44" t="s">
        <v>87</v>
      </c>
      <c r="L28" s="46"/>
      <c r="M28" s="46" t="s">
        <v>56</v>
      </c>
      <c r="N28" s="55" t="s">
        <v>43</v>
      </c>
      <c r="O28" s="63">
        <v>1</v>
      </c>
      <c r="P28" s="49">
        <v>745</v>
      </c>
      <c r="Q28" s="50" t="s">
        <v>39</v>
      </c>
      <c r="R28" s="98">
        <f t="shared" si="7"/>
        <v>745</v>
      </c>
      <c r="S28" s="51">
        <v>0</v>
      </c>
      <c r="T28" s="51">
        <v>0</v>
      </c>
      <c r="U28" s="51">
        <v>0</v>
      </c>
      <c r="V28" s="51">
        <v>0</v>
      </c>
      <c r="W28" s="51">
        <v>0</v>
      </c>
      <c r="X28" s="51">
        <v>0</v>
      </c>
      <c r="Y28" s="51">
        <v>0</v>
      </c>
      <c r="Z28" s="101">
        <f t="shared" si="2"/>
        <v>745</v>
      </c>
      <c r="AA28" s="51">
        <v>0</v>
      </c>
      <c r="AB28" s="51">
        <v>0</v>
      </c>
      <c r="AC28" s="51">
        <v>0</v>
      </c>
      <c r="AD28" s="51">
        <v>0</v>
      </c>
    </row>
    <row r="29" spans="1:31" s="52" customFormat="1" ht="57.6" x14ac:dyDescent="0.3">
      <c r="A29" s="38" t="s">
        <v>32</v>
      </c>
      <c r="B29" s="38" t="s">
        <v>33</v>
      </c>
      <c r="C29" s="38" t="s">
        <v>33</v>
      </c>
      <c r="D29" s="39" t="s">
        <v>34</v>
      </c>
      <c r="E29" s="40" t="s">
        <v>35</v>
      </c>
      <c r="F29" s="39" t="s">
        <v>34</v>
      </c>
      <c r="G29" s="40" t="s">
        <v>41</v>
      </c>
      <c r="H29" s="64">
        <v>35801</v>
      </c>
      <c r="I29" s="53" t="s">
        <v>48</v>
      </c>
      <c r="J29" s="43"/>
      <c r="K29" s="44" t="s">
        <v>100</v>
      </c>
      <c r="L29" s="45"/>
      <c r="M29" s="46" t="s">
        <v>56</v>
      </c>
      <c r="N29" s="55" t="s">
        <v>43</v>
      </c>
      <c r="O29" s="63">
        <v>1</v>
      </c>
      <c r="P29" s="65">
        <v>31440.61</v>
      </c>
      <c r="Q29" s="50" t="s">
        <v>39</v>
      </c>
      <c r="R29" s="98">
        <f t="shared" ref="R29:R87" si="8">+ROUND(P29*O29,0)</f>
        <v>31441</v>
      </c>
      <c r="S29" s="51">
        <v>0</v>
      </c>
      <c r="T29" s="51">
        <v>0</v>
      </c>
      <c r="U29" s="51">
        <v>0</v>
      </c>
      <c r="V29" s="51">
        <v>0</v>
      </c>
      <c r="W29" s="51">
        <v>0</v>
      </c>
      <c r="X29" s="51">
        <v>0</v>
      </c>
      <c r="Y29" s="51">
        <v>0</v>
      </c>
      <c r="Z29" s="101">
        <f t="shared" si="2"/>
        <v>31441</v>
      </c>
      <c r="AA29" s="51">
        <v>0</v>
      </c>
      <c r="AB29" s="51">
        <v>0</v>
      </c>
      <c r="AC29" s="51">
        <v>0</v>
      </c>
      <c r="AD29" s="51">
        <v>0</v>
      </c>
    </row>
    <row r="30" spans="1:31" ht="44.1" customHeight="1" x14ac:dyDescent="0.3">
      <c r="A30" s="38" t="s">
        <v>32</v>
      </c>
      <c r="B30" s="38" t="s">
        <v>106</v>
      </c>
      <c r="C30" s="38" t="s">
        <v>106</v>
      </c>
      <c r="D30" s="39" t="s">
        <v>34</v>
      </c>
      <c r="E30" s="40" t="s">
        <v>35</v>
      </c>
      <c r="F30" s="39" t="s">
        <v>34</v>
      </c>
      <c r="G30" s="40" t="s">
        <v>36</v>
      </c>
      <c r="H30" s="41">
        <v>21101</v>
      </c>
      <c r="I30" s="66" t="s">
        <v>37</v>
      </c>
      <c r="J30" s="67" t="s">
        <v>192</v>
      </c>
      <c r="K30" s="68" t="s">
        <v>193</v>
      </c>
      <c r="L30" s="69"/>
      <c r="M30" s="46"/>
      <c r="N30" s="70" t="s">
        <v>108</v>
      </c>
      <c r="O30" s="50">
        <v>100</v>
      </c>
      <c r="P30" s="71">
        <v>105.00320000000001</v>
      </c>
      <c r="Q30" s="69" t="s">
        <v>109</v>
      </c>
      <c r="R30" s="98">
        <f t="shared" si="8"/>
        <v>10500</v>
      </c>
      <c r="S30" s="51">
        <v>0</v>
      </c>
      <c r="T30" s="51">
        <v>0</v>
      </c>
      <c r="U30" s="51">
        <v>0</v>
      </c>
      <c r="V30" s="51">
        <v>0</v>
      </c>
      <c r="W30" s="51">
        <v>0</v>
      </c>
      <c r="X30" s="51">
        <v>0</v>
      </c>
      <c r="Y30" s="51">
        <v>0</v>
      </c>
      <c r="Z30" s="102">
        <f>R30</f>
        <v>10500</v>
      </c>
      <c r="AA30" s="51">
        <v>0</v>
      </c>
      <c r="AB30" s="51">
        <v>0</v>
      </c>
      <c r="AC30" s="51">
        <v>0</v>
      </c>
      <c r="AD30" s="51">
        <v>0</v>
      </c>
      <c r="AE30" s="72"/>
    </row>
    <row r="31" spans="1:31" ht="44.1" customHeight="1" x14ac:dyDescent="0.3">
      <c r="A31" s="38" t="s">
        <v>32</v>
      </c>
      <c r="B31" s="38" t="s">
        <v>106</v>
      </c>
      <c r="C31" s="38" t="s">
        <v>106</v>
      </c>
      <c r="D31" s="39" t="s">
        <v>34</v>
      </c>
      <c r="E31" s="40" t="s">
        <v>35</v>
      </c>
      <c r="F31" s="39" t="s">
        <v>34</v>
      </c>
      <c r="G31" s="40" t="s">
        <v>36</v>
      </c>
      <c r="H31" s="41">
        <v>21101</v>
      </c>
      <c r="I31" s="66" t="s">
        <v>37</v>
      </c>
      <c r="J31" s="67" t="s">
        <v>194</v>
      </c>
      <c r="K31" s="68" t="s">
        <v>195</v>
      </c>
      <c r="L31" s="69"/>
      <c r="M31" s="46"/>
      <c r="N31" s="70" t="s">
        <v>108</v>
      </c>
      <c r="O31" s="50">
        <v>50</v>
      </c>
      <c r="P31" s="71">
        <v>13.5024</v>
      </c>
      <c r="Q31" s="69" t="s">
        <v>109</v>
      </c>
      <c r="R31" s="98">
        <f t="shared" si="8"/>
        <v>675</v>
      </c>
      <c r="S31" s="51">
        <v>0</v>
      </c>
      <c r="T31" s="51">
        <v>0</v>
      </c>
      <c r="U31" s="51">
        <v>0</v>
      </c>
      <c r="V31" s="51">
        <v>0</v>
      </c>
      <c r="W31" s="51">
        <v>0</v>
      </c>
      <c r="X31" s="51">
        <v>0</v>
      </c>
      <c r="Y31" s="51">
        <v>0</v>
      </c>
      <c r="Z31" s="102">
        <f t="shared" ref="Z31:Z88" si="9">R31</f>
        <v>675</v>
      </c>
      <c r="AA31" s="51">
        <v>0</v>
      </c>
      <c r="AB31" s="51">
        <v>0</v>
      </c>
      <c r="AC31" s="51">
        <v>0</v>
      </c>
      <c r="AD31" s="51">
        <v>0</v>
      </c>
      <c r="AE31" s="72"/>
    </row>
    <row r="32" spans="1:31" ht="44.1" customHeight="1" x14ac:dyDescent="0.3">
      <c r="A32" s="38" t="s">
        <v>32</v>
      </c>
      <c r="B32" s="38" t="s">
        <v>106</v>
      </c>
      <c r="C32" s="38" t="s">
        <v>106</v>
      </c>
      <c r="D32" s="39" t="s">
        <v>34</v>
      </c>
      <c r="E32" s="40" t="s">
        <v>35</v>
      </c>
      <c r="F32" s="39" t="s">
        <v>34</v>
      </c>
      <c r="G32" s="40" t="s">
        <v>36</v>
      </c>
      <c r="H32" s="41">
        <v>21101</v>
      </c>
      <c r="I32" s="66" t="s">
        <v>37</v>
      </c>
      <c r="J32" s="67" t="s">
        <v>196</v>
      </c>
      <c r="K32" s="68" t="s">
        <v>197</v>
      </c>
      <c r="L32" s="69"/>
      <c r="M32" s="46"/>
      <c r="N32" s="70" t="s">
        <v>108</v>
      </c>
      <c r="O32" s="50">
        <v>30</v>
      </c>
      <c r="P32" s="71">
        <v>33.002000000000002</v>
      </c>
      <c r="Q32" s="69" t="s">
        <v>109</v>
      </c>
      <c r="R32" s="98">
        <f t="shared" si="8"/>
        <v>990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102">
        <f t="shared" si="9"/>
        <v>990</v>
      </c>
      <c r="AA32" s="51">
        <v>0</v>
      </c>
      <c r="AB32" s="51">
        <v>0</v>
      </c>
      <c r="AC32" s="51">
        <v>0</v>
      </c>
      <c r="AD32" s="51">
        <v>0</v>
      </c>
      <c r="AE32" s="72"/>
    </row>
    <row r="33" spans="1:31" ht="44.1" customHeight="1" x14ac:dyDescent="0.3">
      <c r="A33" s="38" t="s">
        <v>32</v>
      </c>
      <c r="B33" s="38" t="s">
        <v>106</v>
      </c>
      <c r="C33" s="38" t="s">
        <v>106</v>
      </c>
      <c r="D33" s="39" t="s">
        <v>34</v>
      </c>
      <c r="E33" s="40" t="s">
        <v>35</v>
      </c>
      <c r="F33" s="39" t="s">
        <v>34</v>
      </c>
      <c r="G33" s="40" t="s">
        <v>36</v>
      </c>
      <c r="H33" s="41">
        <v>21401</v>
      </c>
      <c r="I33" s="66" t="s">
        <v>118</v>
      </c>
      <c r="J33" s="67" t="s">
        <v>198</v>
      </c>
      <c r="K33" s="68" t="s">
        <v>199</v>
      </c>
      <c r="L33" s="69"/>
      <c r="M33" s="46"/>
      <c r="N33" s="70" t="s">
        <v>108</v>
      </c>
      <c r="O33" s="50">
        <v>1</v>
      </c>
      <c r="P33" s="71">
        <v>1496.4</v>
      </c>
      <c r="Q33" s="69" t="s">
        <v>109</v>
      </c>
      <c r="R33" s="98">
        <f t="shared" si="8"/>
        <v>1496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102">
        <f t="shared" si="9"/>
        <v>1496</v>
      </c>
      <c r="AA33" s="51">
        <v>0</v>
      </c>
      <c r="AB33" s="51">
        <v>0</v>
      </c>
      <c r="AC33" s="51">
        <v>0</v>
      </c>
      <c r="AD33" s="51">
        <v>0</v>
      </c>
      <c r="AE33" s="72"/>
    </row>
    <row r="34" spans="1:31" ht="44.1" customHeight="1" x14ac:dyDescent="0.3">
      <c r="A34" s="38" t="s">
        <v>32</v>
      </c>
      <c r="B34" s="38" t="s">
        <v>106</v>
      </c>
      <c r="C34" s="38" t="s">
        <v>106</v>
      </c>
      <c r="D34" s="39" t="s">
        <v>34</v>
      </c>
      <c r="E34" s="40" t="s">
        <v>35</v>
      </c>
      <c r="F34" s="39" t="s">
        <v>34</v>
      </c>
      <c r="G34" s="40" t="s">
        <v>36</v>
      </c>
      <c r="H34" s="41">
        <v>21401</v>
      </c>
      <c r="I34" s="66" t="s">
        <v>118</v>
      </c>
      <c r="J34" s="67" t="s">
        <v>200</v>
      </c>
      <c r="K34" s="68" t="s">
        <v>201</v>
      </c>
      <c r="L34" s="69"/>
      <c r="M34" s="46"/>
      <c r="N34" s="70" t="s">
        <v>108</v>
      </c>
      <c r="O34" s="50">
        <v>1</v>
      </c>
      <c r="P34" s="71">
        <v>1642.56</v>
      </c>
      <c r="Q34" s="69" t="s">
        <v>109</v>
      </c>
      <c r="R34" s="98">
        <f t="shared" si="8"/>
        <v>1643</v>
      </c>
      <c r="S34" s="51">
        <v>0</v>
      </c>
      <c r="T34" s="51">
        <v>0</v>
      </c>
      <c r="U34" s="51">
        <v>0</v>
      </c>
      <c r="V34" s="51">
        <v>0</v>
      </c>
      <c r="W34" s="51">
        <v>0</v>
      </c>
      <c r="X34" s="51">
        <v>0</v>
      </c>
      <c r="Y34" s="51">
        <v>0</v>
      </c>
      <c r="Z34" s="102">
        <f t="shared" si="9"/>
        <v>1643</v>
      </c>
      <c r="AA34" s="51">
        <v>0</v>
      </c>
      <c r="AB34" s="51">
        <v>0</v>
      </c>
      <c r="AC34" s="51">
        <v>0</v>
      </c>
      <c r="AD34" s="51">
        <v>0</v>
      </c>
      <c r="AE34" s="72"/>
    </row>
    <row r="35" spans="1:31" ht="44.1" customHeight="1" x14ac:dyDescent="0.3">
      <c r="A35" s="38" t="s">
        <v>32</v>
      </c>
      <c r="B35" s="38" t="s">
        <v>106</v>
      </c>
      <c r="C35" s="38" t="s">
        <v>106</v>
      </c>
      <c r="D35" s="39" t="s">
        <v>34</v>
      </c>
      <c r="E35" s="40" t="s">
        <v>35</v>
      </c>
      <c r="F35" s="39" t="s">
        <v>34</v>
      </c>
      <c r="G35" s="40" t="s">
        <v>36</v>
      </c>
      <c r="H35" s="41">
        <v>21401</v>
      </c>
      <c r="I35" s="66" t="s">
        <v>118</v>
      </c>
      <c r="J35" s="67" t="s">
        <v>202</v>
      </c>
      <c r="K35" s="68" t="s">
        <v>203</v>
      </c>
      <c r="L35" s="69"/>
      <c r="M35" s="46"/>
      <c r="N35" s="70" t="s">
        <v>108</v>
      </c>
      <c r="O35" s="50">
        <v>1</v>
      </c>
      <c r="P35" s="71">
        <v>1642.56</v>
      </c>
      <c r="Q35" s="69" t="s">
        <v>109</v>
      </c>
      <c r="R35" s="98">
        <f t="shared" si="8"/>
        <v>1643</v>
      </c>
      <c r="S35" s="51">
        <v>0</v>
      </c>
      <c r="T35" s="51">
        <v>0</v>
      </c>
      <c r="U35" s="51">
        <v>0</v>
      </c>
      <c r="V35" s="51">
        <v>0</v>
      </c>
      <c r="W35" s="51">
        <v>0</v>
      </c>
      <c r="X35" s="51">
        <v>0</v>
      </c>
      <c r="Y35" s="51">
        <v>0</v>
      </c>
      <c r="Z35" s="102">
        <f t="shared" si="9"/>
        <v>1643</v>
      </c>
      <c r="AA35" s="51">
        <v>0</v>
      </c>
      <c r="AB35" s="51">
        <v>0</v>
      </c>
      <c r="AC35" s="51">
        <v>0</v>
      </c>
      <c r="AD35" s="51">
        <v>0</v>
      </c>
      <c r="AE35" s="72"/>
    </row>
    <row r="36" spans="1:31" ht="44.1" customHeight="1" x14ac:dyDescent="0.3">
      <c r="A36" s="38" t="s">
        <v>32</v>
      </c>
      <c r="B36" s="38" t="s">
        <v>106</v>
      </c>
      <c r="C36" s="38" t="s">
        <v>106</v>
      </c>
      <c r="D36" s="39" t="s">
        <v>34</v>
      </c>
      <c r="E36" s="40" t="s">
        <v>35</v>
      </c>
      <c r="F36" s="39" t="s">
        <v>34</v>
      </c>
      <c r="G36" s="40" t="s">
        <v>36</v>
      </c>
      <c r="H36" s="41">
        <v>21401</v>
      </c>
      <c r="I36" s="66" t="s">
        <v>118</v>
      </c>
      <c r="J36" s="67" t="s">
        <v>204</v>
      </c>
      <c r="K36" s="68" t="s">
        <v>205</v>
      </c>
      <c r="L36" s="69"/>
      <c r="M36" s="46"/>
      <c r="N36" s="70" t="s">
        <v>108</v>
      </c>
      <c r="O36" s="50">
        <v>1</v>
      </c>
      <c r="P36" s="71">
        <v>1642.56</v>
      </c>
      <c r="Q36" s="69" t="s">
        <v>109</v>
      </c>
      <c r="R36" s="98">
        <f t="shared" si="8"/>
        <v>1643</v>
      </c>
      <c r="S36" s="51">
        <v>0</v>
      </c>
      <c r="T36" s="51">
        <v>0</v>
      </c>
      <c r="U36" s="51">
        <v>0</v>
      </c>
      <c r="V36" s="51">
        <v>0</v>
      </c>
      <c r="W36" s="51">
        <v>0</v>
      </c>
      <c r="X36" s="51">
        <v>0</v>
      </c>
      <c r="Y36" s="51">
        <v>0</v>
      </c>
      <c r="Z36" s="102">
        <f t="shared" si="9"/>
        <v>1643</v>
      </c>
      <c r="AA36" s="51">
        <v>0</v>
      </c>
      <c r="AB36" s="51">
        <v>0</v>
      </c>
      <c r="AC36" s="51">
        <v>0</v>
      </c>
      <c r="AD36" s="51">
        <v>0</v>
      </c>
      <c r="AE36" s="72"/>
    </row>
    <row r="37" spans="1:31" ht="44.1" customHeight="1" x14ac:dyDescent="0.3">
      <c r="A37" s="38" t="s">
        <v>32</v>
      </c>
      <c r="B37" s="38" t="s">
        <v>106</v>
      </c>
      <c r="C37" s="38" t="s">
        <v>106</v>
      </c>
      <c r="D37" s="39" t="s">
        <v>34</v>
      </c>
      <c r="E37" s="40" t="s">
        <v>35</v>
      </c>
      <c r="F37" s="39" t="s">
        <v>34</v>
      </c>
      <c r="G37" s="40" t="s">
        <v>36</v>
      </c>
      <c r="H37" s="41">
        <v>21601</v>
      </c>
      <c r="I37" s="66" t="s">
        <v>44</v>
      </c>
      <c r="J37" s="67" t="s">
        <v>206</v>
      </c>
      <c r="K37" s="68" t="s">
        <v>207</v>
      </c>
      <c r="L37" s="69"/>
      <c r="M37" s="46"/>
      <c r="N37" s="70" t="s">
        <v>108</v>
      </c>
      <c r="O37" s="50">
        <v>5</v>
      </c>
      <c r="P37" s="71">
        <v>138.73599999999999</v>
      </c>
      <c r="Q37" s="69" t="s">
        <v>109</v>
      </c>
      <c r="R37" s="98">
        <f t="shared" si="8"/>
        <v>694</v>
      </c>
      <c r="S37" s="51">
        <v>0</v>
      </c>
      <c r="T37" s="51">
        <v>0</v>
      </c>
      <c r="U37" s="51">
        <v>0</v>
      </c>
      <c r="V37" s="51">
        <v>0</v>
      </c>
      <c r="W37" s="51">
        <v>0</v>
      </c>
      <c r="X37" s="51">
        <v>0</v>
      </c>
      <c r="Y37" s="51">
        <v>0</v>
      </c>
      <c r="Z37" s="102">
        <f t="shared" si="9"/>
        <v>694</v>
      </c>
      <c r="AA37" s="51">
        <v>0</v>
      </c>
      <c r="AB37" s="51">
        <v>0</v>
      </c>
      <c r="AC37" s="51">
        <v>0</v>
      </c>
      <c r="AD37" s="51">
        <v>0</v>
      </c>
      <c r="AE37" s="72"/>
    </row>
    <row r="38" spans="1:31" ht="44.1" customHeight="1" x14ac:dyDescent="0.3">
      <c r="A38" s="38" t="s">
        <v>32</v>
      </c>
      <c r="B38" s="38" t="s">
        <v>106</v>
      </c>
      <c r="C38" s="38" t="s">
        <v>106</v>
      </c>
      <c r="D38" s="39" t="s">
        <v>34</v>
      </c>
      <c r="E38" s="40" t="s">
        <v>35</v>
      </c>
      <c r="F38" s="39" t="s">
        <v>34</v>
      </c>
      <c r="G38" s="40" t="s">
        <v>36</v>
      </c>
      <c r="H38" s="41">
        <v>21601</v>
      </c>
      <c r="I38" s="66" t="s">
        <v>44</v>
      </c>
      <c r="J38" s="67" t="s">
        <v>80</v>
      </c>
      <c r="K38" s="68" t="s">
        <v>208</v>
      </c>
      <c r="L38" s="69"/>
      <c r="M38" s="46"/>
      <c r="N38" s="70" t="s">
        <v>108</v>
      </c>
      <c r="O38" s="50">
        <v>2</v>
      </c>
      <c r="P38" s="71">
        <v>230.84</v>
      </c>
      <c r="Q38" s="69" t="s">
        <v>109</v>
      </c>
      <c r="R38" s="98">
        <f t="shared" si="8"/>
        <v>462</v>
      </c>
      <c r="S38" s="51">
        <v>0</v>
      </c>
      <c r="T38" s="51">
        <v>0</v>
      </c>
      <c r="U38" s="51">
        <v>0</v>
      </c>
      <c r="V38" s="51">
        <v>0</v>
      </c>
      <c r="W38" s="51">
        <v>0</v>
      </c>
      <c r="X38" s="51">
        <v>0</v>
      </c>
      <c r="Y38" s="51">
        <v>0</v>
      </c>
      <c r="Z38" s="102">
        <f t="shared" si="9"/>
        <v>462</v>
      </c>
      <c r="AA38" s="51">
        <v>0</v>
      </c>
      <c r="AB38" s="51">
        <v>0</v>
      </c>
      <c r="AC38" s="51">
        <v>0</v>
      </c>
      <c r="AD38" s="51">
        <v>0</v>
      </c>
      <c r="AE38" s="72"/>
    </row>
    <row r="39" spans="1:31" ht="44.1" customHeight="1" x14ac:dyDescent="0.3">
      <c r="A39" s="38" t="s">
        <v>32</v>
      </c>
      <c r="B39" s="38" t="s">
        <v>106</v>
      </c>
      <c r="C39" s="38" t="s">
        <v>106</v>
      </c>
      <c r="D39" s="39" t="s">
        <v>34</v>
      </c>
      <c r="E39" s="40" t="s">
        <v>35</v>
      </c>
      <c r="F39" s="39" t="s">
        <v>34</v>
      </c>
      <c r="G39" s="40" t="s">
        <v>36</v>
      </c>
      <c r="H39" s="41">
        <v>21601</v>
      </c>
      <c r="I39" s="66" t="s">
        <v>44</v>
      </c>
      <c r="J39" s="67" t="s">
        <v>209</v>
      </c>
      <c r="K39" s="68" t="s">
        <v>210</v>
      </c>
      <c r="L39" s="69"/>
      <c r="M39" s="46"/>
      <c r="N39" s="70" t="s">
        <v>108</v>
      </c>
      <c r="O39" s="50">
        <v>2</v>
      </c>
      <c r="P39" s="71">
        <v>162.4</v>
      </c>
      <c r="Q39" s="69" t="s">
        <v>109</v>
      </c>
      <c r="R39" s="98">
        <f t="shared" si="8"/>
        <v>325</v>
      </c>
      <c r="S39" s="51">
        <v>0</v>
      </c>
      <c r="T39" s="51">
        <v>0</v>
      </c>
      <c r="U39" s="51">
        <v>0</v>
      </c>
      <c r="V39" s="51">
        <v>0</v>
      </c>
      <c r="W39" s="51">
        <v>0</v>
      </c>
      <c r="X39" s="51">
        <v>0</v>
      </c>
      <c r="Y39" s="51">
        <v>0</v>
      </c>
      <c r="Z39" s="102">
        <f t="shared" si="9"/>
        <v>325</v>
      </c>
      <c r="AA39" s="51">
        <v>0</v>
      </c>
      <c r="AB39" s="51">
        <v>0</v>
      </c>
      <c r="AC39" s="51">
        <v>0</v>
      </c>
      <c r="AD39" s="51">
        <v>0</v>
      </c>
      <c r="AE39" s="72"/>
    </row>
    <row r="40" spans="1:31" ht="44.1" customHeight="1" x14ac:dyDescent="0.3">
      <c r="A40" s="38" t="s">
        <v>32</v>
      </c>
      <c r="B40" s="38" t="s">
        <v>106</v>
      </c>
      <c r="C40" s="38" t="s">
        <v>106</v>
      </c>
      <c r="D40" s="39" t="s">
        <v>34</v>
      </c>
      <c r="E40" s="40" t="s">
        <v>35</v>
      </c>
      <c r="F40" s="39" t="s">
        <v>34</v>
      </c>
      <c r="G40" s="40" t="s">
        <v>36</v>
      </c>
      <c r="H40" s="41">
        <v>21601</v>
      </c>
      <c r="I40" s="66" t="s">
        <v>44</v>
      </c>
      <c r="J40" s="67" t="s">
        <v>211</v>
      </c>
      <c r="K40" s="68" t="s">
        <v>212</v>
      </c>
      <c r="L40" s="69"/>
      <c r="M40" s="46"/>
      <c r="N40" s="70" t="s">
        <v>108</v>
      </c>
      <c r="O40" s="50">
        <v>1</v>
      </c>
      <c r="P40" s="71">
        <v>684.4</v>
      </c>
      <c r="Q40" s="69" t="s">
        <v>109</v>
      </c>
      <c r="R40" s="98">
        <f t="shared" si="8"/>
        <v>684</v>
      </c>
      <c r="S40" s="51">
        <v>0</v>
      </c>
      <c r="T40" s="51">
        <v>0</v>
      </c>
      <c r="U40" s="51">
        <v>0</v>
      </c>
      <c r="V40" s="51">
        <v>0</v>
      </c>
      <c r="W40" s="51">
        <v>0</v>
      </c>
      <c r="X40" s="51">
        <v>0</v>
      </c>
      <c r="Y40" s="51">
        <v>0</v>
      </c>
      <c r="Z40" s="102">
        <f t="shared" si="9"/>
        <v>684</v>
      </c>
      <c r="AA40" s="51">
        <v>0</v>
      </c>
      <c r="AB40" s="51">
        <v>0</v>
      </c>
      <c r="AC40" s="51">
        <v>0</v>
      </c>
      <c r="AD40" s="51">
        <v>0</v>
      </c>
      <c r="AE40" s="72"/>
    </row>
    <row r="41" spans="1:31" ht="44.1" customHeight="1" x14ac:dyDescent="0.3">
      <c r="A41" s="38" t="s">
        <v>32</v>
      </c>
      <c r="B41" s="38" t="s">
        <v>106</v>
      </c>
      <c r="C41" s="38" t="s">
        <v>106</v>
      </c>
      <c r="D41" s="39" t="s">
        <v>34</v>
      </c>
      <c r="E41" s="40" t="s">
        <v>35</v>
      </c>
      <c r="F41" s="39" t="s">
        <v>34</v>
      </c>
      <c r="G41" s="40" t="s">
        <v>36</v>
      </c>
      <c r="H41" s="41">
        <v>22104</v>
      </c>
      <c r="I41" s="66" t="s">
        <v>45</v>
      </c>
      <c r="J41" s="67" t="s">
        <v>53</v>
      </c>
      <c r="K41" s="68" t="s">
        <v>107</v>
      </c>
      <c r="L41" s="69"/>
      <c r="M41" s="46"/>
      <c r="N41" s="70" t="s">
        <v>108</v>
      </c>
      <c r="O41" s="50">
        <v>50</v>
      </c>
      <c r="P41" s="71">
        <v>45</v>
      </c>
      <c r="Q41" s="69" t="s">
        <v>109</v>
      </c>
      <c r="R41" s="98">
        <f t="shared" si="8"/>
        <v>2250</v>
      </c>
      <c r="S41" s="51">
        <v>0</v>
      </c>
      <c r="T41" s="51">
        <v>0</v>
      </c>
      <c r="U41" s="51">
        <v>0</v>
      </c>
      <c r="V41" s="51">
        <v>0</v>
      </c>
      <c r="W41" s="51">
        <v>0</v>
      </c>
      <c r="X41" s="51">
        <v>0</v>
      </c>
      <c r="Y41" s="51">
        <v>0</v>
      </c>
      <c r="Z41" s="102">
        <f t="shared" si="9"/>
        <v>2250</v>
      </c>
      <c r="AA41" s="51">
        <v>0</v>
      </c>
      <c r="AB41" s="51">
        <v>0</v>
      </c>
      <c r="AC41" s="51">
        <v>0</v>
      </c>
      <c r="AD41" s="51">
        <v>0</v>
      </c>
      <c r="AE41" s="72"/>
    </row>
    <row r="42" spans="1:31" ht="44.1" customHeight="1" x14ac:dyDescent="0.3">
      <c r="A42" s="38" t="s">
        <v>32</v>
      </c>
      <c r="B42" s="38" t="s">
        <v>106</v>
      </c>
      <c r="C42" s="38" t="s">
        <v>106</v>
      </c>
      <c r="D42" s="39" t="s">
        <v>34</v>
      </c>
      <c r="E42" s="40" t="s">
        <v>35</v>
      </c>
      <c r="F42" s="39" t="s">
        <v>34</v>
      </c>
      <c r="G42" s="40" t="s">
        <v>36</v>
      </c>
      <c r="H42" s="41">
        <v>24801</v>
      </c>
      <c r="I42" s="66" t="s">
        <v>213</v>
      </c>
      <c r="J42" s="67" t="s">
        <v>214</v>
      </c>
      <c r="K42" s="68" t="s">
        <v>215</v>
      </c>
      <c r="L42" s="69"/>
      <c r="M42" s="46"/>
      <c r="N42" s="70" t="s">
        <v>108</v>
      </c>
      <c r="O42" s="50">
        <v>1</v>
      </c>
      <c r="P42" s="71">
        <v>6900</v>
      </c>
      <c r="Q42" s="69" t="s">
        <v>109</v>
      </c>
      <c r="R42" s="98">
        <f t="shared" si="8"/>
        <v>6900</v>
      </c>
      <c r="S42" s="51">
        <v>0</v>
      </c>
      <c r="T42" s="51">
        <v>0</v>
      </c>
      <c r="U42" s="51">
        <v>0</v>
      </c>
      <c r="V42" s="51">
        <v>0</v>
      </c>
      <c r="W42" s="51">
        <v>0</v>
      </c>
      <c r="X42" s="51">
        <v>0</v>
      </c>
      <c r="Y42" s="51">
        <v>0</v>
      </c>
      <c r="Z42" s="102">
        <f t="shared" si="9"/>
        <v>6900</v>
      </c>
      <c r="AA42" s="51">
        <v>0</v>
      </c>
      <c r="AB42" s="51">
        <v>0</v>
      </c>
      <c r="AC42" s="51">
        <v>0</v>
      </c>
      <c r="AD42" s="51">
        <v>0</v>
      </c>
      <c r="AE42" s="72"/>
    </row>
    <row r="43" spans="1:31" ht="44.1" customHeight="1" x14ac:dyDescent="0.3">
      <c r="A43" s="38" t="s">
        <v>32</v>
      </c>
      <c r="B43" s="38" t="s">
        <v>106</v>
      </c>
      <c r="C43" s="38" t="s">
        <v>106</v>
      </c>
      <c r="D43" s="39" t="s">
        <v>34</v>
      </c>
      <c r="E43" s="40" t="s">
        <v>35</v>
      </c>
      <c r="F43" s="39" t="s">
        <v>34</v>
      </c>
      <c r="G43" s="40" t="s">
        <v>36</v>
      </c>
      <c r="H43" s="41">
        <v>31401</v>
      </c>
      <c r="I43" s="66" t="s">
        <v>110</v>
      </c>
      <c r="J43" s="67"/>
      <c r="K43" s="68" t="s">
        <v>110</v>
      </c>
      <c r="L43" s="69"/>
      <c r="M43" s="46"/>
      <c r="N43" s="70" t="s">
        <v>43</v>
      </c>
      <c r="O43" s="50">
        <v>1</v>
      </c>
      <c r="P43" s="71">
        <v>494.08</v>
      </c>
      <c r="Q43" s="69" t="s">
        <v>109</v>
      </c>
      <c r="R43" s="98">
        <f t="shared" si="8"/>
        <v>494</v>
      </c>
      <c r="S43" s="51">
        <v>0</v>
      </c>
      <c r="T43" s="51">
        <v>0</v>
      </c>
      <c r="U43" s="51">
        <v>0</v>
      </c>
      <c r="V43" s="51">
        <v>0</v>
      </c>
      <c r="W43" s="51">
        <v>0</v>
      </c>
      <c r="X43" s="51">
        <v>0</v>
      </c>
      <c r="Y43" s="51">
        <v>0</v>
      </c>
      <c r="Z43" s="102">
        <f t="shared" si="9"/>
        <v>494</v>
      </c>
      <c r="AA43" s="51">
        <v>0</v>
      </c>
      <c r="AB43" s="51">
        <v>0</v>
      </c>
      <c r="AC43" s="51">
        <v>0</v>
      </c>
      <c r="AD43" s="51">
        <v>0</v>
      </c>
      <c r="AE43" s="72"/>
    </row>
    <row r="44" spans="1:31" ht="44.1" customHeight="1" x14ac:dyDescent="0.3">
      <c r="A44" s="38" t="s">
        <v>32</v>
      </c>
      <c r="B44" s="38" t="s">
        <v>106</v>
      </c>
      <c r="C44" s="38" t="s">
        <v>106</v>
      </c>
      <c r="D44" s="39" t="s">
        <v>34</v>
      </c>
      <c r="E44" s="40" t="s">
        <v>35</v>
      </c>
      <c r="F44" s="39" t="s">
        <v>34</v>
      </c>
      <c r="G44" s="40" t="s">
        <v>36</v>
      </c>
      <c r="H44" s="73">
        <v>32601</v>
      </c>
      <c r="I44" s="66" t="s">
        <v>216</v>
      </c>
      <c r="J44" s="67"/>
      <c r="K44" s="68" t="s">
        <v>217</v>
      </c>
      <c r="L44" s="50" t="s">
        <v>218</v>
      </c>
      <c r="M44" s="54" t="s">
        <v>38</v>
      </c>
      <c r="N44" s="55" t="s">
        <v>43</v>
      </c>
      <c r="O44" s="50">
        <v>1</v>
      </c>
      <c r="P44" s="71">
        <v>6006.94</v>
      </c>
      <c r="Q44" s="69" t="s">
        <v>39</v>
      </c>
      <c r="R44" s="98">
        <f t="shared" si="8"/>
        <v>6007</v>
      </c>
      <c r="S44" s="51">
        <v>0</v>
      </c>
      <c r="T44" s="51">
        <v>0</v>
      </c>
      <c r="U44" s="51">
        <v>0</v>
      </c>
      <c r="V44" s="51">
        <v>0</v>
      </c>
      <c r="W44" s="51">
        <v>0</v>
      </c>
      <c r="X44" s="51">
        <v>0</v>
      </c>
      <c r="Y44" s="51">
        <v>0</v>
      </c>
      <c r="Z44" s="102">
        <f t="shared" si="9"/>
        <v>6007</v>
      </c>
      <c r="AA44" s="51">
        <v>0</v>
      </c>
      <c r="AB44" s="51">
        <v>0</v>
      </c>
      <c r="AC44" s="51">
        <v>0</v>
      </c>
      <c r="AD44" s="51">
        <v>0</v>
      </c>
      <c r="AE44" s="72"/>
    </row>
    <row r="45" spans="1:31" ht="44.1" customHeight="1" x14ac:dyDescent="0.3">
      <c r="A45" s="38" t="s">
        <v>32</v>
      </c>
      <c r="B45" s="38" t="s">
        <v>106</v>
      </c>
      <c r="C45" s="38" t="s">
        <v>106</v>
      </c>
      <c r="D45" s="39" t="s">
        <v>34</v>
      </c>
      <c r="E45" s="40" t="s">
        <v>35</v>
      </c>
      <c r="F45" s="39" t="s">
        <v>34</v>
      </c>
      <c r="G45" s="40" t="s">
        <v>36</v>
      </c>
      <c r="H45" s="73">
        <v>35501</v>
      </c>
      <c r="I45" s="66" t="s">
        <v>219</v>
      </c>
      <c r="J45" s="67"/>
      <c r="K45" s="68" t="s">
        <v>220</v>
      </c>
      <c r="L45" s="50"/>
      <c r="M45" s="54"/>
      <c r="N45" s="55" t="s">
        <v>43</v>
      </c>
      <c r="O45" s="50">
        <v>1</v>
      </c>
      <c r="P45" s="71">
        <v>1849.01</v>
      </c>
      <c r="Q45" s="69" t="s">
        <v>39</v>
      </c>
      <c r="R45" s="98">
        <f t="shared" si="8"/>
        <v>1849</v>
      </c>
      <c r="S45" s="51">
        <v>0</v>
      </c>
      <c r="T45" s="51">
        <v>0</v>
      </c>
      <c r="U45" s="51">
        <v>0</v>
      </c>
      <c r="V45" s="51">
        <v>0</v>
      </c>
      <c r="W45" s="51">
        <v>0</v>
      </c>
      <c r="X45" s="51">
        <v>0</v>
      </c>
      <c r="Y45" s="51">
        <v>0</v>
      </c>
      <c r="Z45" s="102">
        <f t="shared" si="9"/>
        <v>1849</v>
      </c>
      <c r="AA45" s="51">
        <v>0</v>
      </c>
      <c r="AB45" s="51">
        <v>0</v>
      </c>
      <c r="AC45" s="51">
        <v>0</v>
      </c>
      <c r="AD45" s="51">
        <v>0</v>
      </c>
      <c r="AE45" s="72"/>
    </row>
    <row r="46" spans="1:31" ht="44.1" customHeight="1" x14ac:dyDescent="0.3">
      <c r="A46" s="38" t="s">
        <v>32</v>
      </c>
      <c r="B46" s="38" t="s">
        <v>106</v>
      </c>
      <c r="C46" s="38" t="s">
        <v>106</v>
      </c>
      <c r="D46" s="39" t="s">
        <v>34</v>
      </c>
      <c r="E46" s="40" t="s">
        <v>35</v>
      </c>
      <c r="F46" s="39" t="s">
        <v>34</v>
      </c>
      <c r="G46" s="40" t="s">
        <v>36</v>
      </c>
      <c r="H46" s="73">
        <v>35501</v>
      </c>
      <c r="I46" s="66" t="s">
        <v>219</v>
      </c>
      <c r="J46" s="67"/>
      <c r="K46" s="68" t="s">
        <v>221</v>
      </c>
      <c r="L46" s="50"/>
      <c r="M46" s="54"/>
      <c r="N46" s="55" t="s">
        <v>43</v>
      </c>
      <c r="O46" s="50">
        <v>1</v>
      </c>
      <c r="P46" s="71">
        <v>1849.01</v>
      </c>
      <c r="Q46" s="69" t="s">
        <v>39</v>
      </c>
      <c r="R46" s="98">
        <f t="shared" si="8"/>
        <v>1849</v>
      </c>
      <c r="S46" s="51">
        <v>0</v>
      </c>
      <c r="T46" s="51">
        <v>0</v>
      </c>
      <c r="U46" s="51">
        <v>0</v>
      </c>
      <c r="V46" s="51">
        <v>0</v>
      </c>
      <c r="W46" s="51">
        <v>0</v>
      </c>
      <c r="X46" s="51">
        <v>0</v>
      </c>
      <c r="Y46" s="51">
        <v>0</v>
      </c>
      <c r="Z46" s="102">
        <f t="shared" si="9"/>
        <v>1849</v>
      </c>
      <c r="AA46" s="51">
        <v>0</v>
      </c>
      <c r="AB46" s="51">
        <v>0</v>
      </c>
      <c r="AC46" s="51">
        <v>0</v>
      </c>
      <c r="AD46" s="51">
        <v>0</v>
      </c>
      <c r="AE46" s="72"/>
    </row>
    <row r="47" spans="1:31" ht="44.1" customHeight="1" x14ac:dyDescent="0.3">
      <c r="A47" s="38" t="s">
        <v>32</v>
      </c>
      <c r="B47" s="38" t="s">
        <v>106</v>
      </c>
      <c r="C47" s="38" t="s">
        <v>106</v>
      </c>
      <c r="D47" s="39" t="s">
        <v>34</v>
      </c>
      <c r="E47" s="40" t="s">
        <v>35</v>
      </c>
      <c r="F47" s="39" t="s">
        <v>34</v>
      </c>
      <c r="G47" s="40" t="s">
        <v>36</v>
      </c>
      <c r="H47" s="73">
        <v>35501</v>
      </c>
      <c r="I47" s="66" t="s">
        <v>219</v>
      </c>
      <c r="J47" s="67"/>
      <c r="K47" s="68" t="s">
        <v>222</v>
      </c>
      <c r="L47" s="50"/>
      <c r="M47" s="54"/>
      <c r="N47" s="55" t="s">
        <v>43</v>
      </c>
      <c r="O47" s="50">
        <v>1</v>
      </c>
      <c r="P47" s="71">
        <v>2262</v>
      </c>
      <c r="Q47" s="69" t="s">
        <v>39</v>
      </c>
      <c r="R47" s="98">
        <f t="shared" si="8"/>
        <v>2262</v>
      </c>
      <c r="S47" s="51">
        <v>0</v>
      </c>
      <c r="T47" s="51">
        <v>0</v>
      </c>
      <c r="U47" s="51">
        <v>0</v>
      </c>
      <c r="V47" s="51">
        <v>0</v>
      </c>
      <c r="W47" s="51">
        <v>0</v>
      </c>
      <c r="X47" s="51">
        <v>0</v>
      </c>
      <c r="Y47" s="51">
        <v>0</v>
      </c>
      <c r="Z47" s="102">
        <f t="shared" si="9"/>
        <v>2262</v>
      </c>
      <c r="AA47" s="51">
        <v>0</v>
      </c>
      <c r="AB47" s="51">
        <v>0</v>
      </c>
      <c r="AC47" s="51">
        <v>0</v>
      </c>
      <c r="AD47" s="51">
        <v>0</v>
      </c>
      <c r="AE47" s="72"/>
    </row>
    <row r="48" spans="1:31" ht="44.1" customHeight="1" x14ac:dyDescent="0.3">
      <c r="A48" s="38" t="s">
        <v>32</v>
      </c>
      <c r="B48" s="38" t="s">
        <v>106</v>
      </c>
      <c r="C48" s="38" t="s">
        <v>106</v>
      </c>
      <c r="D48" s="39" t="s">
        <v>34</v>
      </c>
      <c r="E48" s="40" t="s">
        <v>35</v>
      </c>
      <c r="F48" s="39" t="s">
        <v>34</v>
      </c>
      <c r="G48" s="40" t="s">
        <v>36</v>
      </c>
      <c r="H48" s="73">
        <v>35501</v>
      </c>
      <c r="I48" s="66" t="s">
        <v>219</v>
      </c>
      <c r="J48" s="67"/>
      <c r="K48" s="68" t="s">
        <v>223</v>
      </c>
      <c r="L48" s="50"/>
      <c r="M48" s="54"/>
      <c r="N48" s="55" t="s">
        <v>43</v>
      </c>
      <c r="O48" s="50">
        <v>1</v>
      </c>
      <c r="P48" s="71">
        <v>2262</v>
      </c>
      <c r="Q48" s="69" t="s">
        <v>39</v>
      </c>
      <c r="R48" s="98">
        <f t="shared" si="8"/>
        <v>2262</v>
      </c>
      <c r="S48" s="51">
        <v>0</v>
      </c>
      <c r="T48" s="51">
        <v>0</v>
      </c>
      <c r="U48" s="51">
        <v>0</v>
      </c>
      <c r="V48" s="51">
        <v>0</v>
      </c>
      <c r="W48" s="51">
        <v>0</v>
      </c>
      <c r="X48" s="51">
        <v>0</v>
      </c>
      <c r="Y48" s="51">
        <v>0</v>
      </c>
      <c r="Z48" s="102">
        <f t="shared" si="9"/>
        <v>2262</v>
      </c>
      <c r="AA48" s="51">
        <v>0</v>
      </c>
      <c r="AB48" s="51">
        <v>0</v>
      </c>
      <c r="AC48" s="51">
        <v>0</v>
      </c>
      <c r="AD48" s="51">
        <v>0</v>
      </c>
      <c r="AE48" s="72"/>
    </row>
    <row r="49" spans="1:31" ht="44.1" customHeight="1" x14ac:dyDescent="0.3">
      <c r="A49" s="38" t="s">
        <v>32</v>
      </c>
      <c r="B49" s="38" t="s">
        <v>106</v>
      </c>
      <c r="C49" s="38" t="s">
        <v>106</v>
      </c>
      <c r="D49" s="39" t="s">
        <v>34</v>
      </c>
      <c r="E49" s="40" t="s">
        <v>35</v>
      </c>
      <c r="F49" s="39" t="s">
        <v>34</v>
      </c>
      <c r="G49" s="40" t="s">
        <v>41</v>
      </c>
      <c r="H49" s="73">
        <v>31301</v>
      </c>
      <c r="I49" s="66" t="s">
        <v>124</v>
      </c>
      <c r="J49" s="67"/>
      <c r="K49" s="68" t="s">
        <v>224</v>
      </c>
      <c r="L49" s="40">
        <v>29967301</v>
      </c>
      <c r="M49" s="74" t="s">
        <v>38</v>
      </c>
      <c r="N49" s="55" t="s">
        <v>43</v>
      </c>
      <c r="O49" s="50">
        <v>1</v>
      </c>
      <c r="P49" s="71">
        <v>2830.46</v>
      </c>
      <c r="Q49" s="69" t="s">
        <v>39</v>
      </c>
      <c r="R49" s="98">
        <f t="shared" si="8"/>
        <v>2830</v>
      </c>
      <c r="S49" s="51">
        <v>0</v>
      </c>
      <c r="T49" s="51">
        <v>0</v>
      </c>
      <c r="U49" s="51">
        <v>0</v>
      </c>
      <c r="V49" s="51">
        <v>0</v>
      </c>
      <c r="W49" s="51">
        <v>0</v>
      </c>
      <c r="X49" s="51">
        <v>0</v>
      </c>
      <c r="Y49" s="51">
        <v>0</v>
      </c>
      <c r="Z49" s="102">
        <f t="shared" si="9"/>
        <v>2830</v>
      </c>
      <c r="AA49" s="51">
        <v>0</v>
      </c>
      <c r="AB49" s="51">
        <v>0</v>
      </c>
      <c r="AC49" s="51">
        <v>0</v>
      </c>
      <c r="AD49" s="51">
        <v>0</v>
      </c>
      <c r="AE49" s="72"/>
    </row>
    <row r="50" spans="1:31" ht="44.1" customHeight="1" x14ac:dyDescent="0.3">
      <c r="A50" s="38" t="s">
        <v>32</v>
      </c>
      <c r="B50" s="38" t="s">
        <v>106</v>
      </c>
      <c r="C50" s="38" t="s">
        <v>106</v>
      </c>
      <c r="D50" s="39" t="s">
        <v>34</v>
      </c>
      <c r="E50" s="40" t="s">
        <v>35</v>
      </c>
      <c r="F50" s="39" t="s">
        <v>34</v>
      </c>
      <c r="G50" s="40" t="s">
        <v>41</v>
      </c>
      <c r="H50" s="73">
        <v>32201</v>
      </c>
      <c r="I50" s="66" t="s">
        <v>50</v>
      </c>
      <c r="J50" s="67"/>
      <c r="K50" s="68" t="s">
        <v>111</v>
      </c>
      <c r="L50" s="40" t="s">
        <v>112</v>
      </c>
      <c r="M50" s="74" t="s">
        <v>38</v>
      </c>
      <c r="N50" s="55" t="s">
        <v>43</v>
      </c>
      <c r="O50" s="50">
        <v>1</v>
      </c>
      <c r="P50" s="71">
        <v>89663</v>
      </c>
      <c r="Q50" s="69" t="s">
        <v>39</v>
      </c>
      <c r="R50" s="98">
        <f t="shared" si="8"/>
        <v>89663</v>
      </c>
      <c r="S50" s="51">
        <v>0</v>
      </c>
      <c r="T50" s="51">
        <v>0</v>
      </c>
      <c r="U50" s="51">
        <v>0</v>
      </c>
      <c r="V50" s="51">
        <v>0</v>
      </c>
      <c r="W50" s="51">
        <v>0</v>
      </c>
      <c r="X50" s="51">
        <v>0</v>
      </c>
      <c r="Y50" s="51">
        <v>0</v>
      </c>
      <c r="Z50" s="102">
        <f t="shared" si="9"/>
        <v>89663</v>
      </c>
      <c r="AA50" s="51">
        <v>0</v>
      </c>
      <c r="AB50" s="51">
        <v>0</v>
      </c>
      <c r="AC50" s="51">
        <v>0</v>
      </c>
      <c r="AD50" s="51">
        <v>0</v>
      </c>
      <c r="AE50" s="72"/>
    </row>
    <row r="51" spans="1:31" ht="44.1" customHeight="1" x14ac:dyDescent="0.3">
      <c r="A51" s="38" t="s">
        <v>32</v>
      </c>
      <c r="B51" s="38" t="s">
        <v>106</v>
      </c>
      <c r="C51" s="38" t="s">
        <v>106</v>
      </c>
      <c r="D51" s="39" t="s">
        <v>34</v>
      </c>
      <c r="E51" s="40" t="s">
        <v>35</v>
      </c>
      <c r="F51" s="39" t="s">
        <v>34</v>
      </c>
      <c r="G51" s="40" t="s">
        <v>41</v>
      </c>
      <c r="H51" s="73">
        <v>33801</v>
      </c>
      <c r="I51" s="66" t="s">
        <v>49</v>
      </c>
      <c r="J51" s="67"/>
      <c r="K51" s="68" t="s">
        <v>113</v>
      </c>
      <c r="L51" s="50" t="s">
        <v>114</v>
      </c>
      <c r="M51" s="74" t="s">
        <v>38</v>
      </c>
      <c r="N51" s="55" t="s">
        <v>43</v>
      </c>
      <c r="O51" s="50">
        <v>1</v>
      </c>
      <c r="P51" s="71">
        <v>36888</v>
      </c>
      <c r="Q51" s="69" t="s">
        <v>39</v>
      </c>
      <c r="R51" s="98">
        <f t="shared" si="8"/>
        <v>36888</v>
      </c>
      <c r="S51" s="51">
        <v>0</v>
      </c>
      <c r="T51" s="51">
        <v>0</v>
      </c>
      <c r="U51" s="51">
        <v>0</v>
      </c>
      <c r="V51" s="51">
        <v>0</v>
      </c>
      <c r="W51" s="51">
        <v>0</v>
      </c>
      <c r="X51" s="51">
        <v>0</v>
      </c>
      <c r="Y51" s="51">
        <v>0</v>
      </c>
      <c r="Z51" s="102">
        <f t="shared" si="9"/>
        <v>36888</v>
      </c>
      <c r="AA51" s="51">
        <v>0</v>
      </c>
      <c r="AB51" s="51">
        <v>0</v>
      </c>
      <c r="AC51" s="51">
        <v>0</v>
      </c>
      <c r="AD51" s="51">
        <v>0</v>
      </c>
      <c r="AE51" s="72"/>
    </row>
    <row r="52" spans="1:31" ht="44.1" customHeight="1" x14ac:dyDescent="0.3">
      <c r="A52" s="38" t="s">
        <v>32</v>
      </c>
      <c r="B52" s="38" t="s">
        <v>106</v>
      </c>
      <c r="C52" s="38" t="s">
        <v>106</v>
      </c>
      <c r="D52" s="39" t="s">
        <v>34</v>
      </c>
      <c r="E52" s="40" t="s">
        <v>35</v>
      </c>
      <c r="F52" s="39" t="s">
        <v>34</v>
      </c>
      <c r="G52" s="40" t="s">
        <v>41</v>
      </c>
      <c r="H52" s="73">
        <v>35801</v>
      </c>
      <c r="I52" s="66" t="s">
        <v>115</v>
      </c>
      <c r="J52" s="67"/>
      <c r="K52" s="68" t="s">
        <v>116</v>
      </c>
      <c r="L52" s="50" t="s">
        <v>117</v>
      </c>
      <c r="M52" s="54" t="s">
        <v>38</v>
      </c>
      <c r="N52" s="55" t="s">
        <v>43</v>
      </c>
      <c r="O52" s="50">
        <v>1</v>
      </c>
      <c r="P52" s="71">
        <v>19628</v>
      </c>
      <c r="Q52" s="69" t="s">
        <v>39</v>
      </c>
      <c r="R52" s="98">
        <f t="shared" si="8"/>
        <v>19628</v>
      </c>
      <c r="S52" s="51">
        <v>0</v>
      </c>
      <c r="T52" s="51">
        <v>0</v>
      </c>
      <c r="U52" s="51">
        <v>0</v>
      </c>
      <c r="V52" s="51">
        <v>0</v>
      </c>
      <c r="W52" s="51">
        <v>0</v>
      </c>
      <c r="X52" s="51">
        <v>0</v>
      </c>
      <c r="Y52" s="51">
        <v>0</v>
      </c>
      <c r="Z52" s="102">
        <f t="shared" si="9"/>
        <v>19628</v>
      </c>
      <c r="AA52" s="51">
        <v>0</v>
      </c>
      <c r="AB52" s="51">
        <v>0</v>
      </c>
      <c r="AC52" s="51">
        <v>0</v>
      </c>
      <c r="AD52" s="51">
        <v>0</v>
      </c>
      <c r="AE52" s="72"/>
    </row>
    <row r="53" spans="1:31" ht="44.1" customHeight="1" x14ac:dyDescent="0.3">
      <c r="A53" s="38" t="s">
        <v>32</v>
      </c>
      <c r="B53" s="38" t="s">
        <v>106</v>
      </c>
      <c r="C53" s="38" t="s">
        <v>106</v>
      </c>
      <c r="D53" s="39" t="s">
        <v>34</v>
      </c>
      <c r="E53" s="40" t="s">
        <v>68</v>
      </c>
      <c r="F53" s="39" t="s">
        <v>69</v>
      </c>
      <c r="G53" s="40" t="s">
        <v>36</v>
      </c>
      <c r="H53" s="41">
        <v>21101</v>
      </c>
      <c r="I53" s="66" t="s">
        <v>37</v>
      </c>
      <c r="J53" s="67" t="s">
        <v>225</v>
      </c>
      <c r="K53" s="68" t="s">
        <v>226</v>
      </c>
      <c r="L53" s="69"/>
      <c r="M53" s="46"/>
      <c r="N53" s="70" t="s">
        <v>108</v>
      </c>
      <c r="O53" s="50">
        <v>25</v>
      </c>
      <c r="P53" s="71">
        <v>192.328</v>
      </c>
      <c r="Q53" s="69" t="s">
        <v>109</v>
      </c>
      <c r="R53" s="98">
        <f t="shared" si="8"/>
        <v>4808</v>
      </c>
      <c r="S53" s="51">
        <v>0</v>
      </c>
      <c r="T53" s="51">
        <v>0</v>
      </c>
      <c r="U53" s="51">
        <v>0</v>
      </c>
      <c r="V53" s="51">
        <v>0</v>
      </c>
      <c r="W53" s="51">
        <v>0</v>
      </c>
      <c r="X53" s="51">
        <v>0</v>
      </c>
      <c r="Y53" s="51">
        <v>0</v>
      </c>
      <c r="Z53" s="102">
        <f t="shared" si="9"/>
        <v>4808</v>
      </c>
      <c r="AA53" s="51">
        <v>0</v>
      </c>
      <c r="AB53" s="51">
        <v>0</v>
      </c>
      <c r="AC53" s="51">
        <v>0</v>
      </c>
      <c r="AD53" s="51">
        <v>0</v>
      </c>
      <c r="AE53" s="72"/>
    </row>
    <row r="54" spans="1:31" ht="44.1" customHeight="1" x14ac:dyDescent="0.3">
      <c r="A54" s="38" t="s">
        <v>32</v>
      </c>
      <c r="B54" s="38" t="s">
        <v>106</v>
      </c>
      <c r="C54" s="38" t="s">
        <v>106</v>
      </c>
      <c r="D54" s="39" t="s">
        <v>34</v>
      </c>
      <c r="E54" s="40" t="s">
        <v>68</v>
      </c>
      <c r="F54" s="39" t="s">
        <v>69</v>
      </c>
      <c r="G54" s="40" t="s">
        <v>36</v>
      </c>
      <c r="H54" s="41">
        <v>21101</v>
      </c>
      <c r="I54" s="66" t="s">
        <v>37</v>
      </c>
      <c r="J54" s="67" t="s">
        <v>227</v>
      </c>
      <c r="K54" s="68" t="s">
        <v>228</v>
      </c>
      <c r="L54" s="69"/>
      <c r="M54" s="46"/>
      <c r="N54" s="70" t="s">
        <v>108</v>
      </c>
      <c r="O54" s="50">
        <v>1</v>
      </c>
      <c r="P54" s="71">
        <v>598.55999999999995</v>
      </c>
      <c r="Q54" s="69" t="s">
        <v>109</v>
      </c>
      <c r="R54" s="98">
        <f t="shared" si="8"/>
        <v>599</v>
      </c>
      <c r="S54" s="51">
        <v>0</v>
      </c>
      <c r="T54" s="51">
        <v>0</v>
      </c>
      <c r="U54" s="51">
        <v>0</v>
      </c>
      <c r="V54" s="51">
        <v>0</v>
      </c>
      <c r="W54" s="51">
        <v>0</v>
      </c>
      <c r="X54" s="51">
        <v>0</v>
      </c>
      <c r="Y54" s="51">
        <v>0</v>
      </c>
      <c r="Z54" s="102">
        <f t="shared" si="9"/>
        <v>599</v>
      </c>
      <c r="AA54" s="51">
        <v>0</v>
      </c>
      <c r="AB54" s="51">
        <v>0</v>
      </c>
      <c r="AC54" s="51">
        <v>0</v>
      </c>
      <c r="AD54" s="51">
        <v>0</v>
      </c>
      <c r="AE54" s="72"/>
    </row>
    <row r="55" spans="1:31" ht="44.1" customHeight="1" x14ac:dyDescent="0.3">
      <c r="A55" s="38" t="s">
        <v>32</v>
      </c>
      <c r="B55" s="38" t="s">
        <v>106</v>
      </c>
      <c r="C55" s="38" t="s">
        <v>106</v>
      </c>
      <c r="D55" s="39" t="s">
        <v>34</v>
      </c>
      <c r="E55" s="40" t="s">
        <v>68</v>
      </c>
      <c r="F55" s="39" t="s">
        <v>119</v>
      </c>
      <c r="G55" s="40" t="s">
        <v>120</v>
      </c>
      <c r="H55" s="41">
        <v>21601</v>
      </c>
      <c r="I55" s="66" t="s">
        <v>44</v>
      </c>
      <c r="J55" s="67" t="s">
        <v>229</v>
      </c>
      <c r="K55" s="68" t="s">
        <v>230</v>
      </c>
      <c r="L55" s="69"/>
      <c r="M55" s="46"/>
      <c r="N55" s="70"/>
      <c r="O55" s="50">
        <v>5</v>
      </c>
      <c r="P55" s="71">
        <v>69.599999999999994</v>
      </c>
      <c r="Q55" s="69" t="s">
        <v>109</v>
      </c>
      <c r="R55" s="98">
        <f t="shared" si="8"/>
        <v>348</v>
      </c>
      <c r="S55" s="51">
        <v>0</v>
      </c>
      <c r="T55" s="51">
        <v>0</v>
      </c>
      <c r="U55" s="51">
        <v>0</v>
      </c>
      <c r="V55" s="51">
        <v>0</v>
      </c>
      <c r="W55" s="51">
        <v>0</v>
      </c>
      <c r="X55" s="51">
        <v>0</v>
      </c>
      <c r="Y55" s="51">
        <v>0</v>
      </c>
      <c r="Z55" s="102">
        <f t="shared" si="9"/>
        <v>348</v>
      </c>
      <c r="AA55" s="51">
        <v>0</v>
      </c>
      <c r="AB55" s="51">
        <v>0</v>
      </c>
      <c r="AC55" s="51">
        <v>0</v>
      </c>
      <c r="AD55" s="51">
        <v>0</v>
      </c>
      <c r="AE55" s="72"/>
    </row>
    <row r="56" spans="1:31" ht="44.1" customHeight="1" x14ac:dyDescent="0.3">
      <c r="A56" s="38" t="s">
        <v>32</v>
      </c>
      <c r="B56" s="38" t="s">
        <v>106</v>
      </c>
      <c r="C56" s="38" t="s">
        <v>106</v>
      </c>
      <c r="D56" s="39" t="s">
        <v>34</v>
      </c>
      <c r="E56" s="40" t="s">
        <v>68</v>
      </c>
      <c r="F56" s="39" t="s">
        <v>119</v>
      </c>
      <c r="G56" s="40" t="s">
        <v>120</v>
      </c>
      <c r="H56" s="41">
        <v>21601</v>
      </c>
      <c r="I56" s="66" t="s">
        <v>44</v>
      </c>
      <c r="J56" s="67" t="s">
        <v>92</v>
      </c>
      <c r="K56" s="68" t="s">
        <v>93</v>
      </c>
      <c r="L56" s="69"/>
      <c r="M56" s="46"/>
      <c r="N56" s="70"/>
      <c r="O56" s="50">
        <v>11</v>
      </c>
      <c r="P56" s="71">
        <v>16.239999999999998</v>
      </c>
      <c r="Q56" s="69" t="s">
        <v>109</v>
      </c>
      <c r="R56" s="98">
        <f t="shared" si="8"/>
        <v>179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1">
        <v>0</v>
      </c>
      <c r="Z56" s="102">
        <f t="shared" si="9"/>
        <v>179</v>
      </c>
      <c r="AA56" s="51">
        <v>0</v>
      </c>
      <c r="AB56" s="51">
        <v>0</v>
      </c>
      <c r="AC56" s="51">
        <v>0</v>
      </c>
      <c r="AD56" s="51">
        <v>0</v>
      </c>
      <c r="AE56" s="72"/>
    </row>
    <row r="57" spans="1:31" ht="44.1" customHeight="1" x14ac:dyDescent="0.3">
      <c r="A57" s="38" t="s">
        <v>32</v>
      </c>
      <c r="B57" s="38" t="s">
        <v>106</v>
      </c>
      <c r="C57" s="38" t="s">
        <v>106</v>
      </c>
      <c r="D57" s="39" t="s">
        <v>34</v>
      </c>
      <c r="E57" s="40" t="s">
        <v>68</v>
      </c>
      <c r="F57" s="39" t="s">
        <v>119</v>
      </c>
      <c r="G57" s="40" t="s">
        <v>120</v>
      </c>
      <c r="H57" s="41">
        <v>21601</v>
      </c>
      <c r="I57" s="66" t="s">
        <v>44</v>
      </c>
      <c r="J57" s="67" t="s">
        <v>231</v>
      </c>
      <c r="K57" s="68" t="s">
        <v>232</v>
      </c>
      <c r="L57" s="69"/>
      <c r="M57" s="46"/>
      <c r="N57" s="70"/>
      <c r="O57" s="50">
        <v>15</v>
      </c>
      <c r="P57" s="71">
        <v>16.239999999999998</v>
      </c>
      <c r="Q57" s="69" t="s">
        <v>109</v>
      </c>
      <c r="R57" s="98">
        <f t="shared" si="8"/>
        <v>244</v>
      </c>
      <c r="S57" s="51">
        <v>0</v>
      </c>
      <c r="T57" s="51">
        <v>0</v>
      </c>
      <c r="U57" s="51">
        <v>0</v>
      </c>
      <c r="V57" s="51">
        <v>0</v>
      </c>
      <c r="W57" s="51">
        <v>0</v>
      </c>
      <c r="X57" s="51">
        <v>0</v>
      </c>
      <c r="Y57" s="51">
        <v>0</v>
      </c>
      <c r="Z57" s="102">
        <f t="shared" si="9"/>
        <v>244</v>
      </c>
      <c r="AA57" s="51">
        <v>0</v>
      </c>
      <c r="AB57" s="51">
        <v>0</v>
      </c>
      <c r="AC57" s="51">
        <v>0</v>
      </c>
      <c r="AD57" s="51">
        <v>0</v>
      </c>
      <c r="AE57" s="72"/>
    </row>
    <row r="58" spans="1:31" ht="44.1" customHeight="1" x14ac:dyDescent="0.3">
      <c r="A58" s="38" t="s">
        <v>32</v>
      </c>
      <c r="B58" s="38" t="s">
        <v>106</v>
      </c>
      <c r="C58" s="38" t="s">
        <v>106</v>
      </c>
      <c r="D58" s="39" t="s">
        <v>34</v>
      </c>
      <c r="E58" s="40" t="s">
        <v>68</v>
      </c>
      <c r="F58" s="39" t="s">
        <v>119</v>
      </c>
      <c r="G58" s="40" t="s">
        <v>120</v>
      </c>
      <c r="H58" s="41">
        <v>21601</v>
      </c>
      <c r="I58" s="66" t="s">
        <v>44</v>
      </c>
      <c r="J58" s="67" t="s">
        <v>233</v>
      </c>
      <c r="K58" s="68" t="s">
        <v>234</v>
      </c>
      <c r="L58" s="69"/>
      <c r="M58" s="46"/>
      <c r="N58" s="70"/>
      <c r="O58" s="50">
        <v>20</v>
      </c>
      <c r="P58" s="71">
        <v>17.399999999999999</v>
      </c>
      <c r="Q58" s="69" t="s">
        <v>109</v>
      </c>
      <c r="R58" s="98">
        <f t="shared" si="8"/>
        <v>348</v>
      </c>
      <c r="S58" s="51">
        <v>0</v>
      </c>
      <c r="T58" s="51">
        <v>0</v>
      </c>
      <c r="U58" s="51">
        <v>0</v>
      </c>
      <c r="V58" s="51">
        <v>0</v>
      </c>
      <c r="W58" s="51">
        <v>0</v>
      </c>
      <c r="X58" s="51">
        <v>0</v>
      </c>
      <c r="Y58" s="51">
        <v>0</v>
      </c>
      <c r="Z58" s="102">
        <f t="shared" si="9"/>
        <v>348</v>
      </c>
      <c r="AA58" s="51">
        <v>0</v>
      </c>
      <c r="AB58" s="51">
        <v>0</v>
      </c>
      <c r="AC58" s="51">
        <v>0</v>
      </c>
      <c r="AD58" s="51">
        <v>0</v>
      </c>
      <c r="AE58" s="72"/>
    </row>
    <row r="59" spans="1:31" ht="44.1" customHeight="1" x14ac:dyDescent="0.3">
      <c r="A59" s="38" t="s">
        <v>32</v>
      </c>
      <c r="B59" s="38" t="s">
        <v>106</v>
      </c>
      <c r="C59" s="38" t="s">
        <v>106</v>
      </c>
      <c r="D59" s="39" t="s">
        <v>34</v>
      </c>
      <c r="E59" s="40" t="s">
        <v>68</v>
      </c>
      <c r="F59" s="39" t="s">
        <v>119</v>
      </c>
      <c r="G59" s="40" t="s">
        <v>120</v>
      </c>
      <c r="H59" s="41">
        <v>21601</v>
      </c>
      <c r="I59" s="66" t="s">
        <v>44</v>
      </c>
      <c r="J59" s="67" t="s">
        <v>82</v>
      </c>
      <c r="K59" s="68" t="s">
        <v>83</v>
      </c>
      <c r="L59" s="69"/>
      <c r="M59" s="46"/>
      <c r="N59" s="70"/>
      <c r="O59" s="50">
        <v>8</v>
      </c>
      <c r="P59" s="71">
        <v>360.27280000000002</v>
      </c>
      <c r="Q59" s="69" t="s">
        <v>109</v>
      </c>
      <c r="R59" s="98">
        <f t="shared" si="8"/>
        <v>2882</v>
      </c>
      <c r="S59" s="51">
        <v>0</v>
      </c>
      <c r="T59" s="51">
        <v>0</v>
      </c>
      <c r="U59" s="51">
        <v>0</v>
      </c>
      <c r="V59" s="51">
        <v>0</v>
      </c>
      <c r="W59" s="51">
        <v>0</v>
      </c>
      <c r="X59" s="51">
        <v>0</v>
      </c>
      <c r="Y59" s="51">
        <v>0</v>
      </c>
      <c r="Z59" s="102">
        <f t="shared" si="9"/>
        <v>2882</v>
      </c>
      <c r="AA59" s="51">
        <v>0</v>
      </c>
      <c r="AB59" s="51">
        <v>0</v>
      </c>
      <c r="AC59" s="51">
        <v>0</v>
      </c>
      <c r="AD59" s="51">
        <v>0</v>
      </c>
      <c r="AE59" s="72"/>
    </row>
    <row r="60" spans="1:31" ht="44.1" customHeight="1" x14ac:dyDescent="0.3">
      <c r="A60" s="38" t="s">
        <v>32</v>
      </c>
      <c r="B60" s="38" t="s">
        <v>106</v>
      </c>
      <c r="C60" s="38" t="s">
        <v>106</v>
      </c>
      <c r="D60" s="39" t="s">
        <v>34</v>
      </c>
      <c r="E60" s="40" t="s">
        <v>68</v>
      </c>
      <c r="F60" s="39" t="s">
        <v>119</v>
      </c>
      <c r="G60" s="40" t="s">
        <v>120</v>
      </c>
      <c r="H60" s="41">
        <v>21601</v>
      </c>
      <c r="I60" s="66" t="s">
        <v>44</v>
      </c>
      <c r="J60" s="67" t="s">
        <v>84</v>
      </c>
      <c r="K60" s="68" t="s">
        <v>85</v>
      </c>
      <c r="L60" s="69"/>
      <c r="M60" s="46"/>
      <c r="N60" s="70"/>
      <c r="O60" s="50">
        <v>12</v>
      </c>
      <c r="P60" s="71">
        <v>225.17920000000001</v>
      </c>
      <c r="Q60" s="69" t="s">
        <v>109</v>
      </c>
      <c r="R60" s="98">
        <f t="shared" si="8"/>
        <v>2702</v>
      </c>
      <c r="S60" s="51">
        <v>0</v>
      </c>
      <c r="T60" s="51">
        <v>0</v>
      </c>
      <c r="U60" s="51">
        <v>0</v>
      </c>
      <c r="V60" s="51">
        <v>0</v>
      </c>
      <c r="W60" s="51">
        <v>0</v>
      </c>
      <c r="X60" s="51">
        <v>0</v>
      </c>
      <c r="Y60" s="51">
        <v>0</v>
      </c>
      <c r="Z60" s="102">
        <f t="shared" si="9"/>
        <v>2702</v>
      </c>
      <c r="AA60" s="51">
        <v>0</v>
      </c>
      <c r="AB60" s="51">
        <v>0</v>
      </c>
      <c r="AC60" s="51">
        <v>0</v>
      </c>
      <c r="AD60" s="51">
        <v>0</v>
      </c>
      <c r="AE60" s="72"/>
    </row>
    <row r="61" spans="1:31" ht="44.1" customHeight="1" x14ac:dyDescent="0.3">
      <c r="A61" s="38" t="s">
        <v>32</v>
      </c>
      <c r="B61" s="38" t="s">
        <v>106</v>
      </c>
      <c r="C61" s="38" t="s">
        <v>106</v>
      </c>
      <c r="D61" s="39" t="s">
        <v>34</v>
      </c>
      <c r="E61" s="40" t="s">
        <v>68</v>
      </c>
      <c r="F61" s="39" t="s">
        <v>119</v>
      </c>
      <c r="G61" s="40" t="s">
        <v>120</v>
      </c>
      <c r="H61" s="41">
        <v>21601</v>
      </c>
      <c r="I61" s="66" t="s">
        <v>44</v>
      </c>
      <c r="J61" s="67" t="s">
        <v>235</v>
      </c>
      <c r="K61" s="68" t="s">
        <v>236</v>
      </c>
      <c r="L61" s="69"/>
      <c r="M61" s="46"/>
      <c r="N61" s="70"/>
      <c r="O61" s="50">
        <v>30</v>
      </c>
      <c r="P61" s="71">
        <v>21.18</v>
      </c>
      <c r="Q61" s="69" t="s">
        <v>109</v>
      </c>
      <c r="R61" s="98">
        <f t="shared" si="8"/>
        <v>635</v>
      </c>
      <c r="S61" s="51">
        <v>0</v>
      </c>
      <c r="T61" s="51">
        <v>0</v>
      </c>
      <c r="U61" s="51">
        <v>0</v>
      </c>
      <c r="V61" s="51">
        <v>0</v>
      </c>
      <c r="W61" s="51">
        <v>0</v>
      </c>
      <c r="X61" s="51">
        <v>0</v>
      </c>
      <c r="Y61" s="51">
        <v>0</v>
      </c>
      <c r="Z61" s="102">
        <f t="shared" si="9"/>
        <v>635</v>
      </c>
      <c r="AA61" s="51">
        <v>0</v>
      </c>
      <c r="AB61" s="51">
        <v>0</v>
      </c>
      <c r="AC61" s="51">
        <v>0</v>
      </c>
      <c r="AD61" s="51">
        <v>0</v>
      </c>
      <c r="AE61" s="72"/>
    </row>
    <row r="62" spans="1:31" ht="44.1" customHeight="1" x14ac:dyDescent="0.3">
      <c r="A62" s="38" t="s">
        <v>32</v>
      </c>
      <c r="B62" s="38" t="s">
        <v>106</v>
      </c>
      <c r="C62" s="38" t="s">
        <v>106</v>
      </c>
      <c r="D62" s="39" t="s">
        <v>34</v>
      </c>
      <c r="E62" s="40" t="s">
        <v>68</v>
      </c>
      <c r="F62" s="39" t="s">
        <v>119</v>
      </c>
      <c r="G62" s="40" t="s">
        <v>120</v>
      </c>
      <c r="H62" s="41">
        <v>21601</v>
      </c>
      <c r="I62" s="66" t="s">
        <v>44</v>
      </c>
      <c r="J62" s="67" t="s">
        <v>237</v>
      </c>
      <c r="K62" s="68" t="s">
        <v>238</v>
      </c>
      <c r="L62" s="69"/>
      <c r="M62" s="46"/>
      <c r="N62" s="70"/>
      <c r="O62" s="50">
        <v>10</v>
      </c>
      <c r="P62" s="71">
        <v>104.8524</v>
      </c>
      <c r="Q62" s="69" t="s">
        <v>109</v>
      </c>
      <c r="R62" s="98">
        <f t="shared" si="8"/>
        <v>1049</v>
      </c>
      <c r="S62" s="51">
        <v>0</v>
      </c>
      <c r="T62" s="51">
        <v>0</v>
      </c>
      <c r="U62" s="51">
        <v>0</v>
      </c>
      <c r="V62" s="51">
        <v>0</v>
      </c>
      <c r="W62" s="51">
        <v>0</v>
      </c>
      <c r="X62" s="51">
        <v>0</v>
      </c>
      <c r="Y62" s="51">
        <v>0</v>
      </c>
      <c r="Z62" s="102">
        <f t="shared" si="9"/>
        <v>1049</v>
      </c>
      <c r="AA62" s="51">
        <v>0</v>
      </c>
      <c r="AB62" s="51">
        <v>0</v>
      </c>
      <c r="AC62" s="51">
        <v>0</v>
      </c>
      <c r="AD62" s="51">
        <v>0</v>
      </c>
      <c r="AE62" s="72"/>
    </row>
    <row r="63" spans="1:31" ht="44.1" customHeight="1" x14ac:dyDescent="0.3">
      <c r="A63" s="38" t="s">
        <v>32</v>
      </c>
      <c r="B63" s="38" t="s">
        <v>106</v>
      </c>
      <c r="C63" s="38" t="s">
        <v>106</v>
      </c>
      <c r="D63" s="39" t="s">
        <v>34</v>
      </c>
      <c r="E63" s="40" t="s">
        <v>68</v>
      </c>
      <c r="F63" s="39" t="s">
        <v>119</v>
      </c>
      <c r="G63" s="40" t="s">
        <v>120</v>
      </c>
      <c r="H63" s="41">
        <v>21601</v>
      </c>
      <c r="I63" s="66" t="s">
        <v>44</v>
      </c>
      <c r="J63" s="67" t="s">
        <v>239</v>
      </c>
      <c r="K63" s="68" t="s">
        <v>240</v>
      </c>
      <c r="L63" s="69"/>
      <c r="M63" s="46"/>
      <c r="N63" s="70"/>
      <c r="O63" s="50">
        <v>5</v>
      </c>
      <c r="P63" s="71">
        <v>80.040000000000006</v>
      </c>
      <c r="Q63" s="69" t="s">
        <v>109</v>
      </c>
      <c r="R63" s="98">
        <f t="shared" si="8"/>
        <v>400</v>
      </c>
      <c r="S63" s="51">
        <v>0</v>
      </c>
      <c r="T63" s="51">
        <v>0</v>
      </c>
      <c r="U63" s="51">
        <v>0</v>
      </c>
      <c r="V63" s="51">
        <v>0</v>
      </c>
      <c r="W63" s="51">
        <v>0</v>
      </c>
      <c r="X63" s="51">
        <v>0</v>
      </c>
      <c r="Y63" s="51">
        <v>0</v>
      </c>
      <c r="Z63" s="102">
        <f t="shared" si="9"/>
        <v>400</v>
      </c>
      <c r="AA63" s="51">
        <v>0</v>
      </c>
      <c r="AB63" s="51">
        <v>0</v>
      </c>
      <c r="AC63" s="51">
        <v>0</v>
      </c>
      <c r="AD63" s="51">
        <v>0</v>
      </c>
      <c r="AE63" s="72"/>
    </row>
    <row r="64" spans="1:31" ht="44.1" customHeight="1" x14ac:dyDescent="0.3">
      <c r="A64" s="38" t="s">
        <v>32</v>
      </c>
      <c r="B64" s="38" t="s">
        <v>106</v>
      </c>
      <c r="C64" s="38" t="s">
        <v>106</v>
      </c>
      <c r="D64" s="39" t="s">
        <v>34</v>
      </c>
      <c r="E64" s="40" t="s">
        <v>68</v>
      </c>
      <c r="F64" s="39" t="s">
        <v>119</v>
      </c>
      <c r="G64" s="40" t="s">
        <v>120</v>
      </c>
      <c r="H64" s="41">
        <v>21601</v>
      </c>
      <c r="I64" s="66" t="s">
        <v>44</v>
      </c>
      <c r="J64" s="67" t="s">
        <v>241</v>
      </c>
      <c r="K64" s="68" t="s">
        <v>242</v>
      </c>
      <c r="L64" s="69"/>
      <c r="M64" s="46"/>
      <c r="N64" s="70"/>
      <c r="O64" s="50">
        <v>10</v>
      </c>
      <c r="P64" s="71">
        <v>29</v>
      </c>
      <c r="Q64" s="69" t="s">
        <v>109</v>
      </c>
      <c r="R64" s="98">
        <f t="shared" si="8"/>
        <v>290</v>
      </c>
      <c r="S64" s="51">
        <v>0</v>
      </c>
      <c r="T64" s="51">
        <v>0</v>
      </c>
      <c r="U64" s="51">
        <v>0</v>
      </c>
      <c r="V64" s="51">
        <v>0</v>
      </c>
      <c r="W64" s="51">
        <v>0</v>
      </c>
      <c r="X64" s="51">
        <v>0</v>
      </c>
      <c r="Y64" s="51">
        <v>0</v>
      </c>
      <c r="Z64" s="102">
        <f t="shared" si="9"/>
        <v>290</v>
      </c>
      <c r="AA64" s="51">
        <v>0</v>
      </c>
      <c r="AB64" s="51">
        <v>0</v>
      </c>
      <c r="AC64" s="51">
        <v>0</v>
      </c>
      <c r="AD64" s="51">
        <v>0</v>
      </c>
      <c r="AE64" s="72"/>
    </row>
    <row r="65" spans="1:31" ht="44.1" customHeight="1" x14ac:dyDescent="0.3">
      <c r="A65" s="38" t="s">
        <v>32</v>
      </c>
      <c r="B65" s="38" t="s">
        <v>106</v>
      </c>
      <c r="C65" s="38" t="s">
        <v>106</v>
      </c>
      <c r="D65" s="39" t="s">
        <v>34</v>
      </c>
      <c r="E65" s="40" t="s">
        <v>68</v>
      </c>
      <c r="F65" s="39" t="s">
        <v>119</v>
      </c>
      <c r="G65" s="40" t="s">
        <v>120</v>
      </c>
      <c r="H65" s="41">
        <v>21601</v>
      </c>
      <c r="I65" s="66" t="s">
        <v>44</v>
      </c>
      <c r="J65" s="67" t="s">
        <v>243</v>
      </c>
      <c r="K65" s="68" t="s">
        <v>244</v>
      </c>
      <c r="L65" s="69"/>
      <c r="M65" s="46"/>
      <c r="N65" s="70"/>
      <c r="O65" s="50">
        <v>10</v>
      </c>
      <c r="P65" s="71">
        <v>29</v>
      </c>
      <c r="Q65" s="69" t="s">
        <v>109</v>
      </c>
      <c r="R65" s="98">
        <f t="shared" si="8"/>
        <v>290</v>
      </c>
      <c r="S65" s="51">
        <v>0</v>
      </c>
      <c r="T65" s="51">
        <v>0</v>
      </c>
      <c r="U65" s="51">
        <v>0</v>
      </c>
      <c r="V65" s="51">
        <v>0</v>
      </c>
      <c r="W65" s="51">
        <v>0</v>
      </c>
      <c r="X65" s="51">
        <v>0</v>
      </c>
      <c r="Y65" s="51">
        <v>0</v>
      </c>
      <c r="Z65" s="102">
        <f t="shared" si="9"/>
        <v>290</v>
      </c>
      <c r="AA65" s="51">
        <v>0</v>
      </c>
      <c r="AB65" s="51">
        <v>0</v>
      </c>
      <c r="AC65" s="51">
        <v>0</v>
      </c>
      <c r="AD65" s="51">
        <v>0</v>
      </c>
      <c r="AE65" s="72"/>
    </row>
    <row r="66" spans="1:31" ht="44.1" customHeight="1" x14ac:dyDescent="0.3">
      <c r="A66" s="38" t="s">
        <v>32</v>
      </c>
      <c r="B66" s="38" t="s">
        <v>106</v>
      </c>
      <c r="C66" s="38" t="s">
        <v>106</v>
      </c>
      <c r="D66" s="39" t="s">
        <v>34</v>
      </c>
      <c r="E66" s="40" t="s">
        <v>68</v>
      </c>
      <c r="F66" s="39" t="s">
        <v>119</v>
      </c>
      <c r="G66" s="40" t="s">
        <v>120</v>
      </c>
      <c r="H66" s="41">
        <v>21601</v>
      </c>
      <c r="I66" s="66" t="s">
        <v>44</v>
      </c>
      <c r="J66" s="67" t="s">
        <v>245</v>
      </c>
      <c r="K66" s="68" t="s">
        <v>246</v>
      </c>
      <c r="L66" s="69"/>
      <c r="M66" s="46"/>
      <c r="N66" s="70"/>
      <c r="O66" s="50">
        <v>10</v>
      </c>
      <c r="P66" s="71">
        <v>39.44</v>
      </c>
      <c r="Q66" s="69" t="s">
        <v>109</v>
      </c>
      <c r="R66" s="98">
        <f t="shared" si="8"/>
        <v>394</v>
      </c>
      <c r="S66" s="51">
        <v>0</v>
      </c>
      <c r="T66" s="51">
        <v>0</v>
      </c>
      <c r="U66" s="51">
        <v>0</v>
      </c>
      <c r="V66" s="51">
        <v>0</v>
      </c>
      <c r="W66" s="51">
        <v>0</v>
      </c>
      <c r="X66" s="51">
        <v>0</v>
      </c>
      <c r="Y66" s="51">
        <v>0</v>
      </c>
      <c r="Z66" s="102">
        <f t="shared" si="9"/>
        <v>394</v>
      </c>
      <c r="AA66" s="51">
        <v>0</v>
      </c>
      <c r="AB66" s="51">
        <v>0</v>
      </c>
      <c r="AC66" s="51">
        <v>0</v>
      </c>
      <c r="AD66" s="51">
        <v>0</v>
      </c>
      <c r="AE66" s="72"/>
    </row>
    <row r="67" spans="1:31" ht="44.1" customHeight="1" x14ac:dyDescent="0.3">
      <c r="A67" s="38" t="s">
        <v>32</v>
      </c>
      <c r="B67" s="38" t="s">
        <v>106</v>
      </c>
      <c r="C67" s="38" t="s">
        <v>106</v>
      </c>
      <c r="D67" s="39" t="s">
        <v>34</v>
      </c>
      <c r="E67" s="40" t="s">
        <v>68</v>
      </c>
      <c r="F67" s="39" t="s">
        <v>119</v>
      </c>
      <c r="G67" s="40" t="s">
        <v>120</v>
      </c>
      <c r="H67" s="41">
        <v>21601</v>
      </c>
      <c r="I67" s="66" t="s">
        <v>44</v>
      </c>
      <c r="J67" s="67" t="s">
        <v>80</v>
      </c>
      <c r="K67" s="68" t="s">
        <v>208</v>
      </c>
      <c r="L67" s="69"/>
      <c r="M67" s="46"/>
      <c r="N67" s="70"/>
      <c r="O67" s="50">
        <v>8</v>
      </c>
      <c r="P67" s="71">
        <v>52.2</v>
      </c>
      <c r="Q67" s="69" t="s">
        <v>109</v>
      </c>
      <c r="R67" s="98">
        <f t="shared" si="8"/>
        <v>418</v>
      </c>
      <c r="S67" s="51">
        <v>0</v>
      </c>
      <c r="T67" s="51">
        <v>0</v>
      </c>
      <c r="U67" s="51">
        <v>0</v>
      </c>
      <c r="V67" s="51">
        <v>0</v>
      </c>
      <c r="W67" s="51">
        <v>0</v>
      </c>
      <c r="X67" s="51">
        <v>0</v>
      </c>
      <c r="Y67" s="51">
        <v>0</v>
      </c>
      <c r="Z67" s="102">
        <f t="shared" si="9"/>
        <v>418</v>
      </c>
      <c r="AA67" s="51">
        <v>0</v>
      </c>
      <c r="AB67" s="51">
        <v>0</v>
      </c>
      <c r="AC67" s="51">
        <v>0</v>
      </c>
      <c r="AD67" s="51">
        <v>0</v>
      </c>
      <c r="AE67" s="72"/>
    </row>
    <row r="68" spans="1:31" ht="44.1" customHeight="1" x14ac:dyDescent="0.3">
      <c r="A68" s="38" t="s">
        <v>32</v>
      </c>
      <c r="B68" s="38" t="s">
        <v>106</v>
      </c>
      <c r="C68" s="38" t="s">
        <v>106</v>
      </c>
      <c r="D68" s="39" t="s">
        <v>34</v>
      </c>
      <c r="E68" s="40" t="s">
        <v>68</v>
      </c>
      <c r="F68" s="39" t="s">
        <v>119</v>
      </c>
      <c r="G68" s="40" t="s">
        <v>120</v>
      </c>
      <c r="H68" s="41">
        <v>21601</v>
      </c>
      <c r="I68" s="66" t="s">
        <v>44</v>
      </c>
      <c r="J68" s="67" t="s">
        <v>247</v>
      </c>
      <c r="K68" s="68" t="s">
        <v>248</v>
      </c>
      <c r="L68" s="69"/>
      <c r="M68" s="46"/>
      <c r="N68" s="70"/>
      <c r="O68" s="50">
        <v>2</v>
      </c>
      <c r="P68" s="71">
        <v>58</v>
      </c>
      <c r="Q68" s="69" t="s">
        <v>109</v>
      </c>
      <c r="R68" s="98">
        <f t="shared" si="8"/>
        <v>116</v>
      </c>
      <c r="S68" s="51">
        <v>0</v>
      </c>
      <c r="T68" s="51">
        <v>0</v>
      </c>
      <c r="U68" s="51">
        <v>0</v>
      </c>
      <c r="V68" s="51">
        <v>0</v>
      </c>
      <c r="W68" s="51">
        <v>0</v>
      </c>
      <c r="X68" s="51">
        <v>0</v>
      </c>
      <c r="Y68" s="51">
        <v>0</v>
      </c>
      <c r="Z68" s="102">
        <f t="shared" si="9"/>
        <v>116</v>
      </c>
      <c r="AA68" s="51">
        <v>0</v>
      </c>
      <c r="AB68" s="51">
        <v>0</v>
      </c>
      <c r="AC68" s="51">
        <v>0</v>
      </c>
      <c r="AD68" s="51">
        <v>0</v>
      </c>
      <c r="AE68" s="72"/>
    </row>
    <row r="69" spans="1:31" ht="44.1" customHeight="1" x14ac:dyDescent="0.3">
      <c r="A69" s="38" t="s">
        <v>32</v>
      </c>
      <c r="B69" s="38" t="s">
        <v>106</v>
      </c>
      <c r="C69" s="38" t="s">
        <v>106</v>
      </c>
      <c r="D69" s="39" t="s">
        <v>34</v>
      </c>
      <c r="E69" s="40" t="s">
        <v>68</v>
      </c>
      <c r="F69" s="39" t="s">
        <v>119</v>
      </c>
      <c r="G69" s="40" t="s">
        <v>120</v>
      </c>
      <c r="H69" s="41">
        <v>21601</v>
      </c>
      <c r="I69" s="66" t="s">
        <v>44</v>
      </c>
      <c r="J69" s="67" t="s">
        <v>209</v>
      </c>
      <c r="K69" s="68" t="s">
        <v>210</v>
      </c>
      <c r="L69" s="69"/>
      <c r="M69" s="46"/>
      <c r="N69" s="70"/>
      <c r="O69" s="50">
        <v>8</v>
      </c>
      <c r="P69" s="71">
        <v>38.28</v>
      </c>
      <c r="Q69" s="69" t="s">
        <v>109</v>
      </c>
      <c r="R69" s="98">
        <f t="shared" si="8"/>
        <v>306</v>
      </c>
      <c r="S69" s="51">
        <v>0</v>
      </c>
      <c r="T69" s="51">
        <v>0</v>
      </c>
      <c r="U69" s="51">
        <v>0</v>
      </c>
      <c r="V69" s="51">
        <v>0</v>
      </c>
      <c r="W69" s="51">
        <v>0</v>
      </c>
      <c r="X69" s="51">
        <v>0</v>
      </c>
      <c r="Y69" s="51">
        <v>0</v>
      </c>
      <c r="Z69" s="102">
        <f t="shared" si="9"/>
        <v>306</v>
      </c>
      <c r="AA69" s="51">
        <v>0</v>
      </c>
      <c r="AB69" s="51">
        <v>0</v>
      </c>
      <c r="AC69" s="51">
        <v>0</v>
      </c>
      <c r="AD69" s="51">
        <v>0</v>
      </c>
      <c r="AE69" s="72"/>
    </row>
    <row r="70" spans="1:31" ht="44.1" customHeight="1" x14ac:dyDescent="0.3">
      <c r="A70" s="38" t="s">
        <v>32</v>
      </c>
      <c r="B70" s="38" t="s">
        <v>106</v>
      </c>
      <c r="C70" s="38" t="s">
        <v>106</v>
      </c>
      <c r="D70" s="39" t="s">
        <v>34</v>
      </c>
      <c r="E70" s="40" t="s">
        <v>68</v>
      </c>
      <c r="F70" s="39" t="s">
        <v>119</v>
      </c>
      <c r="G70" s="40" t="s">
        <v>120</v>
      </c>
      <c r="H70" s="41">
        <v>21601</v>
      </c>
      <c r="I70" s="66" t="s">
        <v>44</v>
      </c>
      <c r="J70" s="67" t="s">
        <v>81</v>
      </c>
      <c r="K70" s="68" t="s">
        <v>249</v>
      </c>
      <c r="L70" s="69"/>
      <c r="M70" s="46"/>
      <c r="N70" s="70"/>
      <c r="O70" s="50">
        <v>6</v>
      </c>
      <c r="P70" s="71">
        <v>81.2</v>
      </c>
      <c r="Q70" s="69" t="s">
        <v>109</v>
      </c>
      <c r="R70" s="98">
        <f t="shared" si="8"/>
        <v>487</v>
      </c>
      <c r="S70" s="51">
        <v>0</v>
      </c>
      <c r="T70" s="51">
        <v>0</v>
      </c>
      <c r="U70" s="51">
        <v>0</v>
      </c>
      <c r="V70" s="51">
        <v>0</v>
      </c>
      <c r="W70" s="51">
        <v>0</v>
      </c>
      <c r="X70" s="51">
        <v>0</v>
      </c>
      <c r="Y70" s="51">
        <v>0</v>
      </c>
      <c r="Z70" s="102">
        <f t="shared" si="9"/>
        <v>487</v>
      </c>
      <c r="AA70" s="51">
        <v>0</v>
      </c>
      <c r="AB70" s="51">
        <v>0</v>
      </c>
      <c r="AC70" s="51">
        <v>0</v>
      </c>
      <c r="AD70" s="51">
        <v>0</v>
      </c>
      <c r="AE70" s="72"/>
    </row>
    <row r="71" spans="1:31" ht="44.1" customHeight="1" x14ac:dyDescent="0.3">
      <c r="A71" s="38" t="s">
        <v>32</v>
      </c>
      <c r="B71" s="38" t="s">
        <v>106</v>
      </c>
      <c r="C71" s="38" t="s">
        <v>106</v>
      </c>
      <c r="D71" s="39" t="s">
        <v>34</v>
      </c>
      <c r="E71" s="40" t="s">
        <v>68</v>
      </c>
      <c r="F71" s="39" t="s">
        <v>119</v>
      </c>
      <c r="G71" s="40" t="s">
        <v>120</v>
      </c>
      <c r="H71" s="41">
        <v>21601</v>
      </c>
      <c r="I71" s="66" t="s">
        <v>44</v>
      </c>
      <c r="J71" s="67" t="s">
        <v>211</v>
      </c>
      <c r="K71" s="68" t="s">
        <v>212</v>
      </c>
      <c r="L71" s="69"/>
      <c r="M71" s="46"/>
      <c r="N71" s="70"/>
      <c r="O71" s="50">
        <v>1</v>
      </c>
      <c r="P71" s="71">
        <v>1334</v>
      </c>
      <c r="Q71" s="69" t="s">
        <v>109</v>
      </c>
      <c r="R71" s="98">
        <f t="shared" si="8"/>
        <v>1334</v>
      </c>
      <c r="S71" s="51">
        <v>0</v>
      </c>
      <c r="T71" s="51">
        <v>0</v>
      </c>
      <c r="U71" s="51">
        <v>0</v>
      </c>
      <c r="V71" s="51">
        <v>0</v>
      </c>
      <c r="W71" s="51">
        <v>0</v>
      </c>
      <c r="X71" s="51">
        <v>0</v>
      </c>
      <c r="Y71" s="51">
        <v>0</v>
      </c>
      <c r="Z71" s="102">
        <f t="shared" si="9"/>
        <v>1334</v>
      </c>
      <c r="AA71" s="51">
        <v>0</v>
      </c>
      <c r="AB71" s="51">
        <v>0</v>
      </c>
      <c r="AC71" s="51">
        <v>0</v>
      </c>
      <c r="AD71" s="51">
        <v>0</v>
      </c>
      <c r="AE71" s="72"/>
    </row>
    <row r="72" spans="1:31" ht="44.1" customHeight="1" x14ac:dyDescent="0.3">
      <c r="A72" s="38" t="s">
        <v>32</v>
      </c>
      <c r="B72" s="38" t="s">
        <v>106</v>
      </c>
      <c r="C72" s="38" t="s">
        <v>106</v>
      </c>
      <c r="D72" s="39" t="s">
        <v>34</v>
      </c>
      <c r="E72" s="40" t="s">
        <v>68</v>
      </c>
      <c r="F72" s="39" t="s">
        <v>119</v>
      </c>
      <c r="G72" s="40" t="s">
        <v>120</v>
      </c>
      <c r="H72" s="41">
        <v>21601</v>
      </c>
      <c r="I72" s="66" t="s">
        <v>44</v>
      </c>
      <c r="J72" s="67" t="s">
        <v>211</v>
      </c>
      <c r="K72" s="68" t="s">
        <v>212</v>
      </c>
      <c r="L72" s="69"/>
      <c r="M72" s="46"/>
      <c r="N72" s="70"/>
      <c r="O72" s="50">
        <v>2</v>
      </c>
      <c r="P72" s="71">
        <v>167.04</v>
      </c>
      <c r="Q72" s="69" t="s">
        <v>109</v>
      </c>
      <c r="R72" s="98">
        <f t="shared" si="8"/>
        <v>334</v>
      </c>
      <c r="S72" s="51">
        <v>0</v>
      </c>
      <c r="T72" s="51">
        <v>0</v>
      </c>
      <c r="U72" s="51">
        <v>0</v>
      </c>
      <c r="V72" s="51">
        <v>0</v>
      </c>
      <c r="W72" s="51">
        <v>0</v>
      </c>
      <c r="X72" s="51">
        <v>0</v>
      </c>
      <c r="Y72" s="51">
        <v>0</v>
      </c>
      <c r="Z72" s="102">
        <f t="shared" si="9"/>
        <v>334</v>
      </c>
      <c r="AA72" s="51">
        <v>0</v>
      </c>
      <c r="AB72" s="51">
        <v>0</v>
      </c>
      <c r="AC72" s="51">
        <v>0</v>
      </c>
      <c r="AD72" s="51">
        <v>0</v>
      </c>
      <c r="AE72" s="72"/>
    </row>
    <row r="73" spans="1:31" ht="44.1" customHeight="1" x14ac:dyDescent="0.3">
      <c r="A73" s="38" t="s">
        <v>32</v>
      </c>
      <c r="B73" s="38" t="s">
        <v>106</v>
      </c>
      <c r="C73" s="38" t="s">
        <v>106</v>
      </c>
      <c r="D73" s="39" t="s">
        <v>34</v>
      </c>
      <c r="E73" s="40" t="s">
        <v>68</v>
      </c>
      <c r="F73" s="39" t="s">
        <v>119</v>
      </c>
      <c r="G73" s="40" t="s">
        <v>120</v>
      </c>
      <c r="H73" s="41">
        <v>21601</v>
      </c>
      <c r="I73" s="66" t="s">
        <v>44</v>
      </c>
      <c r="J73" s="67" t="s">
        <v>90</v>
      </c>
      <c r="K73" s="68" t="s">
        <v>91</v>
      </c>
      <c r="L73" s="69"/>
      <c r="M73" s="46"/>
      <c r="N73" s="70"/>
      <c r="O73" s="50">
        <v>5</v>
      </c>
      <c r="P73" s="71">
        <v>45.24</v>
      </c>
      <c r="Q73" s="69" t="s">
        <v>109</v>
      </c>
      <c r="R73" s="98">
        <f t="shared" si="8"/>
        <v>226</v>
      </c>
      <c r="S73" s="51">
        <v>0</v>
      </c>
      <c r="T73" s="51">
        <v>0</v>
      </c>
      <c r="U73" s="51">
        <v>0</v>
      </c>
      <c r="V73" s="51">
        <v>0</v>
      </c>
      <c r="W73" s="51">
        <v>0</v>
      </c>
      <c r="X73" s="51">
        <v>0</v>
      </c>
      <c r="Y73" s="51">
        <v>0</v>
      </c>
      <c r="Z73" s="102">
        <f t="shared" si="9"/>
        <v>226</v>
      </c>
      <c r="AA73" s="51">
        <v>0</v>
      </c>
      <c r="AB73" s="51">
        <v>0</v>
      </c>
      <c r="AC73" s="51">
        <v>0</v>
      </c>
      <c r="AD73" s="51">
        <v>0</v>
      </c>
      <c r="AE73" s="72"/>
    </row>
    <row r="74" spans="1:31" ht="44.1" customHeight="1" x14ac:dyDescent="0.3">
      <c r="A74" s="38" t="s">
        <v>32</v>
      </c>
      <c r="B74" s="38" t="s">
        <v>106</v>
      </c>
      <c r="C74" s="38" t="s">
        <v>106</v>
      </c>
      <c r="D74" s="39" t="s">
        <v>34</v>
      </c>
      <c r="E74" s="40" t="s">
        <v>68</v>
      </c>
      <c r="F74" s="39" t="s">
        <v>119</v>
      </c>
      <c r="G74" s="40" t="s">
        <v>120</v>
      </c>
      <c r="H74" s="41">
        <v>21601</v>
      </c>
      <c r="I74" s="66" t="s">
        <v>44</v>
      </c>
      <c r="J74" s="67" t="s">
        <v>250</v>
      </c>
      <c r="K74" s="68" t="s">
        <v>251</v>
      </c>
      <c r="L74" s="69"/>
      <c r="M74" s="46"/>
      <c r="N74" s="70"/>
      <c r="O74" s="50">
        <v>10</v>
      </c>
      <c r="P74" s="71">
        <v>48.72</v>
      </c>
      <c r="Q74" s="69" t="s">
        <v>109</v>
      </c>
      <c r="R74" s="98">
        <f t="shared" si="8"/>
        <v>487</v>
      </c>
      <c r="S74" s="51">
        <v>0</v>
      </c>
      <c r="T74" s="51">
        <v>0</v>
      </c>
      <c r="U74" s="51">
        <v>0</v>
      </c>
      <c r="V74" s="51">
        <v>0</v>
      </c>
      <c r="W74" s="51">
        <v>0</v>
      </c>
      <c r="X74" s="51">
        <v>0</v>
      </c>
      <c r="Y74" s="51">
        <v>0</v>
      </c>
      <c r="Z74" s="102">
        <f t="shared" si="9"/>
        <v>487</v>
      </c>
      <c r="AA74" s="51">
        <v>0</v>
      </c>
      <c r="AB74" s="51">
        <v>0</v>
      </c>
      <c r="AC74" s="51">
        <v>0</v>
      </c>
      <c r="AD74" s="51">
        <v>0</v>
      </c>
      <c r="AE74" s="72"/>
    </row>
    <row r="75" spans="1:31" ht="44.1" customHeight="1" x14ac:dyDescent="0.3">
      <c r="A75" s="38" t="s">
        <v>32</v>
      </c>
      <c r="B75" s="38" t="s">
        <v>106</v>
      </c>
      <c r="C75" s="38" t="s">
        <v>106</v>
      </c>
      <c r="D75" s="39" t="s">
        <v>34</v>
      </c>
      <c r="E75" s="40" t="s">
        <v>68</v>
      </c>
      <c r="F75" s="39" t="s">
        <v>119</v>
      </c>
      <c r="G75" s="40" t="s">
        <v>120</v>
      </c>
      <c r="H75" s="41">
        <v>22106</v>
      </c>
      <c r="I75" s="66" t="s">
        <v>121</v>
      </c>
      <c r="J75" s="67" t="s">
        <v>252</v>
      </c>
      <c r="K75" s="68" t="s">
        <v>253</v>
      </c>
      <c r="L75" s="69"/>
      <c r="M75" s="46"/>
      <c r="N75" s="70"/>
      <c r="O75" s="50">
        <v>1</v>
      </c>
      <c r="P75" s="71">
        <v>1200</v>
      </c>
      <c r="Q75" s="69" t="s">
        <v>109</v>
      </c>
      <c r="R75" s="98">
        <f t="shared" si="8"/>
        <v>1200</v>
      </c>
      <c r="S75" s="51">
        <v>0</v>
      </c>
      <c r="T75" s="51">
        <v>0</v>
      </c>
      <c r="U75" s="51">
        <v>0</v>
      </c>
      <c r="V75" s="51">
        <v>0</v>
      </c>
      <c r="W75" s="51">
        <v>0</v>
      </c>
      <c r="X75" s="51">
        <v>0</v>
      </c>
      <c r="Y75" s="51">
        <v>0</v>
      </c>
      <c r="Z75" s="102">
        <f t="shared" si="9"/>
        <v>1200</v>
      </c>
      <c r="AA75" s="51">
        <v>0</v>
      </c>
      <c r="AB75" s="51">
        <v>0</v>
      </c>
      <c r="AC75" s="51">
        <v>0</v>
      </c>
      <c r="AD75" s="51">
        <v>0</v>
      </c>
      <c r="AE75" s="72"/>
    </row>
    <row r="76" spans="1:31" ht="44.1" customHeight="1" x14ac:dyDescent="0.3">
      <c r="A76" s="38" t="s">
        <v>32</v>
      </c>
      <c r="B76" s="38" t="s">
        <v>106</v>
      </c>
      <c r="C76" s="38" t="s">
        <v>106</v>
      </c>
      <c r="D76" s="39" t="s">
        <v>34</v>
      </c>
      <c r="E76" s="40" t="s">
        <v>68</v>
      </c>
      <c r="F76" s="39" t="s">
        <v>119</v>
      </c>
      <c r="G76" s="40" t="s">
        <v>120</v>
      </c>
      <c r="H76" s="41">
        <v>22106</v>
      </c>
      <c r="I76" s="66" t="s">
        <v>254</v>
      </c>
      <c r="J76" s="67" t="s">
        <v>252</v>
      </c>
      <c r="K76" s="68" t="s">
        <v>255</v>
      </c>
      <c r="L76" s="69"/>
      <c r="M76" s="46"/>
      <c r="N76" s="70"/>
      <c r="O76" s="50">
        <v>1</v>
      </c>
      <c r="P76" s="71">
        <v>1400</v>
      </c>
      <c r="Q76" s="69" t="s">
        <v>109</v>
      </c>
      <c r="R76" s="98">
        <f t="shared" si="8"/>
        <v>1400</v>
      </c>
      <c r="S76" s="51">
        <v>0</v>
      </c>
      <c r="T76" s="51">
        <v>0</v>
      </c>
      <c r="U76" s="51">
        <v>0</v>
      </c>
      <c r="V76" s="51">
        <v>0</v>
      </c>
      <c r="W76" s="51">
        <v>0</v>
      </c>
      <c r="X76" s="51">
        <v>0</v>
      </c>
      <c r="Y76" s="51">
        <v>0</v>
      </c>
      <c r="Z76" s="102">
        <f t="shared" si="9"/>
        <v>1400</v>
      </c>
      <c r="AA76" s="51">
        <v>0</v>
      </c>
      <c r="AB76" s="51">
        <v>0</v>
      </c>
      <c r="AC76" s="51">
        <v>0</v>
      </c>
      <c r="AD76" s="51">
        <v>0</v>
      </c>
      <c r="AE76" s="72"/>
    </row>
    <row r="77" spans="1:31" ht="35.4" customHeight="1" x14ac:dyDescent="0.3">
      <c r="A77" s="38" t="s">
        <v>32</v>
      </c>
      <c r="B77" s="38" t="s">
        <v>106</v>
      </c>
      <c r="C77" s="38" t="s">
        <v>106</v>
      </c>
      <c r="D77" s="39" t="s">
        <v>34</v>
      </c>
      <c r="E77" s="40" t="s">
        <v>68</v>
      </c>
      <c r="F77" s="39" t="s">
        <v>119</v>
      </c>
      <c r="G77" s="40" t="s">
        <v>120</v>
      </c>
      <c r="H77" s="41">
        <v>26102</v>
      </c>
      <c r="I77" s="66" t="s">
        <v>122</v>
      </c>
      <c r="J77" s="67" t="s">
        <v>71</v>
      </c>
      <c r="K77" s="68" t="s">
        <v>123</v>
      </c>
      <c r="L77" s="75"/>
      <c r="M77" s="76"/>
      <c r="N77" s="77" t="s">
        <v>108</v>
      </c>
      <c r="O77" s="50">
        <v>66</v>
      </c>
      <c r="P77" s="71">
        <v>100</v>
      </c>
      <c r="Q77" s="69" t="s">
        <v>39</v>
      </c>
      <c r="R77" s="98">
        <f t="shared" si="8"/>
        <v>6600</v>
      </c>
      <c r="S77" s="51">
        <v>0</v>
      </c>
      <c r="T77" s="51">
        <v>0</v>
      </c>
      <c r="U77" s="51">
        <v>0</v>
      </c>
      <c r="V77" s="51">
        <v>0</v>
      </c>
      <c r="W77" s="51">
        <v>0</v>
      </c>
      <c r="X77" s="51">
        <v>0</v>
      </c>
      <c r="Y77" s="51">
        <v>0</v>
      </c>
      <c r="Z77" s="102">
        <f t="shared" si="9"/>
        <v>6600</v>
      </c>
      <c r="AA77" s="51">
        <v>0</v>
      </c>
      <c r="AB77" s="51">
        <v>0</v>
      </c>
      <c r="AC77" s="51">
        <v>0</v>
      </c>
      <c r="AD77" s="51">
        <v>0</v>
      </c>
      <c r="AE77" s="72"/>
    </row>
    <row r="78" spans="1:31" ht="43.2" x14ac:dyDescent="0.3">
      <c r="A78" s="38" t="s">
        <v>32</v>
      </c>
      <c r="B78" s="38" t="s">
        <v>106</v>
      </c>
      <c r="C78" s="38" t="s">
        <v>106</v>
      </c>
      <c r="D78" s="39" t="s">
        <v>34</v>
      </c>
      <c r="E78" s="40" t="s">
        <v>68</v>
      </c>
      <c r="F78" s="39" t="s">
        <v>119</v>
      </c>
      <c r="G78" s="40" t="s">
        <v>120</v>
      </c>
      <c r="H78" s="41">
        <v>31301</v>
      </c>
      <c r="I78" s="66" t="s">
        <v>124</v>
      </c>
      <c r="J78" s="67"/>
      <c r="K78" s="68" t="s">
        <v>125</v>
      </c>
      <c r="L78" s="75" t="s">
        <v>64</v>
      </c>
      <c r="M78" s="76" t="s">
        <v>38</v>
      </c>
      <c r="N78" s="77" t="s">
        <v>43</v>
      </c>
      <c r="O78" s="50">
        <v>1</v>
      </c>
      <c r="P78" s="71">
        <v>1682</v>
      </c>
      <c r="Q78" s="69" t="s">
        <v>39</v>
      </c>
      <c r="R78" s="98">
        <f t="shared" si="8"/>
        <v>1682</v>
      </c>
      <c r="S78" s="51">
        <v>0</v>
      </c>
      <c r="T78" s="51">
        <v>0</v>
      </c>
      <c r="U78" s="51">
        <v>0</v>
      </c>
      <c r="V78" s="51">
        <v>0</v>
      </c>
      <c r="W78" s="51">
        <v>0</v>
      </c>
      <c r="X78" s="51">
        <v>0</v>
      </c>
      <c r="Y78" s="51">
        <v>0</v>
      </c>
      <c r="Z78" s="102">
        <f t="shared" si="9"/>
        <v>1682</v>
      </c>
      <c r="AA78" s="51">
        <v>0</v>
      </c>
      <c r="AB78" s="51">
        <v>0</v>
      </c>
      <c r="AC78" s="51">
        <v>0</v>
      </c>
      <c r="AD78" s="51">
        <v>0</v>
      </c>
      <c r="AE78" s="72"/>
    </row>
    <row r="79" spans="1:31" ht="42" customHeight="1" x14ac:dyDescent="0.3">
      <c r="A79" s="38" t="s">
        <v>32</v>
      </c>
      <c r="B79" s="38" t="s">
        <v>106</v>
      </c>
      <c r="C79" s="38" t="s">
        <v>106</v>
      </c>
      <c r="D79" s="39" t="s">
        <v>34</v>
      </c>
      <c r="E79" s="40" t="s">
        <v>68</v>
      </c>
      <c r="F79" s="39" t="s">
        <v>119</v>
      </c>
      <c r="G79" s="40" t="s">
        <v>120</v>
      </c>
      <c r="H79" s="41">
        <v>31301</v>
      </c>
      <c r="I79" s="66" t="s">
        <v>124</v>
      </c>
      <c r="J79" s="67"/>
      <c r="K79" s="68" t="s">
        <v>256</v>
      </c>
      <c r="L79" s="75" t="s">
        <v>257</v>
      </c>
      <c r="M79" s="76" t="s">
        <v>38</v>
      </c>
      <c r="N79" s="77" t="s">
        <v>43</v>
      </c>
      <c r="O79" s="50">
        <v>1</v>
      </c>
      <c r="P79" s="71">
        <v>1059</v>
      </c>
      <c r="Q79" s="69" t="s">
        <v>39</v>
      </c>
      <c r="R79" s="98">
        <f t="shared" si="8"/>
        <v>1059</v>
      </c>
      <c r="S79" s="51">
        <v>0</v>
      </c>
      <c r="T79" s="51">
        <v>0</v>
      </c>
      <c r="U79" s="51">
        <v>0</v>
      </c>
      <c r="V79" s="51">
        <v>0</v>
      </c>
      <c r="W79" s="51">
        <v>0</v>
      </c>
      <c r="X79" s="51">
        <v>0</v>
      </c>
      <c r="Y79" s="51">
        <v>0</v>
      </c>
      <c r="Z79" s="102">
        <f t="shared" si="9"/>
        <v>1059</v>
      </c>
      <c r="AA79" s="51">
        <v>0</v>
      </c>
      <c r="AB79" s="51">
        <v>0</v>
      </c>
      <c r="AC79" s="51">
        <v>0</v>
      </c>
      <c r="AD79" s="51">
        <v>0</v>
      </c>
      <c r="AE79" s="72"/>
    </row>
    <row r="80" spans="1:31" ht="28.8" x14ac:dyDescent="0.3">
      <c r="A80" s="38" t="s">
        <v>32</v>
      </c>
      <c r="B80" s="38" t="s">
        <v>106</v>
      </c>
      <c r="C80" s="38" t="s">
        <v>106</v>
      </c>
      <c r="D80" s="39" t="s">
        <v>34</v>
      </c>
      <c r="E80" s="40" t="s">
        <v>68</v>
      </c>
      <c r="F80" s="39" t="s">
        <v>119</v>
      </c>
      <c r="G80" s="40" t="s">
        <v>120</v>
      </c>
      <c r="H80" s="41">
        <v>32201</v>
      </c>
      <c r="I80" s="66" t="s">
        <v>50</v>
      </c>
      <c r="J80" s="67"/>
      <c r="K80" s="68" t="s">
        <v>126</v>
      </c>
      <c r="L80" s="75" t="s">
        <v>64</v>
      </c>
      <c r="M80" s="76" t="s">
        <v>38</v>
      </c>
      <c r="N80" s="77" t="s">
        <v>43</v>
      </c>
      <c r="O80" s="50">
        <v>1</v>
      </c>
      <c r="P80" s="71">
        <v>31475.82</v>
      </c>
      <c r="Q80" s="69" t="s">
        <v>39</v>
      </c>
      <c r="R80" s="98">
        <f t="shared" si="8"/>
        <v>31476</v>
      </c>
      <c r="S80" s="51">
        <v>0</v>
      </c>
      <c r="T80" s="51">
        <v>0</v>
      </c>
      <c r="U80" s="51">
        <v>0</v>
      </c>
      <c r="V80" s="51">
        <v>0</v>
      </c>
      <c r="W80" s="51">
        <v>0</v>
      </c>
      <c r="X80" s="51">
        <v>0</v>
      </c>
      <c r="Y80" s="51">
        <v>0</v>
      </c>
      <c r="Z80" s="102">
        <f t="shared" si="9"/>
        <v>31476</v>
      </c>
      <c r="AA80" s="51">
        <v>0</v>
      </c>
      <c r="AB80" s="51">
        <v>0</v>
      </c>
      <c r="AC80" s="51">
        <v>0</v>
      </c>
      <c r="AD80" s="51">
        <v>0</v>
      </c>
      <c r="AE80" s="72"/>
    </row>
    <row r="81" spans="1:31" ht="28.8" x14ac:dyDescent="0.3">
      <c r="A81" s="38" t="s">
        <v>32</v>
      </c>
      <c r="B81" s="38" t="s">
        <v>106</v>
      </c>
      <c r="C81" s="38" t="s">
        <v>106</v>
      </c>
      <c r="D81" s="39" t="s">
        <v>34</v>
      </c>
      <c r="E81" s="40" t="s">
        <v>68</v>
      </c>
      <c r="F81" s="39" t="s">
        <v>119</v>
      </c>
      <c r="G81" s="40" t="s">
        <v>120</v>
      </c>
      <c r="H81" s="41">
        <v>32201</v>
      </c>
      <c r="I81" s="66" t="s">
        <v>50</v>
      </c>
      <c r="J81" s="67"/>
      <c r="K81" s="68" t="s">
        <v>127</v>
      </c>
      <c r="L81" s="75" t="s">
        <v>65</v>
      </c>
      <c r="M81" s="76" t="s">
        <v>38</v>
      </c>
      <c r="N81" s="77" t="s">
        <v>43</v>
      </c>
      <c r="O81" s="50">
        <v>1</v>
      </c>
      <c r="P81" s="71">
        <v>6343.63</v>
      </c>
      <c r="Q81" s="69" t="s">
        <v>39</v>
      </c>
      <c r="R81" s="98">
        <f t="shared" si="8"/>
        <v>6344</v>
      </c>
      <c r="S81" s="51">
        <v>0</v>
      </c>
      <c r="T81" s="51">
        <v>0</v>
      </c>
      <c r="U81" s="51">
        <v>0</v>
      </c>
      <c r="V81" s="51">
        <v>0</v>
      </c>
      <c r="W81" s="51">
        <v>0</v>
      </c>
      <c r="X81" s="51">
        <v>0</v>
      </c>
      <c r="Y81" s="51">
        <v>0</v>
      </c>
      <c r="Z81" s="102">
        <f t="shared" si="9"/>
        <v>6344</v>
      </c>
      <c r="AA81" s="51">
        <v>0</v>
      </c>
      <c r="AB81" s="51">
        <v>0</v>
      </c>
      <c r="AC81" s="51">
        <v>0</v>
      </c>
      <c r="AD81" s="51">
        <v>0</v>
      </c>
      <c r="AE81" s="72"/>
    </row>
    <row r="82" spans="1:31" ht="28.8" x14ac:dyDescent="0.3">
      <c r="A82" s="38" t="s">
        <v>32</v>
      </c>
      <c r="B82" s="38" t="s">
        <v>106</v>
      </c>
      <c r="C82" s="38" t="s">
        <v>106</v>
      </c>
      <c r="D82" s="39" t="s">
        <v>34</v>
      </c>
      <c r="E82" s="40" t="s">
        <v>68</v>
      </c>
      <c r="F82" s="39" t="s">
        <v>119</v>
      </c>
      <c r="G82" s="40" t="s">
        <v>120</v>
      </c>
      <c r="H82" s="41">
        <v>32201</v>
      </c>
      <c r="I82" s="66" t="s">
        <v>50</v>
      </c>
      <c r="J82" s="67"/>
      <c r="K82" s="68" t="s">
        <v>128</v>
      </c>
      <c r="L82" s="75" t="s">
        <v>66</v>
      </c>
      <c r="M82" s="76" t="s">
        <v>38</v>
      </c>
      <c r="N82" s="77" t="s">
        <v>43</v>
      </c>
      <c r="O82" s="50">
        <v>1</v>
      </c>
      <c r="P82" s="71">
        <v>9062.34</v>
      </c>
      <c r="Q82" s="69" t="s">
        <v>39</v>
      </c>
      <c r="R82" s="98">
        <f t="shared" si="8"/>
        <v>9062</v>
      </c>
      <c r="S82" s="51">
        <v>0</v>
      </c>
      <c r="T82" s="51">
        <v>0</v>
      </c>
      <c r="U82" s="51">
        <v>0</v>
      </c>
      <c r="V82" s="51">
        <v>0</v>
      </c>
      <c r="W82" s="51">
        <v>0</v>
      </c>
      <c r="X82" s="51">
        <v>0</v>
      </c>
      <c r="Y82" s="51">
        <v>0</v>
      </c>
      <c r="Z82" s="102">
        <f t="shared" si="9"/>
        <v>9062</v>
      </c>
      <c r="AA82" s="51">
        <v>0</v>
      </c>
      <c r="AB82" s="51">
        <v>0</v>
      </c>
      <c r="AC82" s="51">
        <v>0</v>
      </c>
      <c r="AD82" s="51">
        <v>0</v>
      </c>
      <c r="AE82" s="72"/>
    </row>
    <row r="83" spans="1:31" ht="28.8" x14ac:dyDescent="0.3">
      <c r="A83" s="38" t="s">
        <v>32</v>
      </c>
      <c r="B83" s="38" t="s">
        <v>106</v>
      </c>
      <c r="C83" s="38" t="s">
        <v>106</v>
      </c>
      <c r="D83" s="39" t="s">
        <v>34</v>
      </c>
      <c r="E83" s="40" t="s">
        <v>68</v>
      </c>
      <c r="F83" s="39" t="s">
        <v>119</v>
      </c>
      <c r="G83" s="40" t="s">
        <v>120</v>
      </c>
      <c r="H83" s="41">
        <v>32201</v>
      </c>
      <c r="I83" s="66" t="s">
        <v>50</v>
      </c>
      <c r="J83" s="67"/>
      <c r="K83" s="68" t="s">
        <v>129</v>
      </c>
      <c r="L83" s="75" t="s">
        <v>130</v>
      </c>
      <c r="M83" s="76" t="s">
        <v>38</v>
      </c>
      <c r="N83" s="77" t="s">
        <v>43</v>
      </c>
      <c r="O83" s="50">
        <v>1</v>
      </c>
      <c r="P83" s="71">
        <v>15708.08</v>
      </c>
      <c r="Q83" s="69" t="s">
        <v>39</v>
      </c>
      <c r="R83" s="98">
        <f t="shared" si="8"/>
        <v>15708</v>
      </c>
      <c r="S83" s="51">
        <v>0</v>
      </c>
      <c r="T83" s="51">
        <v>0</v>
      </c>
      <c r="U83" s="51">
        <v>0</v>
      </c>
      <c r="V83" s="51">
        <v>0</v>
      </c>
      <c r="W83" s="51">
        <v>0</v>
      </c>
      <c r="X83" s="51">
        <v>0</v>
      </c>
      <c r="Y83" s="51">
        <v>0</v>
      </c>
      <c r="Z83" s="102">
        <f t="shared" si="9"/>
        <v>15708</v>
      </c>
      <c r="AA83" s="51">
        <v>0</v>
      </c>
      <c r="AB83" s="51">
        <v>0</v>
      </c>
      <c r="AC83" s="51">
        <v>0</v>
      </c>
      <c r="AD83" s="51">
        <v>0</v>
      </c>
      <c r="AE83" s="72"/>
    </row>
    <row r="84" spans="1:31" ht="28.8" x14ac:dyDescent="0.3">
      <c r="A84" s="38" t="s">
        <v>32</v>
      </c>
      <c r="B84" s="38" t="s">
        <v>106</v>
      </c>
      <c r="C84" s="38" t="s">
        <v>106</v>
      </c>
      <c r="D84" s="39" t="s">
        <v>34</v>
      </c>
      <c r="E84" s="40" t="s">
        <v>68</v>
      </c>
      <c r="F84" s="39" t="s">
        <v>119</v>
      </c>
      <c r="G84" s="40" t="s">
        <v>120</v>
      </c>
      <c r="H84" s="41">
        <v>33801</v>
      </c>
      <c r="I84" s="66" t="s">
        <v>49</v>
      </c>
      <c r="J84" s="67"/>
      <c r="K84" s="68" t="s">
        <v>131</v>
      </c>
      <c r="L84" s="69" t="s">
        <v>132</v>
      </c>
      <c r="M84" s="76" t="s">
        <v>59</v>
      </c>
      <c r="N84" s="70" t="s">
        <v>43</v>
      </c>
      <c r="O84" s="50">
        <v>1</v>
      </c>
      <c r="P84" s="71">
        <v>874.83</v>
      </c>
      <c r="Q84" s="69" t="s">
        <v>39</v>
      </c>
      <c r="R84" s="98">
        <f t="shared" si="8"/>
        <v>875</v>
      </c>
      <c r="S84" s="51">
        <v>0</v>
      </c>
      <c r="T84" s="51">
        <v>0</v>
      </c>
      <c r="U84" s="51">
        <v>0</v>
      </c>
      <c r="V84" s="51">
        <v>0</v>
      </c>
      <c r="W84" s="51">
        <v>0</v>
      </c>
      <c r="X84" s="51">
        <v>0</v>
      </c>
      <c r="Y84" s="51">
        <v>0</v>
      </c>
      <c r="Z84" s="102">
        <f t="shared" si="9"/>
        <v>875</v>
      </c>
      <c r="AA84" s="51">
        <v>0</v>
      </c>
      <c r="AB84" s="51">
        <v>0</v>
      </c>
      <c r="AC84" s="51">
        <v>0</v>
      </c>
      <c r="AD84" s="51">
        <v>0</v>
      </c>
      <c r="AE84" s="72"/>
    </row>
    <row r="85" spans="1:31" ht="28.8" x14ac:dyDescent="0.3">
      <c r="A85" s="38" t="s">
        <v>32</v>
      </c>
      <c r="B85" s="38" t="s">
        <v>106</v>
      </c>
      <c r="C85" s="38" t="s">
        <v>106</v>
      </c>
      <c r="D85" s="39" t="s">
        <v>34</v>
      </c>
      <c r="E85" s="40" t="s">
        <v>68</v>
      </c>
      <c r="F85" s="39" t="s">
        <v>119</v>
      </c>
      <c r="G85" s="40" t="s">
        <v>120</v>
      </c>
      <c r="H85" s="41">
        <v>33801</v>
      </c>
      <c r="I85" s="66" t="s">
        <v>49</v>
      </c>
      <c r="J85" s="67"/>
      <c r="K85" s="68" t="s">
        <v>133</v>
      </c>
      <c r="L85" s="69" t="s">
        <v>134</v>
      </c>
      <c r="M85" s="76" t="s">
        <v>59</v>
      </c>
      <c r="N85" s="70" t="s">
        <v>43</v>
      </c>
      <c r="O85" s="50">
        <v>1</v>
      </c>
      <c r="P85" s="71">
        <v>838.58</v>
      </c>
      <c r="Q85" s="69" t="s">
        <v>39</v>
      </c>
      <c r="R85" s="98">
        <f t="shared" si="8"/>
        <v>839</v>
      </c>
      <c r="S85" s="51">
        <v>0</v>
      </c>
      <c r="T85" s="51">
        <v>0</v>
      </c>
      <c r="U85" s="51">
        <v>0</v>
      </c>
      <c r="V85" s="51">
        <v>0</v>
      </c>
      <c r="W85" s="51">
        <v>0</v>
      </c>
      <c r="X85" s="51">
        <v>0</v>
      </c>
      <c r="Y85" s="51">
        <v>0</v>
      </c>
      <c r="Z85" s="102">
        <f t="shared" si="9"/>
        <v>839</v>
      </c>
      <c r="AA85" s="51">
        <v>0</v>
      </c>
      <c r="AB85" s="51">
        <v>0</v>
      </c>
      <c r="AC85" s="51">
        <v>0</v>
      </c>
      <c r="AD85" s="51">
        <v>0</v>
      </c>
      <c r="AE85" s="72"/>
    </row>
    <row r="86" spans="1:31" ht="28.8" x14ac:dyDescent="0.3">
      <c r="A86" s="38" t="s">
        <v>32</v>
      </c>
      <c r="B86" s="38" t="s">
        <v>106</v>
      </c>
      <c r="C86" s="38" t="s">
        <v>106</v>
      </c>
      <c r="D86" s="39" t="s">
        <v>34</v>
      </c>
      <c r="E86" s="40" t="s">
        <v>68</v>
      </c>
      <c r="F86" s="39" t="s">
        <v>119</v>
      </c>
      <c r="G86" s="40" t="s">
        <v>120</v>
      </c>
      <c r="H86" s="41">
        <v>33801</v>
      </c>
      <c r="I86" s="66" t="s">
        <v>49</v>
      </c>
      <c r="J86" s="67"/>
      <c r="K86" s="68" t="s">
        <v>135</v>
      </c>
      <c r="L86" s="69" t="s">
        <v>136</v>
      </c>
      <c r="M86" s="76" t="s">
        <v>59</v>
      </c>
      <c r="N86" s="70" t="s">
        <v>43</v>
      </c>
      <c r="O86" s="50">
        <v>1</v>
      </c>
      <c r="P86" s="71">
        <v>856.71</v>
      </c>
      <c r="Q86" s="69" t="s">
        <v>39</v>
      </c>
      <c r="R86" s="98">
        <f t="shared" si="8"/>
        <v>857</v>
      </c>
      <c r="S86" s="51">
        <v>0</v>
      </c>
      <c r="T86" s="51">
        <v>0</v>
      </c>
      <c r="U86" s="51">
        <v>0</v>
      </c>
      <c r="V86" s="51">
        <v>0</v>
      </c>
      <c r="W86" s="51">
        <v>0</v>
      </c>
      <c r="X86" s="51">
        <v>0</v>
      </c>
      <c r="Y86" s="51">
        <v>0</v>
      </c>
      <c r="Z86" s="102">
        <f t="shared" si="9"/>
        <v>857</v>
      </c>
      <c r="AA86" s="51">
        <v>0</v>
      </c>
      <c r="AB86" s="51">
        <v>0</v>
      </c>
      <c r="AC86" s="51">
        <v>0</v>
      </c>
      <c r="AD86" s="51">
        <v>0</v>
      </c>
      <c r="AE86" s="72"/>
    </row>
    <row r="87" spans="1:31" ht="28.8" x14ac:dyDescent="0.3">
      <c r="A87" s="38" t="s">
        <v>32</v>
      </c>
      <c r="B87" s="38" t="s">
        <v>106</v>
      </c>
      <c r="C87" s="38" t="s">
        <v>106</v>
      </c>
      <c r="D87" s="39" t="s">
        <v>34</v>
      </c>
      <c r="E87" s="40" t="s">
        <v>68</v>
      </c>
      <c r="F87" s="39" t="s">
        <v>119</v>
      </c>
      <c r="G87" s="40" t="s">
        <v>120</v>
      </c>
      <c r="H87" s="41">
        <v>33801</v>
      </c>
      <c r="I87" s="66" t="s">
        <v>49</v>
      </c>
      <c r="J87" s="67"/>
      <c r="K87" s="68" t="s">
        <v>137</v>
      </c>
      <c r="L87" s="69" t="s">
        <v>138</v>
      </c>
      <c r="M87" s="76" t="s">
        <v>59</v>
      </c>
      <c r="N87" s="70" t="s">
        <v>43</v>
      </c>
      <c r="O87" s="50">
        <v>1</v>
      </c>
      <c r="P87" s="71">
        <v>874.83</v>
      </c>
      <c r="Q87" s="69" t="s">
        <v>39</v>
      </c>
      <c r="R87" s="98">
        <f t="shared" si="8"/>
        <v>875</v>
      </c>
      <c r="S87" s="51">
        <v>0</v>
      </c>
      <c r="T87" s="51">
        <v>0</v>
      </c>
      <c r="U87" s="51">
        <v>0</v>
      </c>
      <c r="V87" s="51">
        <v>0</v>
      </c>
      <c r="W87" s="51">
        <v>0</v>
      </c>
      <c r="X87" s="51">
        <v>0</v>
      </c>
      <c r="Y87" s="51">
        <v>0</v>
      </c>
      <c r="Z87" s="102">
        <f t="shared" si="9"/>
        <v>875</v>
      </c>
      <c r="AA87" s="51">
        <v>0</v>
      </c>
      <c r="AB87" s="51">
        <v>0</v>
      </c>
      <c r="AC87" s="51">
        <v>0</v>
      </c>
      <c r="AD87" s="51">
        <v>0</v>
      </c>
      <c r="AE87" s="72"/>
    </row>
    <row r="88" spans="1:31" ht="34.5" customHeight="1" x14ac:dyDescent="0.3">
      <c r="A88" s="38" t="s">
        <v>32</v>
      </c>
      <c r="B88" s="38" t="s">
        <v>106</v>
      </c>
      <c r="C88" s="38" t="s">
        <v>106</v>
      </c>
      <c r="D88" s="39" t="s">
        <v>34</v>
      </c>
      <c r="E88" s="40" t="s">
        <v>68</v>
      </c>
      <c r="F88" s="39" t="s">
        <v>119</v>
      </c>
      <c r="G88" s="40" t="s">
        <v>120</v>
      </c>
      <c r="H88" s="41">
        <v>35801</v>
      </c>
      <c r="I88" s="66" t="s">
        <v>115</v>
      </c>
      <c r="J88" s="67"/>
      <c r="K88" s="68" t="s">
        <v>139</v>
      </c>
      <c r="L88" s="69" t="s">
        <v>140</v>
      </c>
      <c r="M88" s="76" t="s">
        <v>59</v>
      </c>
      <c r="N88" s="70" t="s">
        <v>43</v>
      </c>
      <c r="O88" s="50">
        <v>1</v>
      </c>
      <c r="P88" s="71">
        <v>18502</v>
      </c>
      <c r="Q88" s="69" t="s">
        <v>109</v>
      </c>
      <c r="R88" s="98">
        <f>+ROUND(P88*O88,0)</f>
        <v>18502</v>
      </c>
      <c r="S88" s="51">
        <v>0</v>
      </c>
      <c r="T88" s="51">
        <v>0</v>
      </c>
      <c r="U88" s="51">
        <v>0</v>
      </c>
      <c r="V88" s="51">
        <v>0</v>
      </c>
      <c r="W88" s="51">
        <v>0</v>
      </c>
      <c r="X88" s="51">
        <v>0</v>
      </c>
      <c r="Y88" s="51">
        <v>0</v>
      </c>
      <c r="Z88" s="102">
        <f t="shared" si="9"/>
        <v>18502</v>
      </c>
      <c r="AA88" s="51">
        <v>0</v>
      </c>
      <c r="AB88" s="51">
        <v>0</v>
      </c>
      <c r="AC88" s="51">
        <v>0</v>
      </c>
      <c r="AD88" s="51">
        <v>0</v>
      </c>
      <c r="AE88" s="72"/>
    </row>
    <row r="89" spans="1:31" ht="28.8" x14ac:dyDescent="0.3">
      <c r="A89" s="38" t="s">
        <v>32</v>
      </c>
      <c r="B89" s="38" t="s">
        <v>141</v>
      </c>
      <c r="C89" s="38" t="s">
        <v>141</v>
      </c>
      <c r="D89" s="39" t="s">
        <v>34</v>
      </c>
      <c r="E89" s="40" t="s">
        <v>142</v>
      </c>
      <c r="F89" s="39" t="s">
        <v>143</v>
      </c>
      <c r="G89" s="40" t="s">
        <v>41</v>
      </c>
      <c r="H89" s="73">
        <v>31602</v>
      </c>
      <c r="I89" s="42" t="s">
        <v>144</v>
      </c>
      <c r="J89" s="78"/>
      <c r="K89" s="78" t="s">
        <v>145</v>
      </c>
      <c r="L89" s="79"/>
      <c r="M89" s="46" t="s">
        <v>38</v>
      </c>
      <c r="N89" s="78" t="s">
        <v>43</v>
      </c>
      <c r="O89" s="78">
        <v>1</v>
      </c>
      <c r="P89" s="80">
        <v>220</v>
      </c>
      <c r="Q89" s="50" t="s">
        <v>39</v>
      </c>
      <c r="R89" s="99">
        <f t="shared" ref="R89:R116" si="10">+ROUND(P89*O89,0)</f>
        <v>220</v>
      </c>
      <c r="S89" s="81">
        <v>0</v>
      </c>
      <c r="T89" s="81">
        <v>0</v>
      </c>
      <c r="U89" s="81">
        <v>0</v>
      </c>
      <c r="V89" s="81">
        <v>0</v>
      </c>
      <c r="W89" s="81">
        <v>0</v>
      </c>
      <c r="X89" s="82">
        <v>0</v>
      </c>
      <c r="Y89" s="82">
        <v>0</v>
      </c>
      <c r="Z89" s="103">
        <v>220</v>
      </c>
      <c r="AA89" s="51">
        <v>0</v>
      </c>
      <c r="AB89" s="51">
        <v>0</v>
      </c>
      <c r="AC89" s="51">
        <v>0</v>
      </c>
      <c r="AD89" s="51">
        <v>0</v>
      </c>
    </row>
    <row r="90" spans="1:31" ht="43.2" x14ac:dyDescent="0.3">
      <c r="A90" s="38" t="s">
        <v>32</v>
      </c>
      <c r="B90" s="38" t="s">
        <v>141</v>
      </c>
      <c r="C90" s="38" t="s">
        <v>141</v>
      </c>
      <c r="D90" s="39" t="s">
        <v>146</v>
      </c>
      <c r="E90" s="40" t="s">
        <v>68</v>
      </c>
      <c r="F90" s="39" t="s">
        <v>147</v>
      </c>
      <c r="G90" s="40" t="s">
        <v>120</v>
      </c>
      <c r="H90" s="73">
        <v>26102</v>
      </c>
      <c r="I90" s="78" t="s">
        <v>148</v>
      </c>
      <c r="J90" s="78" t="s">
        <v>149</v>
      </c>
      <c r="K90" s="83" t="s">
        <v>150</v>
      </c>
      <c r="L90" s="79"/>
      <c r="M90" s="46" t="s">
        <v>38</v>
      </c>
      <c r="N90" s="78" t="s">
        <v>40</v>
      </c>
      <c r="O90" s="78">
        <v>1</v>
      </c>
      <c r="P90" s="84">
        <v>5856.84</v>
      </c>
      <c r="Q90" s="50" t="s">
        <v>39</v>
      </c>
      <c r="R90" s="99">
        <f t="shared" si="10"/>
        <v>5857</v>
      </c>
      <c r="S90" s="81">
        <v>0</v>
      </c>
      <c r="T90" s="81">
        <v>0</v>
      </c>
      <c r="U90" s="81">
        <v>0</v>
      </c>
      <c r="V90" s="81">
        <v>0</v>
      </c>
      <c r="W90" s="81">
        <v>0</v>
      </c>
      <c r="X90" s="82">
        <v>0</v>
      </c>
      <c r="Y90" s="82">
        <v>0</v>
      </c>
      <c r="Z90" s="103">
        <v>5857</v>
      </c>
      <c r="AA90" s="51">
        <v>0</v>
      </c>
      <c r="AB90" s="51">
        <v>0</v>
      </c>
      <c r="AC90" s="51">
        <v>0</v>
      </c>
      <c r="AD90" s="51">
        <v>0</v>
      </c>
    </row>
    <row r="91" spans="1:31" ht="43.2" x14ac:dyDescent="0.3">
      <c r="A91" s="38" t="s">
        <v>32</v>
      </c>
      <c r="B91" s="38" t="s">
        <v>141</v>
      </c>
      <c r="C91" s="38" t="s">
        <v>141</v>
      </c>
      <c r="D91" s="39" t="s">
        <v>146</v>
      </c>
      <c r="E91" s="40" t="s">
        <v>151</v>
      </c>
      <c r="F91" s="39" t="s">
        <v>152</v>
      </c>
      <c r="G91" s="40" t="s">
        <v>153</v>
      </c>
      <c r="H91" s="73">
        <v>26102</v>
      </c>
      <c r="I91" s="78" t="s">
        <v>148</v>
      </c>
      <c r="J91" s="78" t="s">
        <v>149</v>
      </c>
      <c r="K91" s="83" t="s">
        <v>150</v>
      </c>
      <c r="L91" s="79"/>
      <c r="M91" s="46" t="s">
        <v>38</v>
      </c>
      <c r="N91" s="78" t="s">
        <v>40</v>
      </c>
      <c r="O91" s="78">
        <v>1</v>
      </c>
      <c r="P91" s="84">
        <v>2364</v>
      </c>
      <c r="Q91" s="50" t="s">
        <v>39</v>
      </c>
      <c r="R91" s="99">
        <f t="shared" si="10"/>
        <v>2364</v>
      </c>
      <c r="S91" s="81">
        <v>0</v>
      </c>
      <c r="T91" s="81">
        <v>0</v>
      </c>
      <c r="U91" s="81">
        <v>0</v>
      </c>
      <c r="V91" s="81">
        <v>0</v>
      </c>
      <c r="W91" s="81">
        <v>0</v>
      </c>
      <c r="X91" s="82">
        <v>0</v>
      </c>
      <c r="Y91" s="82">
        <v>0</v>
      </c>
      <c r="Z91" s="103">
        <v>2364</v>
      </c>
      <c r="AA91" s="51">
        <v>0</v>
      </c>
      <c r="AB91" s="51">
        <v>0</v>
      </c>
      <c r="AC91" s="51">
        <v>0</v>
      </c>
      <c r="AD91" s="51">
        <v>0</v>
      </c>
    </row>
    <row r="92" spans="1:31" ht="57.6" x14ac:dyDescent="0.3">
      <c r="A92" s="38" t="s">
        <v>32</v>
      </c>
      <c r="B92" s="38" t="s">
        <v>141</v>
      </c>
      <c r="C92" s="38" t="s">
        <v>141</v>
      </c>
      <c r="D92" s="39" t="s">
        <v>146</v>
      </c>
      <c r="E92" s="40" t="s">
        <v>142</v>
      </c>
      <c r="F92" s="39" t="s">
        <v>146</v>
      </c>
      <c r="G92" s="40" t="s">
        <v>154</v>
      </c>
      <c r="H92" s="73">
        <v>26103</v>
      </c>
      <c r="I92" s="78" t="s">
        <v>155</v>
      </c>
      <c r="J92" s="78" t="s">
        <v>156</v>
      </c>
      <c r="K92" s="83" t="s">
        <v>150</v>
      </c>
      <c r="L92" s="79"/>
      <c r="M92" s="46" t="s">
        <v>38</v>
      </c>
      <c r="N92" s="78" t="s">
        <v>40</v>
      </c>
      <c r="O92" s="78">
        <v>1</v>
      </c>
      <c r="P92" s="84">
        <v>6713.61</v>
      </c>
      <c r="Q92" s="50" t="s">
        <v>39</v>
      </c>
      <c r="R92" s="99">
        <f t="shared" si="10"/>
        <v>6714</v>
      </c>
      <c r="S92" s="81">
        <v>0</v>
      </c>
      <c r="T92" s="81">
        <v>0</v>
      </c>
      <c r="U92" s="81">
        <v>0</v>
      </c>
      <c r="V92" s="81">
        <v>0</v>
      </c>
      <c r="W92" s="81">
        <v>0</v>
      </c>
      <c r="X92" s="82">
        <v>0</v>
      </c>
      <c r="Y92" s="82">
        <v>0</v>
      </c>
      <c r="Z92" s="103">
        <v>6714</v>
      </c>
      <c r="AA92" s="51">
        <v>0</v>
      </c>
      <c r="AB92" s="51">
        <v>0</v>
      </c>
      <c r="AC92" s="51">
        <v>0</v>
      </c>
      <c r="AD92" s="51">
        <v>0</v>
      </c>
    </row>
    <row r="93" spans="1:31" ht="54.6" customHeight="1" x14ac:dyDescent="0.3">
      <c r="A93" s="38" t="s">
        <v>32</v>
      </c>
      <c r="B93" s="38" t="s">
        <v>141</v>
      </c>
      <c r="C93" s="38" t="s">
        <v>141</v>
      </c>
      <c r="D93" s="39" t="s">
        <v>34</v>
      </c>
      <c r="E93" s="40" t="s">
        <v>68</v>
      </c>
      <c r="F93" s="39" t="s">
        <v>147</v>
      </c>
      <c r="G93" s="40" t="s">
        <v>120</v>
      </c>
      <c r="H93" s="85">
        <v>31501</v>
      </c>
      <c r="I93" s="86" t="s">
        <v>157</v>
      </c>
      <c r="J93" s="87"/>
      <c r="K93" s="78" t="s">
        <v>158</v>
      </c>
      <c r="L93" s="79"/>
      <c r="M93" s="46" t="s">
        <v>38</v>
      </c>
      <c r="N93" s="55" t="s">
        <v>43</v>
      </c>
      <c r="O93" s="88">
        <v>1</v>
      </c>
      <c r="P93" s="89">
        <v>400</v>
      </c>
      <c r="Q93" s="50" t="s">
        <v>39</v>
      </c>
      <c r="R93" s="99">
        <f t="shared" si="10"/>
        <v>400</v>
      </c>
      <c r="S93" s="81">
        <v>0</v>
      </c>
      <c r="T93" s="81">
        <v>0</v>
      </c>
      <c r="U93" s="81">
        <v>0</v>
      </c>
      <c r="V93" s="81">
        <v>0</v>
      </c>
      <c r="W93" s="81">
        <v>0</v>
      </c>
      <c r="X93" s="82">
        <v>0</v>
      </c>
      <c r="Y93" s="82">
        <v>0</v>
      </c>
      <c r="Z93" s="103">
        <v>400</v>
      </c>
      <c r="AA93" s="51">
        <v>0</v>
      </c>
      <c r="AB93" s="51">
        <v>0</v>
      </c>
      <c r="AC93" s="51">
        <v>0</v>
      </c>
      <c r="AD93" s="51">
        <v>0</v>
      </c>
    </row>
    <row r="94" spans="1:31" ht="43.2" x14ac:dyDescent="0.3">
      <c r="A94" s="90" t="s">
        <v>32</v>
      </c>
      <c r="B94" s="90" t="s">
        <v>141</v>
      </c>
      <c r="C94" s="90" t="s">
        <v>141</v>
      </c>
      <c r="D94" s="91" t="s">
        <v>34</v>
      </c>
      <c r="E94" s="90" t="s">
        <v>68</v>
      </c>
      <c r="F94" s="91" t="s">
        <v>147</v>
      </c>
      <c r="G94" s="90" t="s">
        <v>120</v>
      </c>
      <c r="H94" s="73">
        <v>32201</v>
      </c>
      <c r="I94" s="92" t="s">
        <v>159</v>
      </c>
      <c r="J94" s="92"/>
      <c r="K94" s="92" t="s">
        <v>159</v>
      </c>
      <c r="L94" s="93" t="s">
        <v>160</v>
      </c>
      <c r="M94" s="46" t="s">
        <v>38</v>
      </c>
      <c r="N94" s="92" t="s">
        <v>43</v>
      </c>
      <c r="O94" s="92">
        <v>1</v>
      </c>
      <c r="P94" s="94">
        <v>10219</v>
      </c>
      <c r="Q94" s="95" t="s">
        <v>39</v>
      </c>
      <c r="R94" s="99">
        <f t="shared" si="10"/>
        <v>10219</v>
      </c>
      <c r="S94" s="81">
        <v>0</v>
      </c>
      <c r="T94" s="81">
        <v>0</v>
      </c>
      <c r="U94" s="81">
        <v>0</v>
      </c>
      <c r="V94" s="81">
        <v>0</v>
      </c>
      <c r="W94" s="81">
        <v>0</v>
      </c>
      <c r="X94" s="82">
        <v>0</v>
      </c>
      <c r="Y94" s="82">
        <v>0</v>
      </c>
      <c r="Z94" s="103">
        <v>10219</v>
      </c>
      <c r="AA94" s="51">
        <v>0</v>
      </c>
      <c r="AB94" s="51">
        <v>0</v>
      </c>
      <c r="AC94" s="51">
        <v>0</v>
      </c>
      <c r="AD94" s="51">
        <v>0</v>
      </c>
    </row>
    <row r="95" spans="1:31" ht="43.2" x14ac:dyDescent="0.3">
      <c r="A95" s="90" t="s">
        <v>32</v>
      </c>
      <c r="B95" s="90" t="s">
        <v>141</v>
      </c>
      <c r="C95" s="90" t="s">
        <v>141</v>
      </c>
      <c r="D95" s="91" t="s">
        <v>34</v>
      </c>
      <c r="E95" s="90" t="s">
        <v>68</v>
      </c>
      <c r="F95" s="91" t="s">
        <v>147</v>
      </c>
      <c r="G95" s="90" t="s">
        <v>120</v>
      </c>
      <c r="H95" s="73">
        <v>32201</v>
      </c>
      <c r="I95" s="92" t="s">
        <v>161</v>
      </c>
      <c r="J95" s="92"/>
      <c r="K95" s="92" t="s">
        <v>161</v>
      </c>
      <c r="L95" s="93" t="s">
        <v>162</v>
      </c>
      <c r="M95" s="46" t="s">
        <v>38</v>
      </c>
      <c r="N95" s="92" t="s">
        <v>43</v>
      </c>
      <c r="O95" s="92">
        <v>1</v>
      </c>
      <c r="P95" s="94">
        <v>36076.26</v>
      </c>
      <c r="Q95" s="95" t="s">
        <v>39</v>
      </c>
      <c r="R95" s="99">
        <f t="shared" si="10"/>
        <v>36076</v>
      </c>
      <c r="S95" s="81">
        <v>0</v>
      </c>
      <c r="T95" s="81">
        <v>0</v>
      </c>
      <c r="U95" s="81">
        <v>0</v>
      </c>
      <c r="V95" s="81">
        <v>0</v>
      </c>
      <c r="W95" s="81">
        <v>0</v>
      </c>
      <c r="X95" s="82">
        <v>0</v>
      </c>
      <c r="Y95" s="82">
        <v>0</v>
      </c>
      <c r="Z95" s="103">
        <v>36076</v>
      </c>
      <c r="AA95" s="51">
        <v>0</v>
      </c>
      <c r="AB95" s="51">
        <v>0</v>
      </c>
      <c r="AC95" s="51">
        <v>0</v>
      </c>
      <c r="AD95" s="51">
        <v>0</v>
      </c>
    </row>
    <row r="96" spans="1:31" ht="28.8" x14ac:dyDescent="0.3">
      <c r="A96" s="90" t="s">
        <v>32</v>
      </c>
      <c r="B96" s="90" t="s">
        <v>141</v>
      </c>
      <c r="C96" s="90" t="s">
        <v>141</v>
      </c>
      <c r="D96" s="91" t="s">
        <v>34</v>
      </c>
      <c r="E96" s="90" t="s">
        <v>35</v>
      </c>
      <c r="F96" s="91" t="s">
        <v>146</v>
      </c>
      <c r="G96" s="90" t="s">
        <v>41</v>
      </c>
      <c r="H96" s="73">
        <v>32201</v>
      </c>
      <c r="I96" s="92" t="s">
        <v>163</v>
      </c>
      <c r="J96" s="92"/>
      <c r="K96" s="92" t="s">
        <v>163</v>
      </c>
      <c r="L96" s="96" t="s">
        <v>164</v>
      </c>
      <c r="M96" s="46" t="s">
        <v>38</v>
      </c>
      <c r="N96" s="92" t="s">
        <v>43</v>
      </c>
      <c r="O96" s="92">
        <v>1</v>
      </c>
      <c r="P96" s="94">
        <v>159513.64000000001</v>
      </c>
      <c r="Q96" s="95" t="s">
        <v>39</v>
      </c>
      <c r="R96" s="99">
        <f t="shared" si="10"/>
        <v>159514</v>
      </c>
      <c r="S96" s="81">
        <v>0</v>
      </c>
      <c r="T96" s="81">
        <v>0</v>
      </c>
      <c r="U96" s="81">
        <v>0</v>
      </c>
      <c r="V96" s="81">
        <v>0</v>
      </c>
      <c r="W96" s="81">
        <v>0</v>
      </c>
      <c r="X96" s="82">
        <v>0</v>
      </c>
      <c r="Y96" s="82">
        <v>0</v>
      </c>
      <c r="Z96" s="103">
        <v>159514</v>
      </c>
      <c r="AA96" s="82">
        <v>0</v>
      </c>
      <c r="AB96" s="82">
        <v>0</v>
      </c>
      <c r="AC96" s="82">
        <v>0</v>
      </c>
      <c r="AD96" s="82">
        <v>0</v>
      </c>
    </row>
    <row r="97" spans="1:43" s="97" customFormat="1" ht="28.8" x14ac:dyDescent="0.3">
      <c r="A97" s="90" t="s">
        <v>32</v>
      </c>
      <c r="B97" s="90" t="s">
        <v>141</v>
      </c>
      <c r="C97" s="90" t="s">
        <v>141</v>
      </c>
      <c r="D97" s="91" t="s">
        <v>34</v>
      </c>
      <c r="E97" s="90" t="s">
        <v>35</v>
      </c>
      <c r="F97" s="91" t="s">
        <v>146</v>
      </c>
      <c r="G97" s="90" t="s">
        <v>41</v>
      </c>
      <c r="H97" s="73">
        <v>35801</v>
      </c>
      <c r="I97" s="92" t="s">
        <v>165</v>
      </c>
      <c r="J97" s="92"/>
      <c r="K97" s="92" t="s">
        <v>166</v>
      </c>
      <c r="L97" s="93" t="s">
        <v>167</v>
      </c>
      <c r="M97" s="46" t="s">
        <v>38</v>
      </c>
      <c r="N97" s="92" t="s">
        <v>43</v>
      </c>
      <c r="O97" s="92">
        <v>1</v>
      </c>
      <c r="P97" s="94">
        <v>29496</v>
      </c>
      <c r="Q97" s="95" t="s">
        <v>39</v>
      </c>
      <c r="R97" s="99">
        <f t="shared" si="10"/>
        <v>29496</v>
      </c>
      <c r="S97" s="81">
        <v>0</v>
      </c>
      <c r="T97" s="81">
        <v>0</v>
      </c>
      <c r="U97" s="81">
        <v>0</v>
      </c>
      <c r="V97" s="81">
        <v>0</v>
      </c>
      <c r="W97" s="81">
        <v>0</v>
      </c>
      <c r="X97" s="82">
        <v>0</v>
      </c>
      <c r="Y97" s="82">
        <v>0</v>
      </c>
      <c r="Z97" s="103">
        <v>29496</v>
      </c>
      <c r="AA97" s="82">
        <v>0</v>
      </c>
      <c r="AB97" s="82">
        <v>0</v>
      </c>
      <c r="AC97" s="82">
        <v>0</v>
      </c>
      <c r="AD97" s="82">
        <v>0</v>
      </c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</row>
    <row r="98" spans="1:43" s="97" customFormat="1" ht="28.8" x14ac:dyDescent="0.3">
      <c r="A98" s="90" t="s">
        <v>32</v>
      </c>
      <c r="B98" s="90" t="s">
        <v>141</v>
      </c>
      <c r="C98" s="90" t="s">
        <v>141</v>
      </c>
      <c r="D98" s="91" t="s">
        <v>34</v>
      </c>
      <c r="E98" s="90" t="s">
        <v>35</v>
      </c>
      <c r="F98" s="91" t="s">
        <v>146</v>
      </c>
      <c r="G98" s="90" t="s">
        <v>41</v>
      </c>
      <c r="H98" s="73">
        <v>31401</v>
      </c>
      <c r="I98" s="92" t="s">
        <v>168</v>
      </c>
      <c r="J98" s="92"/>
      <c r="K98" s="92" t="s">
        <v>169</v>
      </c>
      <c r="L98" s="93" t="s">
        <v>170</v>
      </c>
      <c r="M98" s="46" t="s">
        <v>38</v>
      </c>
      <c r="N98" s="92" t="s">
        <v>43</v>
      </c>
      <c r="O98" s="92">
        <v>1</v>
      </c>
      <c r="P98" s="94">
        <v>1542.69</v>
      </c>
      <c r="Q98" s="95" t="s">
        <v>39</v>
      </c>
      <c r="R98" s="99">
        <f t="shared" si="10"/>
        <v>1543</v>
      </c>
      <c r="S98" s="81">
        <v>0</v>
      </c>
      <c r="T98" s="81">
        <v>0</v>
      </c>
      <c r="U98" s="81">
        <v>0</v>
      </c>
      <c r="V98" s="81">
        <v>0</v>
      </c>
      <c r="W98" s="81">
        <v>0</v>
      </c>
      <c r="X98" s="82">
        <v>0</v>
      </c>
      <c r="Y98" s="82">
        <v>0</v>
      </c>
      <c r="Z98" s="103">
        <v>1543</v>
      </c>
      <c r="AA98" s="82">
        <v>0</v>
      </c>
      <c r="AB98" s="82">
        <v>0</v>
      </c>
      <c r="AC98" s="82">
        <v>0</v>
      </c>
      <c r="AD98" s="82">
        <v>0</v>
      </c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</row>
    <row r="99" spans="1:43" ht="57.6" x14ac:dyDescent="0.3">
      <c r="A99" s="90" t="s">
        <v>32</v>
      </c>
      <c r="B99" s="90" t="s">
        <v>141</v>
      </c>
      <c r="C99" s="90" t="s">
        <v>141</v>
      </c>
      <c r="D99" s="91" t="s">
        <v>34</v>
      </c>
      <c r="E99" s="90" t="s">
        <v>35</v>
      </c>
      <c r="F99" s="91" t="s">
        <v>146</v>
      </c>
      <c r="G99" s="90" t="s">
        <v>36</v>
      </c>
      <c r="H99" s="73">
        <v>37504</v>
      </c>
      <c r="I99" s="92" t="s">
        <v>171</v>
      </c>
      <c r="J99" s="92"/>
      <c r="K99" s="92" t="s">
        <v>172</v>
      </c>
      <c r="L99" s="96" t="s">
        <v>173</v>
      </c>
      <c r="M99" s="46" t="s">
        <v>38</v>
      </c>
      <c r="N99" s="92" t="s">
        <v>173</v>
      </c>
      <c r="O99" s="92">
        <v>1</v>
      </c>
      <c r="P99" s="94">
        <v>1118.96</v>
      </c>
      <c r="Q99" s="95" t="s">
        <v>39</v>
      </c>
      <c r="R99" s="99">
        <f t="shared" si="10"/>
        <v>1119</v>
      </c>
      <c r="S99" s="81">
        <v>0</v>
      </c>
      <c r="T99" s="81">
        <v>0</v>
      </c>
      <c r="U99" s="81">
        <v>0</v>
      </c>
      <c r="V99" s="81">
        <v>0</v>
      </c>
      <c r="W99" s="81">
        <v>0</v>
      </c>
      <c r="X99" s="82">
        <v>0</v>
      </c>
      <c r="Y99" s="82">
        <v>0</v>
      </c>
      <c r="Z99" s="103">
        <v>1119</v>
      </c>
      <c r="AA99" s="82">
        <v>0</v>
      </c>
      <c r="AB99" s="82">
        <v>0</v>
      </c>
      <c r="AC99" s="82">
        <v>0</v>
      </c>
      <c r="AD99" s="82">
        <v>0</v>
      </c>
    </row>
    <row r="100" spans="1:43" ht="57.6" x14ac:dyDescent="0.3">
      <c r="A100" s="90" t="s">
        <v>32</v>
      </c>
      <c r="B100" s="90" t="s">
        <v>141</v>
      </c>
      <c r="C100" s="90" t="s">
        <v>141</v>
      </c>
      <c r="D100" s="91" t="s">
        <v>34</v>
      </c>
      <c r="E100" s="90" t="s">
        <v>35</v>
      </c>
      <c r="F100" s="91" t="s">
        <v>146</v>
      </c>
      <c r="G100" s="90" t="s">
        <v>36</v>
      </c>
      <c r="H100" s="73">
        <v>37504</v>
      </c>
      <c r="I100" s="92" t="s">
        <v>171</v>
      </c>
      <c r="J100" s="92"/>
      <c r="K100" s="92" t="s">
        <v>172</v>
      </c>
      <c r="L100" s="96" t="s">
        <v>173</v>
      </c>
      <c r="M100" s="46" t="s">
        <v>38</v>
      </c>
      <c r="N100" s="92" t="s">
        <v>173</v>
      </c>
      <c r="O100" s="92">
        <v>1</v>
      </c>
      <c r="P100" s="94">
        <v>1698.96</v>
      </c>
      <c r="Q100" s="95" t="s">
        <v>39</v>
      </c>
      <c r="R100" s="99">
        <f t="shared" si="10"/>
        <v>1699</v>
      </c>
      <c r="S100" s="81">
        <v>0</v>
      </c>
      <c r="T100" s="81">
        <v>0</v>
      </c>
      <c r="U100" s="81">
        <v>0</v>
      </c>
      <c r="V100" s="81">
        <v>0</v>
      </c>
      <c r="W100" s="81">
        <v>0</v>
      </c>
      <c r="X100" s="82">
        <v>0</v>
      </c>
      <c r="Y100" s="82">
        <v>0</v>
      </c>
      <c r="Z100" s="103">
        <v>1699</v>
      </c>
      <c r="AA100" s="82">
        <v>0</v>
      </c>
      <c r="AB100" s="82">
        <v>0</v>
      </c>
      <c r="AC100" s="82">
        <v>0</v>
      </c>
      <c r="AD100" s="82">
        <v>0</v>
      </c>
    </row>
    <row r="101" spans="1:43" ht="57.6" x14ac:dyDescent="0.3">
      <c r="A101" s="90" t="s">
        <v>32</v>
      </c>
      <c r="B101" s="90" t="s">
        <v>141</v>
      </c>
      <c r="C101" s="90" t="s">
        <v>141</v>
      </c>
      <c r="D101" s="91" t="s">
        <v>34</v>
      </c>
      <c r="E101" s="90" t="s">
        <v>35</v>
      </c>
      <c r="F101" s="91" t="s">
        <v>146</v>
      </c>
      <c r="G101" s="90" t="s">
        <v>36</v>
      </c>
      <c r="H101" s="73">
        <v>37504</v>
      </c>
      <c r="I101" s="92" t="s">
        <v>171</v>
      </c>
      <c r="J101" s="92"/>
      <c r="K101" s="92" t="s">
        <v>172</v>
      </c>
      <c r="L101" s="96" t="s">
        <v>173</v>
      </c>
      <c r="M101" s="46" t="s">
        <v>38</v>
      </c>
      <c r="N101" s="92" t="s">
        <v>173</v>
      </c>
      <c r="O101" s="92">
        <v>1</v>
      </c>
      <c r="P101" s="94">
        <v>343.49</v>
      </c>
      <c r="Q101" s="95" t="s">
        <v>39</v>
      </c>
      <c r="R101" s="99">
        <f t="shared" si="10"/>
        <v>343</v>
      </c>
      <c r="S101" s="81">
        <v>0</v>
      </c>
      <c r="T101" s="81">
        <v>0</v>
      </c>
      <c r="U101" s="81">
        <v>0</v>
      </c>
      <c r="V101" s="81">
        <v>0</v>
      </c>
      <c r="W101" s="81">
        <v>0</v>
      </c>
      <c r="X101" s="82">
        <v>0</v>
      </c>
      <c r="Y101" s="82">
        <v>0</v>
      </c>
      <c r="Z101" s="103">
        <v>343</v>
      </c>
      <c r="AA101" s="82">
        <v>0</v>
      </c>
      <c r="AB101" s="82">
        <v>0</v>
      </c>
      <c r="AC101" s="82">
        <v>0</v>
      </c>
      <c r="AD101" s="82">
        <v>0</v>
      </c>
    </row>
    <row r="102" spans="1:43" ht="43.2" x14ac:dyDescent="0.3">
      <c r="A102" s="90" t="s">
        <v>32</v>
      </c>
      <c r="B102" s="90" t="s">
        <v>141</v>
      </c>
      <c r="C102" s="90" t="s">
        <v>141</v>
      </c>
      <c r="D102" s="91" t="s">
        <v>34</v>
      </c>
      <c r="E102" s="90" t="s">
        <v>68</v>
      </c>
      <c r="F102" s="91" t="s">
        <v>147</v>
      </c>
      <c r="G102" s="90" t="s">
        <v>120</v>
      </c>
      <c r="H102" s="73">
        <v>37501</v>
      </c>
      <c r="I102" s="92" t="s">
        <v>174</v>
      </c>
      <c r="J102" s="92"/>
      <c r="K102" s="92" t="s">
        <v>175</v>
      </c>
      <c r="L102" s="96" t="s">
        <v>173</v>
      </c>
      <c r="M102" s="46" t="s">
        <v>38</v>
      </c>
      <c r="N102" s="92" t="s">
        <v>173</v>
      </c>
      <c r="O102" s="92">
        <v>1</v>
      </c>
      <c r="P102" s="94">
        <v>522.5</v>
      </c>
      <c r="Q102" s="95" t="s">
        <v>39</v>
      </c>
      <c r="R102" s="99">
        <f t="shared" si="10"/>
        <v>523</v>
      </c>
      <c r="S102" s="81">
        <v>0</v>
      </c>
      <c r="T102" s="81">
        <v>0</v>
      </c>
      <c r="U102" s="81">
        <v>0</v>
      </c>
      <c r="V102" s="81">
        <v>0</v>
      </c>
      <c r="W102" s="81">
        <v>0</v>
      </c>
      <c r="X102" s="82">
        <v>0</v>
      </c>
      <c r="Y102" s="82">
        <v>0</v>
      </c>
      <c r="Z102" s="103">
        <v>523</v>
      </c>
      <c r="AA102" s="82">
        <v>0</v>
      </c>
      <c r="AB102" s="82">
        <v>0</v>
      </c>
      <c r="AC102" s="82">
        <v>0</v>
      </c>
      <c r="AD102" s="82">
        <v>0</v>
      </c>
    </row>
    <row r="103" spans="1:43" ht="43.2" x14ac:dyDescent="0.3">
      <c r="A103" s="90" t="s">
        <v>32</v>
      </c>
      <c r="B103" s="90" t="s">
        <v>141</v>
      </c>
      <c r="C103" s="90" t="s">
        <v>141</v>
      </c>
      <c r="D103" s="91" t="s">
        <v>34</v>
      </c>
      <c r="E103" s="90" t="s">
        <v>68</v>
      </c>
      <c r="F103" s="91" t="s">
        <v>147</v>
      </c>
      <c r="G103" s="90" t="s">
        <v>120</v>
      </c>
      <c r="H103" s="73">
        <v>37501</v>
      </c>
      <c r="I103" s="92" t="s">
        <v>174</v>
      </c>
      <c r="J103" s="92"/>
      <c r="K103" s="92" t="s">
        <v>175</v>
      </c>
      <c r="L103" s="96" t="s">
        <v>173</v>
      </c>
      <c r="M103" s="46" t="s">
        <v>38</v>
      </c>
      <c r="N103" s="92" t="s">
        <v>173</v>
      </c>
      <c r="O103" s="92">
        <v>1</v>
      </c>
      <c r="P103" s="94">
        <v>400</v>
      </c>
      <c r="Q103" s="95" t="s">
        <v>39</v>
      </c>
      <c r="R103" s="99">
        <f t="shared" si="10"/>
        <v>400</v>
      </c>
      <c r="S103" s="81">
        <v>0</v>
      </c>
      <c r="T103" s="81">
        <v>0</v>
      </c>
      <c r="U103" s="81">
        <v>0</v>
      </c>
      <c r="V103" s="81">
        <v>0</v>
      </c>
      <c r="W103" s="81">
        <v>0</v>
      </c>
      <c r="X103" s="82">
        <v>0</v>
      </c>
      <c r="Y103" s="82">
        <v>0</v>
      </c>
      <c r="Z103" s="103">
        <v>400</v>
      </c>
      <c r="AA103" s="82">
        <v>0</v>
      </c>
      <c r="AB103" s="82">
        <v>0</v>
      </c>
      <c r="AC103" s="82">
        <v>0</v>
      </c>
      <c r="AD103" s="82">
        <v>0</v>
      </c>
    </row>
    <row r="104" spans="1:43" ht="43.2" x14ac:dyDescent="0.3">
      <c r="A104" s="90" t="s">
        <v>32</v>
      </c>
      <c r="B104" s="90" t="s">
        <v>141</v>
      </c>
      <c r="C104" s="90" t="s">
        <v>141</v>
      </c>
      <c r="D104" s="91" t="s">
        <v>34</v>
      </c>
      <c r="E104" s="90" t="s">
        <v>68</v>
      </c>
      <c r="F104" s="91" t="s">
        <v>147</v>
      </c>
      <c r="G104" s="90" t="s">
        <v>120</v>
      </c>
      <c r="H104" s="73">
        <v>37501</v>
      </c>
      <c r="I104" s="92" t="s">
        <v>174</v>
      </c>
      <c r="J104" s="92"/>
      <c r="K104" s="92" t="s">
        <v>175</v>
      </c>
      <c r="L104" s="96" t="s">
        <v>173</v>
      </c>
      <c r="M104" s="46" t="s">
        <v>38</v>
      </c>
      <c r="N104" s="92" t="s">
        <v>173</v>
      </c>
      <c r="O104" s="92">
        <v>1</v>
      </c>
      <c r="P104" s="94">
        <v>400</v>
      </c>
      <c r="Q104" s="95" t="s">
        <v>39</v>
      </c>
      <c r="R104" s="99">
        <f t="shared" si="10"/>
        <v>400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2">
        <v>0</v>
      </c>
      <c r="Y104" s="82">
        <v>0</v>
      </c>
      <c r="Z104" s="103">
        <v>400</v>
      </c>
      <c r="AA104" s="82">
        <v>0</v>
      </c>
      <c r="AB104" s="82">
        <v>0</v>
      </c>
      <c r="AC104" s="82">
        <v>0</v>
      </c>
      <c r="AD104" s="82">
        <v>0</v>
      </c>
    </row>
    <row r="105" spans="1:43" ht="28.8" x14ac:dyDescent="0.3">
      <c r="A105" s="90" t="s">
        <v>32</v>
      </c>
      <c r="B105" s="90" t="s">
        <v>141</v>
      </c>
      <c r="C105" s="90" t="s">
        <v>141</v>
      </c>
      <c r="D105" s="91" t="s">
        <v>34</v>
      </c>
      <c r="E105" s="90" t="s">
        <v>68</v>
      </c>
      <c r="F105" s="91" t="s">
        <v>176</v>
      </c>
      <c r="G105" s="90" t="s">
        <v>120</v>
      </c>
      <c r="H105" s="73">
        <v>21101</v>
      </c>
      <c r="I105" s="92" t="s">
        <v>177</v>
      </c>
      <c r="J105" s="92"/>
      <c r="K105" s="92" t="s">
        <v>178</v>
      </c>
      <c r="L105" s="96"/>
      <c r="M105" s="46" t="s">
        <v>38</v>
      </c>
      <c r="N105" s="92" t="s">
        <v>40</v>
      </c>
      <c r="O105" s="92">
        <v>1</v>
      </c>
      <c r="P105" s="94">
        <v>240.92</v>
      </c>
      <c r="Q105" s="95" t="s">
        <v>39</v>
      </c>
      <c r="R105" s="99">
        <f t="shared" si="10"/>
        <v>241</v>
      </c>
      <c r="S105" s="81">
        <v>0</v>
      </c>
      <c r="T105" s="81">
        <v>0</v>
      </c>
      <c r="U105" s="81">
        <v>0</v>
      </c>
      <c r="V105" s="81">
        <v>0</v>
      </c>
      <c r="W105" s="81">
        <v>0</v>
      </c>
      <c r="X105" s="82">
        <v>0</v>
      </c>
      <c r="Y105" s="82">
        <v>0</v>
      </c>
      <c r="Z105" s="103">
        <v>241</v>
      </c>
      <c r="AA105" s="82">
        <v>0</v>
      </c>
      <c r="AB105" s="82">
        <v>0</v>
      </c>
      <c r="AC105" s="82">
        <v>0</v>
      </c>
      <c r="AD105" s="82">
        <v>0</v>
      </c>
    </row>
    <row r="106" spans="1:43" ht="43.2" x14ac:dyDescent="0.3">
      <c r="A106" s="90" t="s">
        <v>32</v>
      </c>
      <c r="B106" s="90" t="s">
        <v>141</v>
      </c>
      <c r="C106" s="90" t="s">
        <v>141</v>
      </c>
      <c r="D106" s="91" t="s">
        <v>34</v>
      </c>
      <c r="E106" s="90" t="s">
        <v>68</v>
      </c>
      <c r="F106" s="91" t="s">
        <v>176</v>
      </c>
      <c r="G106" s="90" t="s">
        <v>120</v>
      </c>
      <c r="H106" s="73">
        <v>22104</v>
      </c>
      <c r="I106" s="92" t="s">
        <v>179</v>
      </c>
      <c r="J106" s="92"/>
      <c r="K106" s="92" t="s">
        <v>180</v>
      </c>
      <c r="L106" s="96"/>
      <c r="M106" s="46" t="s">
        <v>38</v>
      </c>
      <c r="N106" s="92" t="s">
        <v>40</v>
      </c>
      <c r="O106" s="92">
        <v>1</v>
      </c>
      <c r="P106" s="94">
        <v>553.88</v>
      </c>
      <c r="Q106" s="95" t="s">
        <v>39</v>
      </c>
      <c r="R106" s="99">
        <f t="shared" si="10"/>
        <v>554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2">
        <v>0</v>
      </c>
      <c r="Y106" s="82">
        <v>0</v>
      </c>
      <c r="Z106" s="103">
        <v>554</v>
      </c>
      <c r="AA106" s="82">
        <v>0</v>
      </c>
      <c r="AB106" s="82">
        <v>0</v>
      </c>
      <c r="AC106" s="82">
        <v>0</v>
      </c>
      <c r="AD106" s="82">
        <v>0</v>
      </c>
    </row>
    <row r="107" spans="1:43" ht="57.6" x14ac:dyDescent="0.3">
      <c r="A107" s="90" t="s">
        <v>32</v>
      </c>
      <c r="B107" s="90" t="s">
        <v>141</v>
      </c>
      <c r="C107" s="90" t="s">
        <v>141</v>
      </c>
      <c r="D107" s="91" t="s">
        <v>34</v>
      </c>
      <c r="E107" s="90" t="s">
        <v>35</v>
      </c>
      <c r="F107" s="91" t="s">
        <v>146</v>
      </c>
      <c r="G107" s="90" t="s">
        <v>36</v>
      </c>
      <c r="H107" s="73">
        <v>26104</v>
      </c>
      <c r="I107" s="92" t="s">
        <v>181</v>
      </c>
      <c r="J107" s="92"/>
      <c r="K107" s="92" t="s">
        <v>182</v>
      </c>
      <c r="L107" s="96"/>
      <c r="M107" s="46" t="s">
        <v>38</v>
      </c>
      <c r="N107" s="92" t="s">
        <v>40</v>
      </c>
      <c r="O107" s="92">
        <v>1</v>
      </c>
      <c r="P107" s="94">
        <v>600</v>
      </c>
      <c r="Q107" s="95" t="s">
        <v>39</v>
      </c>
      <c r="R107" s="99">
        <f t="shared" si="10"/>
        <v>600</v>
      </c>
      <c r="S107" s="81">
        <v>0</v>
      </c>
      <c r="T107" s="81">
        <v>0</v>
      </c>
      <c r="U107" s="81">
        <v>0</v>
      </c>
      <c r="V107" s="81">
        <v>0</v>
      </c>
      <c r="W107" s="81">
        <v>0</v>
      </c>
      <c r="X107" s="82">
        <v>0</v>
      </c>
      <c r="Y107" s="82">
        <v>0</v>
      </c>
      <c r="Z107" s="103">
        <v>600</v>
      </c>
      <c r="AA107" s="82">
        <v>0</v>
      </c>
      <c r="AB107" s="82">
        <v>0</v>
      </c>
      <c r="AC107" s="82">
        <v>0</v>
      </c>
      <c r="AD107" s="82">
        <v>0</v>
      </c>
    </row>
    <row r="108" spans="1:43" ht="28.8" x14ac:dyDescent="0.3">
      <c r="A108" s="90" t="s">
        <v>32</v>
      </c>
      <c r="B108" s="90" t="s">
        <v>141</v>
      </c>
      <c r="C108" s="90" t="s">
        <v>141</v>
      </c>
      <c r="D108" s="91" t="s">
        <v>34</v>
      </c>
      <c r="E108" s="90" t="s">
        <v>35</v>
      </c>
      <c r="F108" s="91" t="s">
        <v>146</v>
      </c>
      <c r="G108" s="90" t="s">
        <v>36</v>
      </c>
      <c r="H108" s="73">
        <v>39202</v>
      </c>
      <c r="I108" s="92" t="s">
        <v>183</v>
      </c>
      <c r="J108" s="92"/>
      <c r="K108" s="92" t="s">
        <v>184</v>
      </c>
      <c r="L108" s="96"/>
      <c r="M108" s="46" t="s">
        <v>38</v>
      </c>
      <c r="N108" s="92" t="s">
        <v>40</v>
      </c>
      <c r="O108" s="92">
        <v>1</v>
      </c>
      <c r="P108" s="94">
        <v>818</v>
      </c>
      <c r="Q108" s="95" t="s">
        <v>39</v>
      </c>
      <c r="R108" s="99">
        <f t="shared" si="10"/>
        <v>818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2">
        <v>0</v>
      </c>
      <c r="Y108" s="82">
        <v>0</v>
      </c>
      <c r="Z108" s="103">
        <v>818</v>
      </c>
      <c r="AA108" s="82">
        <v>0</v>
      </c>
      <c r="AB108" s="82">
        <v>0</v>
      </c>
      <c r="AC108" s="82">
        <v>0</v>
      </c>
      <c r="AD108" s="82">
        <v>0</v>
      </c>
    </row>
    <row r="109" spans="1:43" ht="43.2" x14ac:dyDescent="0.3">
      <c r="A109" s="90" t="s">
        <v>32</v>
      </c>
      <c r="B109" s="90" t="s">
        <v>141</v>
      </c>
      <c r="C109" s="90" t="s">
        <v>141</v>
      </c>
      <c r="D109" s="91" t="s">
        <v>34</v>
      </c>
      <c r="E109" s="90" t="s">
        <v>35</v>
      </c>
      <c r="F109" s="91" t="s">
        <v>146</v>
      </c>
      <c r="G109" s="90" t="s">
        <v>36</v>
      </c>
      <c r="H109" s="73">
        <v>35501</v>
      </c>
      <c r="I109" s="92" t="s">
        <v>185</v>
      </c>
      <c r="J109" s="92"/>
      <c r="K109" s="92" t="s">
        <v>185</v>
      </c>
      <c r="L109" s="92"/>
      <c r="M109" s="46" t="s">
        <v>38</v>
      </c>
      <c r="N109" s="92" t="s">
        <v>43</v>
      </c>
      <c r="O109" s="92">
        <v>1</v>
      </c>
      <c r="P109" s="94">
        <v>4785</v>
      </c>
      <c r="Q109" s="95" t="s">
        <v>39</v>
      </c>
      <c r="R109" s="99">
        <f t="shared" si="10"/>
        <v>4785</v>
      </c>
      <c r="S109" s="81">
        <v>0</v>
      </c>
      <c r="T109" s="81">
        <v>0</v>
      </c>
      <c r="U109" s="81">
        <v>0</v>
      </c>
      <c r="V109" s="81">
        <v>0</v>
      </c>
      <c r="W109" s="81">
        <v>0</v>
      </c>
      <c r="X109" s="82">
        <v>0</v>
      </c>
      <c r="Y109" s="82">
        <v>0</v>
      </c>
      <c r="Z109" s="103">
        <v>4785</v>
      </c>
      <c r="AA109" s="82">
        <v>0</v>
      </c>
      <c r="AB109" s="82">
        <v>0</v>
      </c>
      <c r="AC109" s="82">
        <v>0</v>
      </c>
      <c r="AD109" s="82">
        <v>0</v>
      </c>
    </row>
    <row r="110" spans="1:43" ht="43.2" x14ac:dyDescent="0.3">
      <c r="A110" s="90" t="s">
        <v>32</v>
      </c>
      <c r="B110" s="90" t="s">
        <v>141</v>
      </c>
      <c r="C110" s="90" t="s">
        <v>141</v>
      </c>
      <c r="D110" s="91" t="s">
        <v>34</v>
      </c>
      <c r="E110" s="90" t="s">
        <v>35</v>
      </c>
      <c r="F110" s="91" t="s">
        <v>146</v>
      </c>
      <c r="G110" s="90" t="s">
        <v>36</v>
      </c>
      <c r="H110" s="73">
        <v>35501</v>
      </c>
      <c r="I110" s="92" t="s">
        <v>185</v>
      </c>
      <c r="J110" s="92"/>
      <c r="K110" s="92" t="s">
        <v>185</v>
      </c>
      <c r="L110" s="92"/>
      <c r="M110" s="46" t="s">
        <v>38</v>
      </c>
      <c r="N110" s="92" t="s">
        <v>43</v>
      </c>
      <c r="O110" s="92">
        <v>1</v>
      </c>
      <c r="P110" s="94">
        <v>4785</v>
      </c>
      <c r="Q110" s="95" t="s">
        <v>39</v>
      </c>
      <c r="R110" s="99">
        <f t="shared" si="10"/>
        <v>4785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2">
        <v>0</v>
      </c>
      <c r="Y110" s="82">
        <v>0</v>
      </c>
      <c r="Z110" s="103">
        <v>4785</v>
      </c>
      <c r="AA110" s="82">
        <v>0</v>
      </c>
      <c r="AB110" s="82">
        <v>0</v>
      </c>
      <c r="AC110" s="82">
        <v>0</v>
      </c>
      <c r="AD110" s="82">
        <v>0</v>
      </c>
    </row>
    <row r="111" spans="1:43" s="37" customFormat="1" ht="43.2" x14ac:dyDescent="0.3">
      <c r="A111" s="24" t="s">
        <v>32</v>
      </c>
      <c r="B111" s="24" t="s">
        <v>141</v>
      </c>
      <c r="C111" s="24" t="s">
        <v>141</v>
      </c>
      <c r="D111" s="25" t="s">
        <v>34</v>
      </c>
      <c r="E111" s="24" t="s">
        <v>35</v>
      </c>
      <c r="F111" s="25" t="s">
        <v>146</v>
      </c>
      <c r="G111" s="24" t="s">
        <v>41</v>
      </c>
      <c r="H111" s="20">
        <v>35501</v>
      </c>
      <c r="I111" s="26" t="s">
        <v>185</v>
      </c>
      <c r="J111" s="26"/>
      <c r="K111" s="26" t="s">
        <v>185</v>
      </c>
      <c r="L111" s="26"/>
      <c r="M111" s="21" t="s">
        <v>38</v>
      </c>
      <c r="N111" s="26" t="s">
        <v>43</v>
      </c>
      <c r="O111" s="26">
        <v>1</v>
      </c>
      <c r="P111" s="28">
        <v>2205</v>
      </c>
      <c r="Q111" s="29" t="s">
        <v>39</v>
      </c>
      <c r="R111" s="100">
        <f t="shared" si="10"/>
        <v>2205</v>
      </c>
      <c r="S111" s="22">
        <v>0</v>
      </c>
      <c r="T111" s="22">
        <v>0</v>
      </c>
      <c r="U111" s="22">
        <v>0</v>
      </c>
      <c r="V111" s="22">
        <v>0</v>
      </c>
      <c r="W111" s="22">
        <v>0</v>
      </c>
      <c r="X111" s="23">
        <v>0</v>
      </c>
      <c r="Y111" s="23">
        <v>0</v>
      </c>
      <c r="Z111" s="104">
        <v>2205</v>
      </c>
      <c r="AA111" s="23">
        <v>0</v>
      </c>
      <c r="AB111" s="23">
        <v>0</v>
      </c>
      <c r="AC111" s="23">
        <v>0</v>
      </c>
      <c r="AD111" s="23">
        <v>0</v>
      </c>
    </row>
    <row r="112" spans="1:43" s="37" customFormat="1" ht="43.2" x14ac:dyDescent="0.3">
      <c r="A112" s="24" t="s">
        <v>32</v>
      </c>
      <c r="B112" s="24" t="s">
        <v>141</v>
      </c>
      <c r="C112" s="24" t="s">
        <v>141</v>
      </c>
      <c r="D112" s="25" t="s">
        <v>34</v>
      </c>
      <c r="E112" s="24" t="s">
        <v>35</v>
      </c>
      <c r="F112" s="25" t="s">
        <v>146</v>
      </c>
      <c r="G112" s="24" t="s">
        <v>36</v>
      </c>
      <c r="H112" s="20">
        <v>35801</v>
      </c>
      <c r="I112" s="26" t="s">
        <v>186</v>
      </c>
      <c r="J112" s="26"/>
      <c r="K112" s="26" t="s">
        <v>187</v>
      </c>
      <c r="L112" s="27"/>
      <c r="M112" s="21" t="s">
        <v>38</v>
      </c>
      <c r="N112" s="26" t="s">
        <v>43</v>
      </c>
      <c r="O112" s="26">
        <v>1</v>
      </c>
      <c r="P112" s="28">
        <v>174</v>
      </c>
      <c r="Q112" s="29" t="s">
        <v>39</v>
      </c>
      <c r="R112" s="100">
        <f t="shared" si="10"/>
        <v>174</v>
      </c>
      <c r="S112" s="22">
        <v>0</v>
      </c>
      <c r="T112" s="22">
        <v>0</v>
      </c>
      <c r="U112" s="22">
        <v>0</v>
      </c>
      <c r="V112" s="22">
        <v>0</v>
      </c>
      <c r="W112" s="22">
        <v>0</v>
      </c>
      <c r="X112" s="23">
        <v>0</v>
      </c>
      <c r="Y112" s="23">
        <v>0</v>
      </c>
      <c r="Z112" s="104">
        <v>174</v>
      </c>
      <c r="AA112" s="23">
        <v>0</v>
      </c>
      <c r="AB112" s="23">
        <v>0</v>
      </c>
      <c r="AC112" s="23">
        <v>0</v>
      </c>
      <c r="AD112" s="23">
        <v>0</v>
      </c>
    </row>
    <row r="113" spans="1:30" s="37" customFormat="1" ht="43.2" x14ac:dyDescent="0.3">
      <c r="A113" s="24" t="s">
        <v>32</v>
      </c>
      <c r="B113" s="24" t="s">
        <v>141</v>
      </c>
      <c r="C113" s="24" t="s">
        <v>141</v>
      </c>
      <c r="D113" s="25" t="s">
        <v>34</v>
      </c>
      <c r="E113" s="24" t="s">
        <v>35</v>
      </c>
      <c r="F113" s="25" t="s">
        <v>146</v>
      </c>
      <c r="G113" s="24" t="s">
        <v>36</v>
      </c>
      <c r="H113" s="20">
        <v>22104</v>
      </c>
      <c r="I113" s="26" t="s">
        <v>179</v>
      </c>
      <c r="J113" s="26" t="s">
        <v>53</v>
      </c>
      <c r="K113" s="26" t="s">
        <v>188</v>
      </c>
      <c r="L113" s="30"/>
      <c r="M113" s="21" t="s">
        <v>38</v>
      </c>
      <c r="N113" s="26" t="s">
        <v>40</v>
      </c>
      <c r="O113" s="26">
        <v>200</v>
      </c>
      <c r="P113" s="28">
        <v>30</v>
      </c>
      <c r="Q113" s="29" t="s">
        <v>39</v>
      </c>
      <c r="R113" s="100">
        <f t="shared" si="10"/>
        <v>6000</v>
      </c>
      <c r="S113" s="22">
        <v>0</v>
      </c>
      <c r="T113" s="22">
        <v>0</v>
      </c>
      <c r="U113" s="22">
        <v>0</v>
      </c>
      <c r="V113" s="22">
        <v>0</v>
      </c>
      <c r="W113" s="22">
        <v>0</v>
      </c>
      <c r="X113" s="23">
        <v>0</v>
      </c>
      <c r="Y113" s="23">
        <v>0</v>
      </c>
      <c r="Z113" s="104">
        <v>6000</v>
      </c>
      <c r="AA113" s="23">
        <v>0</v>
      </c>
      <c r="AB113" s="23">
        <v>0</v>
      </c>
      <c r="AC113" s="23">
        <v>0</v>
      </c>
      <c r="AD113" s="23">
        <v>0</v>
      </c>
    </row>
    <row r="114" spans="1:30" s="37" customFormat="1" ht="28.8" x14ac:dyDescent="0.3">
      <c r="A114" s="24" t="s">
        <v>32</v>
      </c>
      <c r="B114" s="24" t="s">
        <v>141</v>
      </c>
      <c r="C114" s="24" t="s">
        <v>141</v>
      </c>
      <c r="D114" s="25" t="s">
        <v>34</v>
      </c>
      <c r="E114" s="24" t="s">
        <v>68</v>
      </c>
      <c r="F114" s="25" t="s">
        <v>176</v>
      </c>
      <c r="G114" s="24" t="s">
        <v>120</v>
      </c>
      <c r="H114" s="20">
        <v>21601</v>
      </c>
      <c r="I114" s="26" t="s">
        <v>189</v>
      </c>
      <c r="J114" s="30" t="s">
        <v>190</v>
      </c>
      <c r="K114" s="26" t="s">
        <v>191</v>
      </c>
      <c r="L114" s="30"/>
      <c r="M114" s="21" t="s">
        <v>38</v>
      </c>
      <c r="N114" s="26" t="s">
        <v>40</v>
      </c>
      <c r="O114" s="26">
        <v>40</v>
      </c>
      <c r="P114" s="28">
        <v>8.6999999999999993</v>
      </c>
      <c r="Q114" s="29" t="s">
        <v>39</v>
      </c>
      <c r="R114" s="100">
        <f t="shared" si="10"/>
        <v>348</v>
      </c>
      <c r="S114" s="22">
        <v>0</v>
      </c>
      <c r="T114" s="22">
        <v>0</v>
      </c>
      <c r="U114" s="22">
        <v>0</v>
      </c>
      <c r="V114" s="22">
        <v>0</v>
      </c>
      <c r="W114" s="22">
        <v>0</v>
      </c>
      <c r="X114" s="23">
        <v>0</v>
      </c>
      <c r="Y114" s="23">
        <v>0</v>
      </c>
      <c r="Z114" s="104">
        <v>348</v>
      </c>
      <c r="AA114" s="23">
        <v>0</v>
      </c>
      <c r="AB114" s="23">
        <v>0</v>
      </c>
      <c r="AC114" s="23">
        <v>0</v>
      </c>
      <c r="AD114" s="23">
        <v>0</v>
      </c>
    </row>
    <row r="115" spans="1:30" s="37" customFormat="1" ht="28.8" x14ac:dyDescent="0.3">
      <c r="A115" s="24" t="s">
        <v>32</v>
      </c>
      <c r="B115" s="24" t="s">
        <v>141</v>
      </c>
      <c r="C115" s="24" t="s">
        <v>141</v>
      </c>
      <c r="D115" s="25" t="s">
        <v>34</v>
      </c>
      <c r="E115" s="24" t="s">
        <v>68</v>
      </c>
      <c r="F115" s="25" t="s">
        <v>176</v>
      </c>
      <c r="G115" s="24" t="s">
        <v>120</v>
      </c>
      <c r="H115" s="20">
        <v>21601</v>
      </c>
      <c r="I115" s="26" t="s">
        <v>189</v>
      </c>
      <c r="J115" s="30" t="s">
        <v>84</v>
      </c>
      <c r="K115" s="26" t="s">
        <v>85</v>
      </c>
      <c r="L115" s="30"/>
      <c r="M115" s="21" t="s">
        <v>38</v>
      </c>
      <c r="N115" s="26" t="s">
        <v>40</v>
      </c>
      <c r="O115" s="26">
        <v>3</v>
      </c>
      <c r="P115" s="28">
        <v>268.33999999999997</v>
      </c>
      <c r="Q115" s="29" t="s">
        <v>39</v>
      </c>
      <c r="R115" s="100">
        <f t="shared" si="10"/>
        <v>805</v>
      </c>
      <c r="S115" s="22">
        <v>0</v>
      </c>
      <c r="T115" s="22">
        <v>0</v>
      </c>
      <c r="U115" s="22">
        <v>0</v>
      </c>
      <c r="V115" s="22">
        <v>0</v>
      </c>
      <c r="W115" s="22">
        <v>0</v>
      </c>
      <c r="X115" s="23">
        <v>0</v>
      </c>
      <c r="Y115" s="23">
        <v>0</v>
      </c>
      <c r="Z115" s="103">
        <v>805</v>
      </c>
      <c r="AA115" s="23">
        <v>0</v>
      </c>
      <c r="AB115" s="23">
        <v>0</v>
      </c>
      <c r="AC115" s="23">
        <v>0</v>
      </c>
      <c r="AD115" s="23">
        <v>0</v>
      </c>
    </row>
    <row r="116" spans="1:30" s="37" customFormat="1" ht="28.8" x14ac:dyDescent="0.3">
      <c r="A116" s="24" t="s">
        <v>32</v>
      </c>
      <c r="B116" s="24" t="s">
        <v>141</v>
      </c>
      <c r="C116" s="24" t="s">
        <v>141</v>
      </c>
      <c r="D116" s="25" t="s">
        <v>34</v>
      </c>
      <c r="E116" s="24" t="s">
        <v>68</v>
      </c>
      <c r="F116" s="25" t="s">
        <v>176</v>
      </c>
      <c r="G116" s="24" t="s">
        <v>120</v>
      </c>
      <c r="H116" s="20">
        <v>21601</v>
      </c>
      <c r="I116" s="26" t="s">
        <v>189</v>
      </c>
      <c r="J116" s="30" t="s">
        <v>82</v>
      </c>
      <c r="K116" s="26" t="s">
        <v>83</v>
      </c>
      <c r="L116" s="30"/>
      <c r="M116" s="21" t="s">
        <v>38</v>
      </c>
      <c r="N116" s="26" t="s">
        <v>40</v>
      </c>
      <c r="O116" s="26">
        <v>4</v>
      </c>
      <c r="P116" s="28">
        <v>379</v>
      </c>
      <c r="Q116" s="29" t="s">
        <v>39</v>
      </c>
      <c r="R116" s="100">
        <f t="shared" si="10"/>
        <v>1516</v>
      </c>
      <c r="S116" s="22">
        <v>0</v>
      </c>
      <c r="T116" s="22">
        <v>0</v>
      </c>
      <c r="U116" s="22">
        <v>0</v>
      </c>
      <c r="V116" s="22">
        <v>0</v>
      </c>
      <c r="W116" s="22">
        <v>0</v>
      </c>
      <c r="X116" s="23">
        <v>0</v>
      </c>
      <c r="Y116" s="23">
        <v>0</v>
      </c>
      <c r="Z116" s="103">
        <v>1516</v>
      </c>
      <c r="AA116" s="23">
        <v>0</v>
      </c>
      <c r="AB116" s="23">
        <v>0</v>
      </c>
      <c r="AC116" s="23">
        <v>0</v>
      </c>
      <c r="AD116" s="23">
        <v>0</v>
      </c>
    </row>
    <row r="117" spans="1:30" x14ac:dyDescent="0.3">
      <c r="J117" s="10"/>
      <c r="P117" s="32"/>
    </row>
    <row r="118" spans="1:30" x14ac:dyDescent="0.3">
      <c r="J118" s="10"/>
      <c r="P118" s="32"/>
    </row>
    <row r="119" spans="1:30" x14ac:dyDescent="0.3">
      <c r="A119" s="105" t="s">
        <v>20</v>
      </c>
      <c r="B119" s="105"/>
      <c r="C119" s="105"/>
      <c r="D119" s="105"/>
      <c r="E119" s="105"/>
      <c r="F119" s="105"/>
      <c r="G119" s="105"/>
      <c r="H119" s="105"/>
      <c r="I119" s="105"/>
      <c r="J119" s="34"/>
      <c r="K119" s="33"/>
      <c r="L119" s="34"/>
      <c r="M119" s="34"/>
      <c r="N119" s="34"/>
      <c r="O119" s="35"/>
      <c r="P119" s="36"/>
      <c r="Q119" s="34"/>
      <c r="R119" s="2">
        <f>SUM(R11:R118)</f>
        <v>798008</v>
      </c>
      <c r="S119" s="2" t="e">
        <f>SUM(#REF!)</f>
        <v>#REF!</v>
      </c>
      <c r="T119" s="2" t="e">
        <f>SUM(#REF!)</f>
        <v>#REF!</v>
      </c>
      <c r="U119" s="2" t="e">
        <f>SUM(#REF!)</f>
        <v>#REF!</v>
      </c>
      <c r="V119" s="2" t="e">
        <f>SUM(#REF!)</f>
        <v>#REF!</v>
      </c>
      <c r="W119" s="2" t="e">
        <f>SUM(#REF!)</f>
        <v>#REF!</v>
      </c>
      <c r="X119" s="2" t="e">
        <f>SUM(#REF!)</f>
        <v>#REF!</v>
      </c>
      <c r="Y119" s="2" t="e">
        <f>SUM(#REF!)</f>
        <v>#REF!</v>
      </c>
      <c r="Z119" s="2">
        <f>SUM(Z11:Z118)</f>
        <v>798008</v>
      </c>
      <c r="AA119" s="2" t="e">
        <f>SUM(#REF!)</f>
        <v>#REF!</v>
      </c>
      <c r="AB119" s="2" t="e">
        <f>SUM(#REF!)</f>
        <v>#REF!</v>
      </c>
      <c r="AC119" s="2" t="e">
        <f>SUM(#REF!)</f>
        <v>#REF!</v>
      </c>
      <c r="AD119" s="2" t="e">
        <f>SUM(#REF!)</f>
        <v>#REF!</v>
      </c>
    </row>
    <row r="120" spans="1:30" x14ac:dyDescent="0.3">
      <c r="J120" s="10"/>
      <c r="P120" s="32"/>
    </row>
    <row r="121" spans="1:30" x14ac:dyDescent="0.3">
      <c r="A121" s="106" t="s">
        <v>55</v>
      </c>
      <c r="B121" s="106"/>
      <c r="C121" s="106"/>
      <c r="D121" s="106"/>
      <c r="E121" s="106"/>
      <c r="F121" s="106"/>
      <c r="G121" s="106"/>
      <c r="J121" s="10"/>
      <c r="P121" s="32"/>
    </row>
  </sheetData>
  <mergeCells count="3">
    <mergeCell ref="A119:I119"/>
    <mergeCell ref="A121:G121"/>
    <mergeCell ref="A7:AC7"/>
  </mergeCells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MODAGOSTO 2025</vt:lpstr>
      <vt:lpstr>'PAAASINE MODAGOSTO 2025'!Títulos_a_imprimir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NOVELO LEON OSCAR ALBERTO</cp:lastModifiedBy>
  <cp:revision/>
  <dcterms:created xsi:type="dcterms:W3CDTF">2019-12-18T18:57:02Z</dcterms:created>
  <dcterms:modified xsi:type="dcterms:W3CDTF">2025-09-17T21:15:13Z</dcterms:modified>
  <cp:category/>
  <cp:contentStatus/>
</cp:coreProperties>
</file>