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joseandres.camacho\Desktop\JACR\PJFL 24-25\6. Resolución\11. Para engrose\Veracruz\16. Reso_Veracruz\"/>
    </mc:Choice>
  </mc:AlternateContent>
  <xr:revisionPtr revIDLastSave="0" documentId="13_ncr:1_{83C107D6-7193-4B48-AAE1-1CA83E31B856}" xr6:coauthVersionLast="47" xr6:coauthVersionMax="47" xr10:uidLastSave="{00000000-0000-0000-0000-000000000000}"/>
  <bookViews>
    <workbookView xWindow="-110" yWindow="-110" windowWidth="19420" windowHeight="11500" firstSheet="1" activeTab="1" xr2:uid="{053E658B-E290-4581-B72E-249DF450F238}"/>
  </bookViews>
  <sheets>
    <sheet name="MAG TRIBUNAL SUPERIOR" sheetId="1" r:id="rId1"/>
    <sheet name="MAG TRIBUNAL DISCIPLINA" sheetId="4" r:id="rId2"/>
    <sheet name="MAG TRIBUNAL CONCILI" sheetId="6" r:id="rId3"/>
    <sheet name="JUECES Y JUEZAS" sheetId="7" r:id="rId4"/>
    <sheet name="CG MEFIC" sheetId="2" r:id="rId5"/>
    <sheet name="CG SAT" sheetId="3" r:id="rId6"/>
  </sheets>
  <externalReferences>
    <externalReference r:id="rId7"/>
  </externalReferences>
  <definedNames>
    <definedName name="_xlnm._FilterDatabase" localSheetId="4" hidden="1">'CG MEFIC'!$A$1:$A$222</definedName>
    <definedName name="_xlnm._FilterDatabase" localSheetId="0" hidden="1">'MAG TRIBUNAL SUPERIOR'!$A$1:$D$50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4" l="1"/>
  <c r="E17" i="4" s="1"/>
  <c r="D152" i="7"/>
  <c r="E152" i="7" s="1"/>
  <c r="D151" i="7"/>
  <c r="E151" i="7" s="1"/>
  <c r="D150" i="7"/>
  <c r="E150" i="7" s="1"/>
  <c r="D149" i="7"/>
  <c r="E149" i="7" s="1"/>
  <c r="D148" i="7"/>
  <c r="E148" i="7" s="1"/>
  <c r="D147" i="7"/>
  <c r="E147" i="7" s="1"/>
  <c r="D146" i="7"/>
  <c r="E146" i="7" s="1"/>
  <c r="D145" i="7"/>
  <c r="E145" i="7" s="1"/>
  <c r="D144" i="7"/>
  <c r="E144" i="7" s="1"/>
  <c r="D143" i="7"/>
  <c r="E143" i="7" s="1"/>
  <c r="D142" i="7"/>
  <c r="E142" i="7" s="1"/>
  <c r="D141" i="7"/>
  <c r="E141" i="7" s="1"/>
  <c r="D140" i="7"/>
  <c r="E140" i="7" s="1"/>
  <c r="D139" i="7"/>
  <c r="E139" i="7" s="1"/>
  <c r="D138" i="7"/>
  <c r="E138" i="7" s="1"/>
  <c r="D137" i="7"/>
  <c r="E137" i="7" s="1"/>
  <c r="D136" i="7"/>
  <c r="E136" i="7" s="1"/>
  <c r="D135" i="7"/>
  <c r="E135" i="7" s="1"/>
  <c r="D134" i="7"/>
  <c r="E134" i="7" s="1"/>
  <c r="D133" i="7"/>
  <c r="E133" i="7" s="1"/>
  <c r="D132" i="7"/>
  <c r="E132" i="7" s="1"/>
  <c r="D131" i="7"/>
  <c r="E131" i="7" s="1"/>
  <c r="D130" i="7"/>
  <c r="E130" i="7" s="1"/>
  <c r="D129" i="7"/>
  <c r="E129" i="7" s="1"/>
  <c r="D128" i="7"/>
  <c r="E128" i="7" s="1"/>
  <c r="D127" i="7"/>
  <c r="E127" i="7" s="1"/>
  <c r="D126" i="7"/>
  <c r="E126" i="7" s="1"/>
  <c r="D125" i="7"/>
  <c r="E125" i="7" s="1"/>
  <c r="D124" i="7"/>
  <c r="E124" i="7" s="1"/>
  <c r="D123" i="7"/>
  <c r="E123" i="7" s="1"/>
  <c r="D122" i="7"/>
  <c r="E122" i="7" s="1"/>
  <c r="D121" i="7"/>
  <c r="E121" i="7" s="1"/>
  <c r="D120" i="7"/>
  <c r="E120" i="7" s="1"/>
  <c r="D119" i="7"/>
  <c r="E119" i="7" s="1"/>
  <c r="D118" i="7"/>
  <c r="E118" i="7" s="1"/>
  <c r="D117" i="7"/>
  <c r="E117" i="7" s="1"/>
  <c r="D116" i="7"/>
  <c r="E116" i="7" s="1"/>
  <c r="D115" i="7"/>
  <c r="E115" i="7" s="1"/>
  <c r="D114" i="7"/>
  <c r="E114" i="7" s="1"/>
  <c r="D113" i="7"/>
  <c r="E113" i="7" s="1"/>
  <c r="D112" i="7"/>
  <c r="E112" i="7" s="1"/>
  <c r="D111" i="7"/>
  <c r="E111" i="7" s="1"/>
  <c r="D110" i="7"/>
  <c r="E110" i="7" s="1"/>
  <c r="D109" i="7"/>
  <c r="E109" i="7" s="1"/>
  <c r="D108" i="7"/>
  <c r="E108" i="7" s="1"/>
  <c r="D107" i="7"/>
  <c r="E107" i="7" s="1"/>
  <c r="D106" i="7"/>
  <c r="E106" i="7" s="1"/>
  <c r="D105" i="7"/>
  <c r="E105" i="7" s="1"/>
  <c r="D104" i="7"/>
  <c r="E104" i="7" s="1"/>
  <c r="D103" i="7"/>
  <c r="E103" i="7" s="1"/>
  <c r="D102" i="7"/>
  <c r="E102" i="7" s="1"/>
  <c r="D101" i="7"/>
  <c r="E101" i="7" s="1"/>
  <c r="D100" i="7"/>
  <c r="E100" i="7" s="1"/>
  <c r="D99" i="7"/>
  <c r="E99" i="7" s="1"/>
  <c r="D98" i="7"/>
  <c r="E98" i="7" s="1"/>
  <c r="D97" i="7"/>
  <c r="E97" i="7" s="1"/>
  <c r="D96" i="7"/>
  <c r="E96" i="7" s="1"/>
  <c r="D95" i="7"/>
  <c r="E95" i="7" s="1"/>
  <c r="D94" i="7"/>
  <c r="E94" i="7" s="1"/>
  <c r="D93" i="7"/>
  <c r="E93" i="7" s="1"/>
  <c r="D92" i="7"/>
  <c r="E92" i="7" s="1"/>
  <c r="D91" i="7"/>
  <c r="E91" i="7" s="1"/>
  <c r="D90" i="7"/>
  <c r="E90" i="7" s="1"/>
  <c r="D89" i="7"/>
  <c r="E89" i="7" s="1"/>
  <c r="D88" i="7"/>
  <c r="E88" i="7" s="1"/>
  <c r="D87" i="7"/>
  <c r="E87" i="7" s="1"/>
  <c r="D86" i="7"/>
  <c r="E86" i="7" s="1"/>
  <c r="D85" i="7"/>
  <c r="E85" i="7" s="1"/>
  <c r="D84" i="7"/>
  <c r="E84" i="7" s="1"/>
  <c r="D83" i="7"/>
  <c r="E83" i="7" s="1"/>
  <c r="D82" i="7"/>
  <c r="E82" i="7" s="1"/>
  <c r="D81" i="7"/>
  <c r="E81" i="7" s="1"/>
  <c r="D80" i="7"/>
  <c r="E80" i="7" s="1"/>
  <c r="D79" i="7"/>
  <c r="E79" i="7" s="1"/>
  <c r="D78" i="7"/>
  <c r="E78" i="7" s="1"/>
  <c r="D77" i="7"/>
  <c r="E77" i="7" s="1"/>
  <c r="D76" i="7"/>
  <c r="E76" i="7" s="1"/>
  <c r="D75" i="7"/>
  <c r="E75" i="7" s="1"/>
  <c r="D74" i="7"/>
  <c r="E74" i="7" s="1"/>
  <c r="D73" i="7"/>
  <c r="E73" i="7" s="1"/>
  <c r="D72" i="7"/>
  <c r="E72" i="7" s="1"/>
  <c r="D71" i="7"/>
  <c r="E71" i="7" s="1"/>
  <c r="D70" i="7"/>
  <c r="E70" i="7" s="1"/>
  <c r="D69" i="7"/>
  <c r="E69" i="7" s="1"/>
  <c r="D68" i="7"/>
  <c r="E68" i="7" s="1"/>
  <c r="D67" i="7"/>
  <c r="E67" i="7" s="1"/>
  <c r="D66" i="7"/>
  <c r="E66" i="7" s="1"/>
  <c r="D65" i="7"/>
  <c r="E65" i="7" s="1"/>
  <c r="D64" i="7"/>
  <c r="E64" i="7" s="1"/>
  <c r="D63" i="7"/>
  <c r="E63" i="7" s="1"/>
  <c r="D62" i="7"/>
  <c r="E62" i="7" s="1"/>
  <c r="D61" i="7"/>
  <c r="E61" i="7" s="1"/>
  <c r="D60" i="7"/>
  <c r="E60" i="7" s="1"/>
  <c r="D59" i="7"/>
  <c r="E59" i="7" s="1"/>
  <c r="D58" i="7"/>
  <c r="E58" i="7" s="1"/>
  <c r="D57" i="7"/>
  <c r="E57" i="7" s="1"/>
  <c r="D56" i="7"/>
  <c r="E56" i="7" s="1"/>
  <c r="D55" i="7"/>
  <c r="E55" i="7" s="1"/>
  <c r="D54" i="7"/>
  <c r="E54" i="7" s="1"/>
  <c r="D53" i="7"/>
  <c r="E53" i="7" s="1"/>
  <c r="D52" i="7"/>
  <c r="E52" i="7" s="1"/>
  <c r="D51" i="7"/>
  <c r="E51" i="7" s="1"/>
  <c r="D50" i="7"/>
  <c r="E50" i="7" s="1"/>
  <c r="D49" i="7"/>
  <c r="E49" i="7" s="1"/>
  <c r="D48" i="7"/>
  <c r="E48" i="7" s="1"/>
  <c r="D47" i="7"/>
  <c r="E47" i="7" s="1"/>
  <c r="D46" i="7"/>
  <c r="E46" i="7" s="1"/>
  <c r="D45" i="7"/>
  <c r="E45" i="7" s="1"/>
  <c r="D44" i="7"/>
  <c r="E44" i="7" s="1"/>
  <c r="D43" i="7"/>
  <c r="E43" i="7" s="1"/>
  <c r="D42" i="7"/>
  <c r="E42" i="7" s="1"/>
  <c r="D41" i="7"/>
  <c r="E41" i="7" s="1"/>
  <c r="D40" i="7"/>
  <c r="E40" i="7" s="1"/>
  <c r="D39" i="7"/>
  <c r="E39" i="7" s="1"/>
  <c r="D38" i="7"/>
  <c r="E38" i="7" s="1"/>
  <c r="D37" i="7"/>
  <c r="E37" i="7" s="1"/>
  <c r="D36" i="7"/>
  <c r="E36" i="7" s="1"/>
  <c r="D35" i="7"/>
  <c r="E35" i="7" s="1"/>
  <c r="D34" i="7"/>
  <c r="E34" i="7" s="1"/>
  <c r="D33" i="7"/>
  <c r="E33" i="7" s="1"/>
  <c r="D32" i="7"/>
  <c r="E32" i="7" s="1"/>
  <c r="D31" i="7"/>
  <c r="E31" i="7" s="1"/>
  <c r="D30" i="7"/>
  <c r="E30" i="7" s="1"/>
  <c r="D29" i="7"/>
  <c r="E29" i="7" s="1"/>
  <c r="D28" i="7"/>
  <c r="E28" i="7" s="1"/>
  <c r="D27" i="7"/>
  <c r="E27" i="7" s="1"/>
  <c r="D26" i="7"/>
  <c r="E26" i="7" s="1"/>
  <c r="D25" i="7"/>
  <c r="E25" i="7" s="1"/>
  <c r="D24" i="7"/>
  <c r="E24" i="7" s="1"/>
  <c r="D23" i="7"/>
  <c r="E23" i="7" s="1"/>
  <c r="D22" i="7"/>
  <c r="E22" i="7" s="1"/>
  <c r="D21" i="7"/>
  <c r="E21" i="7" s="1"/>
  <c r="D20" i="7"/>
  <c r="E20" i="7" s="1"/>
  <c r="D19" i="7"/>
  <c r="E19" i="7" s="1"/>
  <c r="D18" i="7"/>
  <c r="E18" i="7" s="1"/>
  <c r="D17" i="7"/>
  <c r="E17" i="7" s="1"/>
  <c r="D16" i="7"/>
  <c r="E16" i="7" s="1"/>
  <c r="D15" i="7"/>
  <c r="E15" i="7" s="1"/>
  <c r="D14" i="7"/>
  <c r="E14" i="7" s="1"/>
  <c r="D13" i="7"/>
  <c r="E13" i="7" s="1"/>
  <c r="D12" i="7"/>
  <c r="E12" i="7" s="1"/>
  <c r="D11" i="7"/>
  <c r="E11" i="7" s="1"/>
  <c r="D10" i="7"/>
  <c r="E10" i="7" s="1"/>
  <c r="D9" i="7"/>
  <c r="E9" i="7" s="1"/>
  <c r="D8" i="7"/>
  <c r="E8" i="7" s="1"/>
  <c r="D7" i="7"/>
  <c r="E7" i="7" s="1"/>
  <c r="D6" i="7"/>
  <c r="E6" i="7" s="1"/>
  <c r="D5" i="7"/>
  <c r="E5" i="7" s="1"/>
  <c r="D4" i="7"/>
  <c r="E4" i="7" s="1"/>
  <c r="D3" i="7"/>
  <c r="E3" i="7" s="1"/>
  <c r="D2" i="7"/>
  <c r="E2" i="7" s="1"/>
  <c r="D4" i="6"/>
  <c r="E4" i="6" s="1"/>
  <c r="D3" i="6"/>
  <c r="E3" i="6" s="1"/>
  <c r="D2" i="6"/>
  <c r="E2" i="6" s="1"/>
  <c r="D16" i="4"/>
  <c r="E16" i="4" s="1"/>
  <c r="D15" i="4"/>
  <c r="E15" i="4" s="1"/>
  <c r="D14" i="4"/>
  <c r="E14" i="4" s="1"/>
  <c r="D13" i="4"/>
  <c r="E13" i="4" s="1"/>
  <c r="D12" i="4"/>
  <c r="E12" i="4" s="1"/>
  <c r="D11" i="4"/>
  <c r="E11" i="4" s="1"/>
  <c r="D10" i="4"/>
  <c r="E10" i="4" s="1"/>
  <c r="D9" i="4"/>
  <c r="E9" i="4" s="1"/>
  <c r="D8" i="4"/>
  <c r="E8" i="4" s="1"/>
  <c r="D7" i="4"/>
  <c r="E7" i="4" s="1"/>
  <c r="D6" i="4"/>
  <c r="E6" i="4" s="1"/>
  <c r="D5" i="4"/>
  <c r="E5" i="4" s="1"/>
  <c r="D4" i="4"/>
  <c r="E4" i="4" s="1"/>
  <c r="D3" i="4"/>
  <c r="E3" i="4" s="1"/>
  <c r="D2" i="4"/>
  <c r="E2" i="4" s="1"/>
  <c r="E20" i="1"/>
  <c r="E49" i="1"/>
  <c r="D50" i="1"/>
  <c r="E50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39" i="1"/>
  <c r="E39" i="1" s="1"/>
  <c r="D38" i="1"/>
  <c r="E38" i="1" s="1"/>
  <c r="D37" i="1"/>
  <c r="E37" i="1" s="1"/>
  <c r="D36" i="1"/>
  <c r="E36" i="1" s="1"/>
  <c r="D35" i="1"/>
  <c r="E35" i="1" s="1"/>
  <c r="D34" i="1"/>
  <c r="E34" i="1" s="1"/>
  <c r="D33" i="1"/>
  <c r="E33" i="1" s="1"/>
  <c r="D32" i="1"/>
  <c r="E32" i="1" s="1"/>
  <c r="D31" i="1"/>
  <c r="E31" i="1" s="1"/>
  <c r="D30" i="1"/>
  <c r="E30" i="1" s="1"/>
  <c r="D29" i="1"/>
  <c r="E29" i="1" s="1"/>
  <c r="D28" i="1"/>
  <c r="E28" i="1" s="1"/>
  <c r="D27" i="1"/>
  <c r="E27" i="1" s="1"/>
  <c r="D26" i="1"/>
  <c r="E26" i="1" s="1"/>
  <c r="D25" i="1"/>
  <c r="E25" i="1" s="1"/>
  <c r="D24" i="1"/>
  <c r="E24" i="1" s="1"/>
  <c r="D23" i="1"/>
  <c r="E23" i="1" s="1"/>
  <c r="D22" i="1"/>
  <c r="E22" i="1" s="1"/>
  <c r="D21" i="1"/>
  <c r="E21" i="1" s="1"/>
  <c r="D19" i="1"/>
  <c r="E19" i="1" s="1"/>
  <c r="D18" i="1"/>
  <c r="E18" i="1" s="1"/>
  <c r="D17" i="1"/>
  <c r="E17" i="1" s="1"/>
  <c r="D16" i="1"/>
  <c r="E16" i="1" s="1"/>
  <c r="D15" i="1"/>
  <c r="E15" i="1" s="1"/>
  <c r="D14" i="1"/>
  <c r="E14" i="1" s="1"/>
  <c r="D13" i="1"/>
  <c r="E13" i="1" s="1"/>
  <c r="D12" i="1"/>
  <c r="E12" i="1" s="1"/>
  <c r="D11" i="1"/>
  <c r="E11" i="1" s="1"/>
  <c r="D10" i="1"/>
  <c r="E10" i="1" s="1"/>
  <c r="D9" i="1"/>
  <c r="E9" i="1" s="1"/>
  <c r="D8" i="1"/>
  <c r="E8" i="1" s="1"/>
  <c r="D7" i="1"/>
  <c r="E7" i="1" s="1"/>
  <c r="D6" i="1"/>
  <c r="E6" i="1" s="1"/>
  <c r="D5" i="1"/>
  <c r="E5" i="1" s="1"/>
  <c r="D4" i="1"/>
  <c r="E4" i="1" s="1"/>
  <c r="D3" i="1"/>
  <c r="E3" i="1" s="1"/>
  <c r="D2" i="1"/>
  <c r="E2" i="1" s="1"/>
</calcChain>
</file>

<file path=xl/sharedStrings.xml><?xml version="1.0" encoding="utf-8"?>
<sst xmlns="http://schemas.openxmlformats.org/spreadsheetml/2006/main" count="708" uniqueCount="234">
  <si>
    <t>Nombre</t>
  </si>
  <si>
    <t>Cargo</t>
  </si>
  <si>
    <t>Monto de capacidad anualizada
(Ingresos)</t>
  </si>
  <si>
    <t>Monto de capacidad mensual
D= C/12</t>
  </si>
  <si>
    <t>Capacidad económica
E= (D-G)*30%</t>
  </si>
  <si>
    <t>Salario minimo mensual 2025</t>
  </si>
  <si>
    <t>Ingresos</t>
  </si>
  <si>
    <t>INGRESO ANUAL</t>
  </si>
  <si>
    <t>Adriana Morales García</t>
  </si>
  <si>
    <t>Magistraturas del Tribunal Superior de Justicia</t>
  </si>
  <si>
    <t>Anahí Pérez Méndez</t>
  </si>
  <si>
    <t>Andrés Arias Romero</t>
  </si>
  <si>
    <t>Antonio Hernández Caro</t>
  </si>
  <si>
    <t>Arturo Sosa Vázquez</t>
  </si>
  <si>
    <t>Blanca Miriam Herrera Fragoso</t>
  </si>
  <si>
    <t>Cynthia Vergara Garduza</t>
  </si>
  <si>
    <t>Eduardo Ignacio Lagos Rodríguez</t>
  </si>
  <si>
    <t>Eduardo Martínez López</t>
  </si>
  <si>
    <t>Emmanuel Pérez Espinoza</t>
  </si>
  <si>
    <t>Enrique Antonio Francisco</t>
  </si>
  <si>
    <t>Erik Morales Salvatierra</t>
  </si>
  <si>
    <t>Erika Cruz Cervantes</t>
  </si>
  <si>
    <t>Esteban Martínez Vázquez</t>
  </si>
  <si>
    <t>Estela Concepción García Carvajal</t>
  </si>
  <si>
    <t>Fabiola Argelia Martínez Palma</t>
  </si>
  <si>
    <t>Franklin Hernández De La Cruz</t>
  </si>
  <si>
    <t>Geiser Manuel Caso Molinari</t>
  </si>
  <si>
    <t>Hernán Cortes Rascón</t>
  </si>
  <si>
    <t>Horacio Arturo Guzmán Suarez</t>
  </si>
  <si>
    <t>Iván Carlos Aguilar Alegre</t>
  </si>
  <si>
    <t>Jonathan Cortes Vargas</t>
  </si>
  <si>
    <t>Jonathan Máximo Lozano Ordoñez</t>
  </si>
  <si>
    <t>Jorge Sebastián Martínez Ladrón De Guevara</t>
  </si>
  <si>
    <t>José Guadalupe Nucamendi Albores</t>
  </si>
  <si>
    <t>José Iván Cruz Duran</t>
  </si>
  <si>
    <t>Juan Manuel Pablo Ortiz</t>
  </si>
  <si>
    <t>Laura Guadalupe Cárdenas Rodríguez</t>
  </si>
  <si>
    <t>Laura Scarlett Espinoza Rivera</t>
  </si>
  <si>
    <t>Leopoldo Toss Capistrán</t>
  </si>
  <si>
    <t>Leticia Cazarín Marcial</t>
  </si>
  <si>
    <t>Leticia Salazar Cortina</t>
  </si>
  <si>
    <t>Liliana López Coronado</t>
  </si>
  <si>
    <t>Lisbeth Aurelia Jiménez Aguirre</t>
  </si>
  <si>
    <t>Luis Bernardo Fuentes Santos</t>
  </si>
  <si>
    <t>Luis Carlos Soto Rodríguez</t>
  </si>
  <si>
    <t>Luis Manuel Lara Hernández</t>
  </si>
  <si>
    <t>María De Los Ángeles Domínguez García</t>
  </si>
  <si>
    <t>María Del Socorro Hernández Cadena</t>
  </si>
  <si>
    <t>María Fernanda Montes González</t>
  </si>
  <si>
    <t>María Lilia Viveros Ramírez</t>
  </si>
  <si>
    <t>Maribel Pozos Alarcón</t>
  </si>
  <si>
    <t>Mirza Abilene Rodas Espejo</t>
  </si>
  <si>
    <t>Roberto Alejandro Pérez Gutiérrez</t>
  </si>
  <si>
    <t>Rodrigo Edmundo Galán Martínez</t>
  </si>
  <si>
    <t>Rosalba Hernández Hernández</t>
  </si>
  <si>
    <t>Scarlett Serrano Ávila</t>
  </si>
  <si>
    <t>Uriel Moreno Mendoza</t>
  </si>
  <si>
    <t>Violeta Condado Zagada</t>
  </si>
  <si>
    <t>Agustín Torres Bello</t>
  </si>
  <si>
    <t>Magistratura Tribunal de Disciplina Judicial</t>
  </si>
  <si>
    <t>Concepción Trujillo Miranda</t>
  </si>
  <si>
    <t>Francisco Galindo García</t>
  </si>
  <si>
    <t>Gerardo Escobedo García</t>
  </si>
  <si>
    <t>Humberto De Jesús Sulvaran López</t>
  </si>
  <si>
    <t>José Luis Fernández Ojeda</t>
  </si>
  <si>
    <t>Juan Manuel Herrera Sosa</t>
  </si>
  <si>
    <t>Luz Beatriz Guerra García</t>
  </si>
  <si>
    <t>María Candelaria Goxcon Alejo</t>
  </si>
  <si>
    <t>María Teresa López González</t>
  </si>
  <si>
    <t>Mariana Romero Gutiérrez</t>
  </si>
  <si>
    <t>Matilde Isabel Carmona Guzmán</t>
  </si>
  <si>
    <t>Mayeli Rocío López Morgado</t>
  </si>
  <si>
    <t>Patricio Antonio Francisco</t>
  </si>
  <si>
    <t>Perla Estrella Mendoza Herrera</t>
  </si>
  <si>
    <t>Yolanda Sagastume Márquez</t>
  </si>
  <si>
    <t>Adid Botti Sequera</t>
  </si>
  <si>
    <t>Magistraturas del Tribunal de Conciliación y Arbitraje</t>
  </si>
  <si>
    <t>Agustín Miranda Marcial</t>
  </si>
  <si>
    <t>Marco Antonio Virgen Martínez</t>
  </si>
  <si>
    <t>Abraham García Domínguez</t>
  </si>
  <si>
    <t>Juezas y Jueces/Personas Juzgadoras</t>
  </si>
  <si>
    <t>Adiva Hazouri Romero</t>
  </si>
  <si>
    <t>Adriana Arias Ferreira</t>
  </si>
  <si>
    <t>Adriana Muñoz Díaz</t>
  </si>
  <si>
    <t>Aidé Maricela Gómez Grajales</t>
  </si>
  <si>
    <t>Alan Rafael Hernández Falfan</t>
  </si>
  <si>
    <t>Alejandro Mora Guillen</t>
  </si>
  <si>
    <t>Alfredo Espinosa Bernard</t>
  </si>
  <si>
    <t>América García Morales</t>
  </si>
  <si>
    <t>Ana Elia García Cruz</t>
  </si>
  <si>
    <t>Ana Lilia Vidal Cruz</t>
  </si>
  <si>
    <t>Ana María De La Barrera Jiménez</t>
  </si>
  <si>
    <t>Ana Xitlalic García Espinoza</t>
  </si>
  <si>
    <t>Anallely Álvarez Chávez</t>
  </si>
  <si>
    <t>Andrea García Tlaxcalteco</t>
  </si>
  <si>
    <t>Andrés García Velazco</t>
  </si>
  <si>
    <t>Ángel Emilio Rivera Moctezuma</t>
  </si>
  <si>
    <t>Antonio De Jesús Hernández Flores</t>
  </si>
  <si>
    <t>Anubis Marisol Contreras Sanmartín</t>
  </si>
  <si>
    <t>Apolonia Martínez Hernández</t>
  </si>
  <si>
    <t>Baltazar Iván Rodríguez Espinosa</t>
  </si>
  <si>
    <t>Blanca Patricia Guarneros Meza</t>
  </si>
  <si>
    <t>Blas Martínez Cruz</t>
  </si>
  <si>
    <t>Brenda Citlali Ruiz Martínez</t>
  </si>
  <si>
    <t>Bruno Sebastián Juárez Castillo</t>
  </si>
  <si>
    <t>Carlos Alfredo Reyes Ríos</t>
  </si>
  <si>
    <t>Cecilia Espinosa Téllez</t>
  </si>
  <si>
    <t>Cecilia Gabriela Farfán Rivera</t>
  </si>
  <si>
    <t>Cesar Augusto García Ramírez</t>
  </si>
  <si>
    <t>Claudia Bolaños García</t>
  </si>
  <si>
    <t>Claudia Denise Hernández Focil</t>
  </si>
  <si>
    <t>Cristóbal Hernández Cruz</t>
  </si>
  <si>
    <t>Cristopher Iván Verdejo Andrade</t>
  </si>
  <si>
    <t>Danae Alarcón Bonilla</t>
  </si>
  <si>
    <t>Dania Iveth Arenas Pérez</t>
  </si>
  <si>
    <t>Daniel Camarillo García</t>
  </si>
  <si>
    <t>Daniel Contreras Guzmán</t>
  </si>
  <si>
    <t>Daniel Cristóbal Pérez Rodríguez</t>
  </si>
  <si>
    <t>David Flores Castillo</t>
  </si>
  <si>
    <t>Diana Suarez Pérez</t>
  </si>
  <si>
    <t>Eduardo Verastegui Guillen</t>
  </si>
  <si>
    <t>Elías Alberto Alcaraz Pérez</t>
  </si>
  <si>
    <t>Eliel Elías Bouchot Morales</t>
  </si>
  <si>
    <t>Elizabeth Castillo Tiburcio</t>
  </si>
  <si>
    <t>Erik Landa Castillo</t>
  </si>
  <si>
    <t>Erika Martínez Vázquez</t>
  </si>
  <si>
    <t>Erika Rojas Soria</t>
  </si>
  <si>
    <t>Esthefani Campos Flores</t>
  </si>
  <si>
    <t>Fabiola Rodríguez Ruiz</t>
  </si>
  <si>
    <t>Felipe López Aburto</t>
  </si>
  <si>
    <t>Francisco Javier Hernández Lima</t>
  </si>
  <si>
    <t>Gabriela De La Rosa Hernández</t>
  </si>
  <si>
    <t>Gabriela Ordorica Ávila</t>
  </si>
  <si>
    <t>Gema Méndez García</t>
  </si>
  <si>
    <t>Georgina Beatriz Victory Fernández</t>
  </si>
  <si>
    <t>German Jiménez Oceguera</t>
  </si>
  <si>
    <t>Gloria Lizbeth Morales Castro</t>
  </si>
  <si>
    <t>Gregorio Esteban Noriega Velasco</t>
  </si>
  <si>
    <t>Guadalupe Márquez Bello</t>
  </si>
  <si>
    <t>Guadalupe Pérez García</t>
  </si>
  <si>
    <t>Hernán Tejeda Álvarez</t>
  </si>
  <si>
    <t>Ignacio De Jesús Fernández Ortega</t>
  </si>
  <si>
    <t>Ihali Patricia Armas Márquez</t>
  </si>
  <si>
    <t>Ilse Jesús Reyna Galván</t>
  </si>
  <si>
    <t>Indira Abigail Hernández Villalba</t>
  </si>
  <si>
    <t>Irma Denisse Ávila Gutiérrez</t>
  </si>
  <si>
    <t>Isis González Rodríguez</t>
  </si>
  <si>
    <t>Janet Pérez Caro</t>
  </si>
  <si>
    <t>Jorge Enrique Luna Díaz</t>
  </si>
  <si>
    <t>Jorge Luis Mapel Martínez</t>
  </si>
  <si>
    <t>José Allan González De Librado</t>
  </si>
  <si>
    <t>José Elías Pimentel Fernández</t>
  </si>
  <si>
    <t>José Francisco Grajales Morales</t>
  </si>
  <si>
    <t>José Martin Flores Martínez</t>
  </si>
  <si>
    <t>José Rodolfo Fernández Jiménez</t>
  </si>
  <si>
    <t>Juan Carlos González Hernández</t>
  </si>
  <si>
    <t>Juan Carlos Herrera Corzas</t>
  </si>
  <si>
    <t>Juan Eleden Salazar Suarez</t>
  </si>
  <si>
    <t>Juan Gerardo Carlos Cruz Ramos</t>
  </si>
  <si>
    <t>Juan Ignacio Domínguez Hernández</t>
  </si>
  <si>
    <t>Julio Cesar García Landero</t>
  </si>
  <si>
    <t>Karla Cecilia Sierra Domínguez</t>
  </si>
  <si>
    <t>Karla Fernanda Márquez Hernández</t>
  </si>
  <si>
    <t>Karla Marina León Perdomo</t>
  </si>
  <si>
    <t>Larissa Lizeth Lara Enríquez</t>
  </si>
  <si>
    <t>Lauro Arturo Luna Vargas</t>
  </si>
  <si>
    <t>Liliana Hernández García</t>
  </si>
  <si>
    <t>Lorena Díaz Rodríguez</t>
  </si>
  <si>
    <t>Lorenzo Castillo Ortiz</t>
  </si>
  <si>
    <t>Luis Daniel Ruiz Guerrero</t>
  </si>
  <si>
    <t>Luis Eduardo Belmonte Lara</t>
  </si>
  <si>
    <t>Luis Eduardo Lozada Hernández</t>
  </si>
  <si>
    <t>Luis Fortino Hernández Cruz</t>
  </si>
  <si>
    <t>Luis Roberto Juárez López</t>
  </si>
  <si>
    <t>Luz María Guerra Zavaleta</t>
  </si>
  <si>
    <t>Manuel Abraham Berman Navarro</t>
  </si>
  <si>
    <t>Manuel Mendoza Rosas</t>
  </si>
  <si>
    <t>Marco Antonio Cruz Moreno</t>
  </si>
  <si>
    <t>Marco Antonio Rodríguez Lobato</t>
  </si>
  <si>
    <t>María Alicia Caram Castro</t>
  </si>
  <si>
    <t>María Andrea García Zavaleta</t>
  </si>
  <si>
    <t>María De Los Ángeles Carmona López</t>
  </si>
  <si>
    <t>María Del Carmen Rodríguez Roque</t>
  </si>
  <si>
    <t>María Del Rayo Portilla Colina</t>
  </si>
  <si>
    <t>María Isabel González López</t>
  </si>
  <si>
    <t>María Isabel Sánchez Méndez</t>
  </si>
  <si>
    <t>María Leticia García Ochoa</t>
  </si>
  <si>
    <t>Maribel Rodríguez Matamoros</t>
  </si>
  <si>
    <t>Mario Arturo González Herrera</t>
  </si>
  <si>
    <t>Mario Vivanco Gastelum</t>
  </si>
  <si>
    <t>Marko Antonio Rodríguez Ventura</t>
  </si>
  <si>
    <t>Martha Leticia Sánchez Reyes</t>
  </si>
  <si>
    <t>Martha Patricia Chávez Consuegra</t>
  </si>
  <si>
    <t>Megaly Marín De La Cruz</t>
  </si>
  <si>
    <t>Mildred Zaraida Gamboa Pérez</t>
  </si>
  <si>
    <t>Miriam Eunice Juan De León</t>
  </si>
  <si>
    <t>Miriam López Aguilar</t>
  </si>
  <si>
    <t>Miriam Rendón José</t>
  </si>
  <si>
    <t>Mirla Andrea Pérez Francisco</t>
  </si>
  <si>
    <t>Miroslava García Ramírez</t>
  </si>
  <si>
    <t>Moisés Isaías Gutiérrez Parra</t>
  </si>
  <si>
    <t>Mónica Segovia Jácome</t>
  </si>
  <si>
    <t>Oliverts Ríos Flores</t>
  </si>
  <si>
    <t>Oscar Antonio Guerrero Hernández</t>
  </si>
  <si>
    <t>Oscar Flores Viveros</t>
  </si>
  <si>
    <t>Oscar Luis Lozada Hernández</t>
  </si>
  <si>
    <t>Oscar Michel Velázquez Del Ángel</t>
  </si>
  <si>
    <t>Ovet Medina Cruz</t>
  </si>
  <si>
    <t>Paloma Ileana Moreno Ovando</t>
  </si>
  <si>
    <t>Patricia Aburto Córdoba</t>
  </si>
  <si>
    <t>Patsy Gabriela X Pensado</t>
  </si>
  <si>
    <t>Paula Morales Marín</t>
  </si>
  <si>
    <t>Rafael Delgado Alvarado</t>
  </si>
  <si>
    <t>Raúl Juárez Bárcenas</t>
  </si>
  <si>
    <t>Raymundo Torres Martínez</t>
  </si>
  <si>
    <t>Ricardo Lara Córdoba</t>
  </si>
  <si>
    <t>Roberto Martínez Oropeza</t>
  </si>
  <si>
    <t>Roberto Rafael Dorantes Guevara</t>
  </si>
  <si>
    <t>Rosa Becerra Marín</t>
  </si>
  <si>
    <t>Rubí Tapia Díaz</t>
  </si>
  <si>
    <t>Sabino Cortes Gaona</t>
  </si>
  <si>
    <t>Saúl Solís López</t>
  </si>
  <si>
    <t>Soledad Hernández Hernández</t>
  </si>
  <si>
    <t>Sonia Lima Santos</t>
  </si>
  <si>
    <t>Susana Salas Cuevas</t>
  </si>
  <si>
    <t>Tania Achaval Vera</t>
  </si>
  <si>
    <t>Verónica Loyo Chacón</t>
  </si>
  <si>
    <t>Verónica Portilla Suazo</t>
  </si>
  <si>
    <t>Victoria Del Pilar Bonilla Salazar</t>
  </si>
  <si>
    <t>Wendy Guzmán Hernández</t>
  </si>
  <si>
    <t>Xolotl Romario Pliego Orestes</t>
  </si>
  <si>
    <t>Yakdania Nahomi Lezama Sánchez</t>
  </si>
  <si>
    <t>Yuriria Zoraya López Gaspar</t>
  </si>
  <si>
    <t>Gabriela Muñoz Rivera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</si>
</sst>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  <font>
      <b/>
      <sz val="11"/>
      <color rgb="FFFFFFFF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4" fillId="0" borderId="2" xfId="0" applyFont="1" applyBorder="1" applyAlignment="1" applyProtection="1">
      <alignment horizontal="center" vertical="center" wrapText="1"/>
      <protection locked="0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44" fontId="6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0" applyNumberFormat="1"/>
    <xf numFmtId="0" fontId="7" fillId="3" borderId="2" xfId="0" applyFont="1" applyFill="1" applyBorder="1" applyAlignment="1">
      <alignment horizontal="center" vertical="center"/>
    </xf>
    <xf numFmtId="44" fontId="7" fillId="3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>
      <alignment horizontal="center" vertical="center"/>
    </xf>
    <xf numFmtId="44" fontId="4" fillId="0" borderId="2" xfId="0" applyNumberFormat="1" applyFont="1" applyBorder="1" applyAlignment="1" applyProtection="1">
      <alignment horizontal="right" vertical="center"/>
      <protection locked="0"/>
    </xf>
    <xf numFmtId="164" fontId="5" fillId="0" borderId="2" xfId="0" applyNumberFormat="1" applyFont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 applyProtection="1">
      <alignment horizontal="center" vertical="center" wrapText="1"/>
      <protection locked="0"/>
    </xf>
    <xf numFmtId="44" fontId="4" fillId="4" borderId="2" xfId="0" applyNumberFormat="1" applyFont="1" applyFill="1" applyBorder="1" applyAlignment="1" applyProtection="1">
      <alignment horizontal="right" vertical="center"/>
      <protection locked="0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oseandres.camacho\Desktop\JACR\PJFL%2024-25\Sabana\Veracruz\1.16%20%20BD%20PJ%20Veracruz.xlsx" TargetMode="External"/><Relationship Id="rId1" Type="http://schemas.openxmlformats.org/officeDocument/2006/relationships/externalLinkPath" Target="/Users/joseandres.camacho/Desktop/JACR/PJFL%2024-25/Sabana/Veracruz/1.16%20%20BD%20PJ%20Veracru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ábana"/>
      <sheetName val="Criterios de sanción"/>
      <sheetName val="Candidaturas"/>
    </sheetNames>
    <sheetDataSet>
      <sheetData sheetId="0"/>
      <sheetData sheetId="1">
        <row r="2">
          <cell r="I2">
            <v>113.14</v>
          </cell>
        </row>
        <row r="15">
          <cell r="J15">
            <v>8364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50"/>
  <sheetViews>
    <sheetView zoomScaleNormal="100" workbookViewId="0">
      <selection activeCell="A8" sqref="A8"/>
    </sheetView>
  </sheetViews>
  <sheetFormatPr baseColWidth="10" defaultColWidth="11.453125" defaultRowHeight="14.5" x14ac:dyDescent="0.35"/>
  <cols>
    <col min="1" max="1" width="33.6328125" bestFit="1" customWidth="1"/>
    <col min="2" max="2" width="23.81640625" customWidth="1"/>
    <col min="3" max="3" width="19.6328125" customWidth="1"/>
    <col min="4" max="4" width="17.36328125" style="5" customWidth="1"/>
    <col min="5" max="5" width="15.6328125" customWidth="1"/>
  </cols>
  <sheetData>
    <row r="1" spans="1:7" ht="52.5" thickBot="1" x14ac:dyDescent="0.4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G1" s="11" t="s">
        <v>5</v>
      </c>
    </row>
    <row r="2" spans="1:7" ht="26.5" thickBot="1" x14ac:dyDescent="0.4">
      <c r="A2" s="12" t="s">
        <v>8</v>
      </c>
      <c r="B2" s="1" t="s">
        <v>9</v>
      </c>
      <c r="C2" s="13">
        <v>589631.43000000005</v>
      </c>
      <c r="D2" s="2">
        <f t="shared" ref="D2:D48" si="0">C2/12</f>
        <v>49135.952500000007</v>
      </c>
      <c r="E2" s="14">
        <f>IF(D2&lt;='[1]Criterios de sanción'!$J$15,"Amonestación Publica",IF((D2-'[1]Criterios de sanción'!$J$15)*0.3&lt;='[1]Criterios de sanción'!$I$2,"Amonestación Publica",(D2-'[1]Criterios de sanción'!$J$15)*0.3))</f>
        <v>12231.585750000002</v>
      </c>
      <c r="G2" s="2">
        <v>8364</v>
      </c>
    </row>
    <row r="3" spans="1:7" ht="26.5" thickBot="1" x14ac:dyDescent="0.4">
      <c r="A3" s="15" t="s">
        <v>10</v>
      </c>
      <c r="B3" s="1" t="s">
        <v>9</v>
      </c>
      <c r="C3" s="13">
        <v>20000000</v>
      </c>
      <c r="D3" s="2">
        <f t="shared" si="0"/>
        <v>1666666.6666666667</v>
      </c>
      <c r="E3" s="14">
        <f>IF(D3&lt;='[1]Criterios de sanción'!$J$15,"Amonestación Publica",IF((D3-'[1]Criterios de sanción'!$J$15)*0.3&lt;='[1]Criterios de sanción'!$I$2,"Amonestación Publica",(D3-'[1]Criterios de sanción'!$J$15)*0.3))</f>
        <v>497490.8</v>
      </c>
    </row>
    <row r="4" spans="1:7" ht="26.5" thickBot="1" x14ac:dyDescent="0.4">
      <c r="A4" s="15" t="s">
        <v>11</v>
      </c>
      <c r="B4" s="1" t="s">
        <v>9</v>
      </c>
      <c r="C4" s="2">
        <v>0</v>
      </c>
      <c r="D4" s="2">
        <f t="shared" si="0"/>
        <v>0</v>
      </c>
      <c r="E4" s="14" t="str">
        <f>IF(D4&lt;='[1]Criterios de sanción'!$J$15,"Amonestación Publica",IF((D4-'[1]Criterios de sanción'!$J$15)*0.3&lt;='[1]Criterios de sanción'!$I$2,"Amonestación Publica",(D4-'[1]Criterios de sanción'!$J$15)*0.3))</f>
        <v>Amonestación Publica</v>
      </c>
    </row>
    <row r="5" spans="1:7" ht="26.5" thickBot="1" x14ac:dyDescent="0.4">
      <c r="A5" s="15" t="s">
        <v>12</v>
      </c>
      <c r="B5" s="1" t="s">
        <v>9</v>
      </c>
      <c r="C5" s="13">
        <v>1301238.24</v>
      </c>
      <c r="D5" s="2">
        <f t="shared" si="0"/>
        <v>108436.52</v>
      </c>
      <c r="E5" s="14">
        <f>IF(D5&lt;='[1]Criterios de sanción'!$J$15,"Amonestación Publica",IF((D5-'[1]Criterios de sanción'!$J$15)*0.3&lt;='[1]Criterios de sanción'!$I$2,"Amonestación Publica",(D5-'[1]Criterios de sanción'!$J$15)*0.3))</f>
        <v>30021.756000000001</v>
      </c>
    </row>
    <row r="6" spans="1:7" ht="26.5" thickBot="1" x14ac:dyDescent="0.4">
      <c r="A6" s="15" t="s">
        <v>13</v>
      </c>
      <c r="B6" s="1" t="s">
        <v>9</v>
      </c>
      <c r="C6" s="13">
        <v>2758276</v>
      </c>
      <c r="D6" s="2">
        <f t="shared" si="0"/>
        <v>229856.33333333334</v>
      </c>
      <c r="E6" s="14">
        <f>IF(D6&lt;='[1]Criterios de sanción'!$J$15,"Amonestación Publica",IF((D6-'[1]Criterios de sanción'!$J$15)*0.3&lt;='[1]Criterios de sanción'!$I$2,"Amonestación Publica",(D6-'[1]Criterios de sanción'!$J$15)*0.3))</f>
        <v>66447.7</v>
      </c>
    </row>
    <row r="7" spans="1:7" ht="26.5" thickBot="1" x14ac:dyDescent="0.4">
      <c r="A7" s="15" t="s">
        <v>14</v>
      </c>
      <c r="B7" s="1" t="s">
        <v>9</v>
      </c>
      <c r="C7" s="13">
        <v>950267</v>
      </c>
      <c r="D7" s="2">
        <f t="shared" si="0"/>
        <v>79188.916666666672</v>
      </c>
      <c r="E7" s="14">
        <f>IF(D7&lt;='[1]Criterios de sanción'!$J$15,"Amonestación Publica",IF((D7-'[1]Criterios de sanción'!$J$15)*0.3&lt;='[1]Criterios de sanción'!$I$2,"Amonestación Publica",(D7-'[1]Criterios de sanción'!$J$15)*0.3))</f>
        <v>21247.475000000002</v>
      </c>
    </row>
    <row r="8" spans="1:7" ht="26.5" thickBot="1" x14ac:dyDescent="0.4">
      <c r="A8" s="15" t="s">
        <v>15</v>
      </c>
      <c r="B8" s="1" t="s">
        <v>9</v>
      </c>
      <c r="C8" s="13">
        <v>33055988</v>
      </c>
      <c r="D8" s="2">
        <f t="shared" si="0"/>
        <v>2754665.6666666665</v>
      </c>
      <c r="E8" s="14">
        <f>IF(D8&lt;='[1]Criterios de sanción'!$J$15,"Amonestación Publica",IF((D8-'[1]Criterios de sanción'!$J$15)*0.3&lt;='[1]Criterios de sanción'!$I$2,"Amonestación Publica",(D8-'[1]Criterios de sanción'!$J$15)*0.3))</f>
        <v>823890.49999999988</v>
      </c>
    </row>
    <row r="9" spans="1:7" ht="26.5" thickBot="1" x14ac:dyDescent="0.4">
      <c r="A9" s="15" t="s">
        <v>16</v>
      </c>
      <c r="B9" s="1" t="s">
        <v>9</v>
      </c>
      <c r="C9" s="13">
        <v>808699</v>
      </c>
      <c r="D9" s="2">
        <f t="shared" si="0"/>
        <v>67391.583333333328</v>
      </c>
      <c r="E9" s="14">
        <f>IF(D9&lt;='[1]Criterios de sanción'!$J$15,"Amonestación Publica",IF((D9-'[1]Criterios de sanción'!$J$15)*0.3&lt;='[1]Criterios de sanción'!$I$2,"Amonestación Publica",(D9-'[1]Criterios de sanción'!$J$15)*0.3))</f>
        <v>17708.274999999998</v>
      </c>
    </row>
    <row r="10" spans="1:7" ht="26.5" thickBot="1" x14ac:dyDescent="0.4">
      <c r="A10" s="15" t="s">
        <v>17</v>
      </c>
      <c r="B10" s="1" t="s">
        <v>9</v>
      </c>
      <c r="C10" s="13">
        <v>929692</v>
      </c>
      <c r="D10" s="2">
        <f t="shared" si="0"/>
        <v>77474.333333333328</v>
      </c>
      <c r="E10" s="14">
        <f>IF(D10&lt;='[1]Criterios de sanción'!$J$15,"Amonestación Publica",IF((D10-'[1]Criterios de sanción'!$J$15)*0.3&lt;='[1]Criterios de sanción'!$I$2,"Amonestación Publica",(D10-'[1]Criterios de sanción'!$J$15)*0.3))</f>
        <v>20733.099999999999</v>
      </c>
    </row>
    <row r="11" spans="1:7" ht="26.5" thickBot="1" x14ac:dyDescent="0.4">
      <c r="A11" s="15" t="s">
        <v>18</v>
      </c>
      <c r="B11" s="1" t="s">
        <v>9</v>
      </c>
      <c r="C11" s="13">
        <v>502079</v>
      </c>
      <c r="D11" s="2">
        <f t="shared" si="0"/>
        <v>41839.916666666664</v>
      </c>
      <c r="E11" s="14">
        <f>IF(D11&lt;='[1]Criterios de sanción'!$J$15,"Amonestación Publica",IF((D11-'[1]Criterios de sanción'!$J$15)*0.3&lt;='[1]Criterios de sanción'!$I$2,"Amonestación Publica",(D11-'[1]Criterios de sanción'!$J$15)*0.3))</f>
        <v>10042.775</v>
      </c>
    </row>
    <row r="12" spans="1:7" ht="26.5" thickBot="1" x14ac:dyDescent="0.4">
      <c r="A12" s="15" t="s">
        <v>19</v>
      </c>
      <c r="B12" s="1" t="s">
        <v>9</v>
      </c>
      <c r="C12" s="13">
        <v>910460</v>
      </c>
      <c r="D12" s="2">
        <f t="shared" si="0"/>
        <v>75871.666666666672</v>
      </c>
      <c r="E12" s="14">
        <f>IF(D12&lt;='[1]Criterios de sanción'!$J$15,"Amonestación Publica",IF((D12-'[1]Criterios de sanción'!$J$15)*0.3&lt;='[1]Criterios de sanción'!$I$2,"Amonestación Publica",(D12-'[1]Criterios de sanción'!$J$15)*0.3))</f>
        <v>20252.3</v>
      </c>
    </row>
    <row r="13" spans="1:7" ht="26.5" thickBot="1" x14ac:dyDescent="0.4">
      <c r="A13" s="15" t="s">
        <v>20</v>
      </c>
      <c r="B13" s="1" t="s">
        <v>9</v>
      </c>
      <c r="C13" s="13">
        <v>1332255</v>
      </c>
      <c r="D13" s="2">
        <f t="shared" si="0"/>
        <v>111021.25</v>
      </c>
      <c r="E13" s="14">
        <f>IF(D13&lt;='[1]Criterios de sanción'!$J$15,"Amonestación Publica",IF((D13-'[1]Criterios de sanción'!$J$15)*0.3&lt;='[1]Criterios de sanción'!$I$2,"Amonestación Publica",(D13-'[1]Criterios de sanción'!$J$15)*0.3))</f>
        <v>30797.174999999999</v>
      </c>
    </row>
    <row r="14" spans="1:7" ht="26.5" thickBot="1" x14ac:dyDescent="0.4">
      <c r="A14" s="15" t="s">
        <v>21</v>
      </c>
      <c r="B14" s="1" t="s">
        <v>9</v>
      </c>
      <c r="C14" s="13">
        <v>700000</v>
      </c>
      <c r="D14" s="2">
        <f t="shared" si="0"/>
        <v>58333.333333333336</v>
      </c>
      <c r="E14" s="14">
        <f>IF(D14&lt;='[1]Criterios de sanción'!$J$15,"Amonestación Publica",IF((D14-'[1]Criterios de sanción'!$J$15)*0.3&lt;='[1]Criterios de sanción'!$I$2,"Amonestación Publica",(D14-'[1]Criterios de sanción'!$J$15)*0.3))</f>
        <v>14990.8</v>
      </c>
    </row>
    <row r="15" spans="1:7" ht="26.5" thickBot="1" x14ac:dyDescent="0.4">
      <c r="A15" s="15" t="s">
        <v>22</v>
      </c>
      <c r="B15" s="1" t="s">
        <v>9</v>
      </c>
      <c r="C15" s="13">
        <v>5271570</v>
      </c>
      <c r="D15" s="2">
        <f t="shared" si="0"/>
        <v>439297.5</v>
      </c>
      <c r="E15" s="14">
        <f>IF(D15&lt;='[1]Criterios de sanción'!$J$15,"Amonestación Publica",IF((D15-'[1]Criterios de sanción'!$J$15)*0.3&lt;='[1]Criterios de sanción'!$I$2,"Amonestación Publica",(D15-'[1]Criterios de sanción'!$J$15)*0.3))</f>
        <v>129280.04999999999</v>
      </c>
    </row>
    <row r="16" spans="1:7" ht="26.5" thickBot="1" x14ac:dyDescent="0.4">
      <c r="A16" s="15" t="s">
        <v>23</v>
      </c>
      <c r="B16" s="1" t="s">
        <v>9</v>
      </c>
      <c r="C16" s="13">
        <v>58500</v>
      </c>
      <c r="D16" s="2">
        <f t="shared" si="0"/>
        <v>4875</v>
      </c>
      <c r="E16" s="14" t="str">
        <f>IF(D16&lt;='[1]Criterios de sanción'!$J$15,"Amonestación Publica",IF((D16-'[1]Criterios de sanción'!$J$15)*0.3&lt;='[1]Criterios de sanción'!$I$2,"Amonestación Publica",(D16-'[1]Criterios de sanción'!$J$15)*0.3))</f>
        <v>Amonestación Publica</v>
      </c>
    </row>
    <row r="17" spans="1:5" ht="26.5" thickBot="1" x14ac:dyDescent="0.4">
      <c r="A17" s="15" t="s">
        <v>24</v>
      </c>
      <c r="B17" s="1" t="s">
        <v>9</v>
      </c>
      <c r="C17" s="13">
        <v>795540</v>
      </c>
      <c r="D17" s="2">
        <f t="shared" si="0"/>
        <v>66295</v>
      </c>
      <c r="E17" s="14">
        <f>IF(D17&lt;='[1]Criterios de sanción'!$J$15,"Amonestación Publica",IF((D17-'[1]Criterios de sanción'!$J$15)*0.3&lt;='[1]Criterios de sanción'!$I$2,"Amonestación Publica",(D17-'[1]Criterios de sanción'!$J$15)*0.3))</f>
        <v>17379.3</v>
      </c>
    </row>
    <row r="18" spans="1:5" ht="26.5" thickBot="1" x14ac:dyDescent="0.4">
      <c r="A18" s="15" t="s">
        <v>25</v>
      </c>
      <c r="B18" s="1" t="s">
        <v>9</v>
      </c>
      <c r="C18" s="13">
        <v>870676</v>
      </c>
      <c r="D18" s="2">
        <f t="shared" si="0"/>
        <v>72556.333333333328</v>
      </c>
      <c r="E18" s="14">
        <f>IF(D18&lt;='[1]Criterios de sanción'!$J$15,"Amonestación Publica",IF((D18-'[1]Criterios de sanción'!$J$15)*0.3&lt;='[1]Criterios de sanción'!$I$2,"Amonestación Publica",(D18-'[1]Criterios de sanción'!$J$15)*0.3))</f>
        <v>19257.699999999997</v>
      </c>
    </row>
    <row r="19" spans="1:5" ht="26.5" thickBot="1" x14ac:dyDescent="0.4">
      <c r="A19" s="15" t="s">
        <v>26</v>
      </c>
      <c r="B19" s="1" t="s">
        <v>9</v>
      </c>
      <c r="C19" s="13">
        <v>510527</v>
      </c>
      <c r="D19" s="2">
        <f t="shared" si="0"/>
        <v>42543.916666666664</v>
      </c>
      <c r="E19" s="14">
        <f>IF(D19&lt;='[1]Criterios de sanción'!$J$15,"Amonestación Publica",IF((D19-'[1]Criterios de sanción'!$J$15)*0.3&lt;='[1]Criterios de sanción'!$I$2,"Amonestación Publica",(D19-'[1]Criterios de sanción'!$J$15)*0.3))</f>
        <v>10253.974999999999</v>
      </c>
    </row>
    <row r="20" spans="1:5" ht="26.5" thickBot="1" x14ac:dyDescent="0.4">
      <c r="A20" s="15" t="s">
        <v>27</v>
      </c>
      <c r="B20" s="1" t="s">
        <v>9</v>
      </c>
      <c r="C20" s="2">
        <v>0</v>
      </c>
      <c r="D20" s="2">
        <v>0</v>
      </c>
      <c r="E20" s="14" t="str">
        <f>IF(D20&lt;='[1]Criterios de sanción'!$J$15,"Amonestación Publica",IF((D20-'[1]Criterios de sanción'!$J$15)*0.3&lt;='[1]Criterios de sanción'!$I$2,"Amonestación Publica",(D20-'[1]Criterios de sanción'!$J$15)*0.3))</f>
        <v>Amonestación Publica</v>
      </c>
    </row>
    <row r="21" spans="1:5" ht="26.5" thickBot="1" x14ac:dyDescent="0.4">
      <c r="A21" s="15" t="s">
        <v>28</v>
      </c>
      <c r="B21" s="1" t="s">
        <v>9</v>
      </c>
      <c r="C21" s="13">
        <v>484666</v>
      </c>
      <c r="D21" s="2">
        <f t="shared" si="0"/>
        <v>40388.833333333336</v>
      </c>
      <c r="E21" s="14">
        <f>IF(D21&lt;='[1]Criterios de sanción'!$J$15,"Amonestación Publica",IF((D21-'[1]Criterios de sanción'!$J$15)*0.3&lt;='[1]Criterios de sanción'!$I$2,"Amonestación Publica",(D21-'[1]Criterios de sanción'!$J$15)*0.3))</f>
        <v>9607.4500000000007</v>
      </c>
    </row>
    <row r="22" spans="1:5" ht="26.5" thickBot="1" x14ac:dyDescent="0.4">
      <c r="A22" s="15" t="s">
        <v>29</v>
      </c>
      <c r="B22" s="1" t="s">
        <v>9</v>
      </c>
      <c r="C22" s="13">
        <v>750327</v>
      </c>
      <c r="D22" s="2">
        <f t="shared" si="0"/>
        <v>62527.25</v>
      </c>
      <c r="E22" s="14">
        <f>IF(D22&lt;='[1]Criterios de sanción'!$J$15,"Amonestación Publica",IF((D22-'[1]Criterios de sanción'!$J$15)*0.3&lt;='[1]Criterios de sanción'!$I$2,"Amonestación Publica",(D22-'[1]Criterios de sanción'!$J$15)*0.3))</f>
        <v>16248.974999999999</v>
      </c>
    </row>
    <row r="23" spans="1:5" ht="26.5" thickBot="1" x14ac:dyDescent="0.4">
      <c r="A23" s="15" t="s">
        <v>30</v>
      </c>
      <c r="B23" s="1" t="s">
        <v>9</v>
      </c>
      <c r="C23" s="13">
        <v>1477421</v>
      </c>
      <c r="D23" s="2">
        <f t="shared" si="0"/>
        <v>123118.41666666667</v>
      </c>
      <c r="E23" s="14">
        <f>IF(D23&lt;='[1]Criterios de sanción'!$J$15,"Amonestación Publica",IF((D23-'[1]Criterios de sanción'!$J$15)*0.3&lt;='[1]Criterios de sanción'!$I$2,"Amonestación Publica",(D23-'[1]Criterios de sanción'!$J$15)*0.3))</f>
        <v>34426.324999999997</v>
      </c>
    </row>
    <row r="24" spans="1:5" ht="26.5" thickBot="1" x14ac:dyDescent="0.4">
      <c r="A24" s="15" t="s">
        <v>31</v>
      </c>
      <c r="B24" s="1" t="s">
        <v>9</v>
      </c>
      <c r="C24" s="13">
        <v>772744</v>
      </c>
      <c r="D24" s="2">
        <f t="shared" si="0"/>
        <v>64395.333333333336</v>
      </c>
      <c r="E24" s="14">
        <f>IF(D24&lt;='[1]Criterios de sanción'!$J$15,"Amonestación Publica",IF((D24-'[1]Criterios de sanción'!$J$15)*0.3&lt;='[1]Criterios de sanción'!$I$2,"Amonestación Publica",(D24-'[1]Criterios de sanción'!$J$15)*0.3))</f>
        <v>16809.400000000001</v>
      </c>
    </row>
    <row r="25" spans="1:5" ht="26.5" thickBot="1" x14ac:dyDescent="0.4">
      <c r="A25" s="16" t="s">
        <v>32</v>
      </c>
      <c r="B25" s="17" t="s">
        <v>9</v>
      </c>
      <c r="C25" s="13">
        <v>655834</v>
      </c>
      <c r="D25" s="2">
        <f t="shared" si="0"/>
        <v>54652.833333333336</v>
      </c>
      <c r="E25" s="14">
        <f>IF(D25&lt;='[1]Criterios de sanción'!$J$15,"Amonestación Publica",IF((D25-'[1]Criterios de sanción'!$J$15)*0.3&lt;='[1]Criterios de sanción'!$I$2,"Amonestación Publica",(D25-'[1]Criterios de sanción'!$J$15)*0.3))</f>
        <v>13886.65</v>
      </c>
    </row>
    <row r="26" spans="1:5" ht="26.5" thickBot="1" x14ac:dyDescent="0.4">
      <c r="A26" s="15" t="s">
        <v>33</v>
      </c>
      <c r="B26" s="1" t="s">
        <v>9</v>
      </c>
      <c r="C26" s="13">
        <v>720252</v>
      </c>
      <c r="D26" s="2">
        <f t="shared" si="0"/>
        <v>60021</v>
      </c>
      <c r="E26" s="14">
        <f>IF(D26&lt;='[1]Criterios de sanción'!$J$15,"Amonestación Publica",IF((D26-'[1]Criterios de sanción'!$J$15)*0.3&lt;='[1]Criterios de sanción'!$I$2,"Amonestación Publica",(D26-'[1]Criterios de sanción'!$J$15)*0.3))</f>
        <v>15497.099999999999</v>
      </c>
    </row>
    <row r="27" spans="1:5" ht="26.5" thickBot="1" x14ac:dyDescent="0.4">
      <c r="A27" s="15" t="s">
        <v>34</v>
      </c>
      <c r="B27" s="1" t="s">
        <v>9</v>
      </c>
      <c r="C27" s="13">
        <v>821274</v>
      </c>
      <c r="D27" s="2">
        <f t="shared" si="0"/>
        <v>68439.5</v>
      </c>
      <c r="E27" s="14">
        <f>IF(D27&lt;='[1]Criterios de sanción'!$J$15,"Amonestación Publica",IF((D27-'[1]Criterios de sanción'!$J$15)*0.3&lt;='[1]Criterios de sanción'!$I$2,"Amonestación Publica",(D27-'[1]Criterios de sanción'!$J$15)*0.3))</f>
        <v>18022.649999999998</v>
      </c>
    </row>
    <row r="28" spans="1:5" ht="26.5" thickBot="1" x14ac:dyDescent="0.4">
      <c r="A28" s="15" t="s">
        <v>35</v>
      </c>
      <c r="B28" s="1" t="s">
        <v>9</v>
      </c>
      <c r="C28" s="13">
        <v>740530</v>
      </c>
      <c r="D28" s="2">
        <f t="shared" si="0"/>
        <v>61710.833333333336</v>
      </c>
      <c r="E28" s="14">
        <f>IF(D28&lt;='[1]Criterios de sanción'!$J$15,"Amonestación Publica",IF((D28-'[1]Criterios de sanción'!$J$15)*0.3&lt;='[1]Criterios de sanción'!$I$2,"Amonestación Publica",(D28-'[1]Criterios de sanción'!$J$15)*0.3))</f>
        <v>16004.05</v>
      </c>
    </row>
    <row r="29" spans="1:5" ht="26.5" thickBot="1" x14ac:dyDescent="0.4">
      <c r="A29" s="15" t="s">
        <v>36</v>
      </c>
      <c r="B29" s="1" t="s">
        <v>9</v>
      </c>
      <c r="C29" s="13">
        <v>863694</v>
      </c>
      <c r="D29" s="2">
        <f t="shared" si="0"/>
        <v>71974.5</v>
      </c>
      <c r="E29" s="14">
        <f>IF(D29&lt;='[1]Criterios de sanción'!$J$15,"Amonestación Publica",IF((D29-'[1]Criterios de sanción'!$J$15)*0.3&lt;='[1]Criterios de sanción'!$I$2,"Amonestación Publica",(D29-'[1]Criterios de sanción'!$J$15)*0.3))</f>
        <v>19083.149999999998</v>
      </c>
    </row>
    <row r="30" spans="1:5" ht="26.5" thickBot="1" x14ac:dyDescent="0.4">
      <c r="A30" s="15" t="s">
        <v>37</v>
      </c>
      <c r="B30" s="1" t="s">
        <v>9</v>
      </c>
      <c r="C30" s="13">
        <v>326052.96000000002</v>
      </c>
      <c r="D30" s="2">
        <f t="shared" si="0"/>
        <v>27171.08</v>
      </c>
      <c r="E30" s="14">
        <f>IF(D30&lt;='[1]Criterios de sanción'!$J$15,"Amonestación Publica",IF((D30-'[1]Criterios de sanción'!$J$15)*0.3&lt;='[1]Criterios de sanción'!$I$2,"Amonestación Publica",(D30-'[1]Criterios de sanción'!$J$15)*0.3))</f>
        <v>5642.1240000000007</v>
      </c>
    </row>
    <row r="31" spans="1:5" ht="26.5" thickBot="1" x14ac:dyDescent="0.4">
      <c r="A31" s="15" t="s">
        <v>38</v>
      </c>
      <c r="B31" s="1" t="s">
        <v>9</v>
      </c>
      <c r="C31" s="13">
        <v>890321</v>
      </c>
      <c r="D31" s="2">
        <f t="shared" si="0"/>
        <v>74193.416666666672</v>
      </c>
      <c r="E31" s="14">
        <f>IF(D31&lt;='[1]Criterios de sanción'!$J$15,"Amonestación Publica",IF((D31-'[1]Criterios de sanción'!$J$15)*0.3&lt;='[1]Criterios de sanción'!$I$2,"Amonestación Publica",(D31-'[1]Criterios de sanción'!$J$15)*0.3))</f>
        <v>19748.825000000001</v>
      </c>
    </row>
    <row r="32" spans="1:5" ht="26.5" thickBot="1" x14ac:dyDescent="0.4">
      <c r="A32" s="15" t="s">
        <v>39</v>
      </c>
      <c r="B32" s="1" t="s">
        <v>9</v>
      </c>
      <c r="C32" s="13">
        <v>709524</v>
      </c>
      <c r="D32" s="2">
        <f t="shared" si="0"/>
        <v>59127</v>
      </c>
      <c r="E32" s="14">
        <f>IF(D32&lt;='[1]Criterios de sanción'!$J$15,"Amonestación Publica",IF((D32-'[1]Criterios de sanción'!$J$15)*0.3&lt;='[1]Criterios de sanción'!$I$2,"Amonestación Publica",(D32-'[1]Criterios de sanción'!$J$15)*0.3))</f>
        <v>15228.9</v>
      </c>
    </row>
    <row r="33" spans="1:5" ht="26.5" thickBot="1" x14ac:dyDescent="0.4">
      <c r="A33" s="15" t="s">
        <v>40</v>
      </c>
      <c r="B33" s="1" t="s">
        <v>9</v>
      </c>
      <c r="C33" s="13">
        <v>775416</v>
      </c>
      <c r="D33" s="2">
        <f t="shared" si="0"/>
        <v>64618</v>
      </c>
      <c r="E33" s="14">
        <f>IF(D33&lt;='[1]Criterios de sanción'!$J$15,"Amonestación Publica",IF((D33-'[1]Criterios de sanción'!$J$15)*0.3&lt;='[1]Criterios de sanción'!$I$2,"Amonestación Publica",(D33-'[1]Criterios de sanción'!$J$15)*0.3))</f>
        <v>16876.2</v>
      </c>
    </row>
    <row r="34" spans="1:5" ht="26.5" thickBot="1" x14ac:dyDescent="0.4">
      <c r="A34" s="15" t="s">
        <v>41</v>
      </c>
      <c r="B34" s="1" t="s">
        <v>9</v>
      </c>
      <c r="C34" s="13">
        <v>2040492</v>
      </c>
      <c r="D34" s="2">
        <f t="shared" si="0"/>
        <v>170041</v>
      </c>
      <c r="E34" s="14">
        <f>IF(D34&lt;='[1]Criterios de sanción'!$J$15,"Amonestación Publica",IF((D34-'[1]Criterios de sanción'!$J$15)*0.3&lt;='[1]Criterios de sanción'!$I$2,"Amonestación Publica",(D34-'[1]Criterios de sanción'!$J$15)*0.3))</f>
        <v>48503.1</v>
      </c>
    </row>
    <row r="35" spans="1:5" ht="26.5" thickBot="1" x14ac:dyDescent="0.4">
      <c r="A35" s="15" t="s">
        <v>42</v>
      </c>
      <c r="B35" s="1" t="s">
        <v>9</v>
      </c>
      <c r="C35" s="13">
        <v>4464191</v>
      </c>
      <c r="D35" s="2">
        <f t="shared" si="0"/>
        <v>372015.91666666669</v>
      </c>
      <c r="E35" s="14">
        <f>IF(D35&lt;='[1]Criterios de sanción'!$J$15,"Amonestación Publica",IF((D35-'[1]Criterios de sanción'!$J$15)*0.3&lt;='[1]Criterios de sanción'!$I$2,"Amonestación Publica",(D35-'[1]Criterios de sanción'!$J$15)*0.3))</f>
        <v>109095.575</v>
      </c>
    </row>
    <row r="36" spans="1:5" ht="26.5" thickBot="1" x14ac:dyDescent="0.4">
      <c r="A36" s="15" t="s">
        <v>43</v>
      </c>
      <c r="B36" s="1" t="s">
        <v>9</v>
      </c>
      <c r="C36" s="13">
        <v>620143</v>
      </c>
      <c r="D36" s="2">
        <f t="shared" si="0"/>
        <v>51678.583333333336</v>
      </c>
      <c r="E36" s="14">
        <f>IF(D36&lt;='[1]Criterios de sanción'!$J$15,"Amonestación Publica",IF((D36-'[1]Criterios de sanción'!$J$15)*0.3&lt;='[1]Criterios de sanción'!$I$2,"Amonestación Publica",(D36-'[1]Criterios de sanción'!$J$15)*0.3))</f>
        <v>12994.375</v>
      </c>
    </row>
    <row r="37" spans="1:5" ht="26.5" thickBot="1" x14ac:dyDescent="0.4">
      <c r="A37" s="15" t="s">
        <v>44</v>
      </c>
      <c r="B37" s="1" t="s">
        <v>9</v>
      </c>
      <c r="C37" s="13">
        <v>432000000</v>
      </c>
      <c r="D37" s="2">
        <f t="shared" si="0"/>
        <v>36000000</v>
      </c>
      <c r="E37" s="14">
        <f>IF(D37&lt;='[1]Criterios de sanción'!$J$15,"Amonestación Publica",IF((D37-'[1]Criterios de sanción'!$J$15)*0.3&lt;='[1]Criterios de sanción'!$I$2,"Amonestación Publica",(D37-'[1]Criterios de sanción'!$J$15)*0.3))</f>
        <v>10797490.799999999</v>
      </c>
    </row>
    <row r="38" spans="1:5" ht="26.5" thickBot="1" x14ac:dyDescent="0.4">
      <c r="A38" s="15" t="s">
        <v>45</v>
      </c>
      <c r="B38" s="1" t="s">
        <v>9</v>
      </c>
      <c r="C38" s="13">
        <v>626000</v>
      </c>
      <c r="D38" s="2">
        <f t="shared" si="0"/>
        <v>52166.666666666664</v>
      </c>
      <c r="E38" s="14">
        <f>IF(D38&lt;='[1]Criterios de sanción'!$J$15,"Amonestación Publica",IF((D38-'[1]Criterios de sanción'!$J$15)*0.3&lt;='[1]Criterios de sanción'!$I$2,"Amonestación Publica",(D38-'[1]Criterios de sanción'!$J$15)*0.3))</f>
        <v>13140.8</v>
      </c>
    </row>
    <row r="39" spans="1:5" ht="26.5" thickBot="1" x14ac:dyDescent="0.4">
      <c r="A39" s="15" t="s">
        <v>46</v>
      </c>
      <c r="B39" s="1" t="s">
        <v>9</v>
      </c>
      <c r="C39" s="13">
        <v>891807</v>
      </c>
      <c r="D39" s="2">
        <f t="shared" si="0"/>
        <v>74317.25</v>
      </c>
      <c r="E39" s="14">
        <f>IF(D39&lt;='[1]Criterios de sanción'!$J$15,"Amonestación Publica",IF((D39-'[1]Criterios de sanción'!$J$15)*0.3&lt;='[1]Criterios de sanción'!$I$2,"Amonestación Publica",(D39-'[1]Criterios de sanción'!$J$15)*0.3))</f>
        <v>19785.974999999999</v>
      </c>
    </row>
    <row r="40" spans="1:5" ht="26.5" thickBot="1" x14ac:dyDescent="0.4">
      <c r="A40" s="15" t="s">
        <v>47</v>
      </c>
      <c r="B40" s="1" t="s">
        <v>9</v>
      </c>
      <c r="C40" s="13">
        <v>3474984</v>
      </c>
      <c r="D40" s="2">
        <f>C40/12</f>
        <v>289582</v>
      </c>
      <c r="E40" s="14">
        <f>IF(D40&lt;='[1]Criterios de sanción'!$J$15,"Amonestación Publica",IF((D40-'[1]Criterios de sanción'!$J$15)*0.3&lt;='[1]Criterios de sanción'!$I$2,"Amonestación Publica",(D40-'[1]Criterios de sanción'!$J$15)*0.3))</f>
        <v>84365.4</v>
      </c>
    </row>
    <row r="41" spans="1:5" ht="26.5" thickBot="1" x14ac:dyDescent="0.4">
      <c r="A41" s="15" t="s">
        <v>48</v>
      </c>
      <c r="B41" s="1" t="s">
        <v>9</v>
      </c>
      <c r="C41" s="13">
        <v>407040</v>
      </c>
      <c r="D41" s="2">
        <f>C41/12</f>
        <v>33920</v>
      </c>
      <c r="E41" s="14">
        <f>IF(D41&lt;='[1]Criterios de sanción'!$J$15,"Amonestación Publica",IF((D41-'[1]Criterios de sanción'!$J$15)*0.3&lt;='[1]Criterios de sanción'!$I$2,"Amonestación Publica",(D41-'[1]Criterios de sanción'!$J$15)*0.3))</f>
        <v>7666.7999999999993</v>
      </c>
    </row>
    <row r="42" spans="1:5" ht="26.5" thickBot="1" x14ac:dyDescent="0.4">
      <c r="A42" s="15" t="s">
        <v>49</v>
      </c>
      <c r="B42" s="1" t="s">
        <v>9</v>
      </c>
      <c r="C42" s="13">
        <v>4775726.82</v>
      </c>
      <c r="D42" s="2">
        <f t="shared" si="0"/>
        <v>397977.23500000004</v>
      </c>
      <c r="E42" s="14">
        <f>IF(D42&lt;='[1]Criterios de sanción'!$J$15,"Amonestación Publica",IF((D42-'[1]Criterios de sanción'!$J$15)*0.3&lt;='[1]Criterios de sanción'!$I$2,"Amonestación Publica",(D42-'[1]Criterios de sanción'!$J$15)*0.3))</f>
        <v>116883.97050000001</v>
      </c>
    </row>
    <row r="43" spans="1:5" ht="26.5" thickBot="1" x14ac:dyDescent="0.4">
      <c r="A43" s="15" t="s">
        <v>50</v>
      </c>
      <c r="B43" s="1" t="s">
        <v>9</v>
      </c>
      <c r="C43" s="13">
        <v>1302202</v>
      </c>
      <c r="D43" s="2">
        <f t="shared" si="0"/>
        <v>108516.83333333333</v>
      </c>
      <c r="E43" s="14">
        <f>IF(D43&lt;='[1]Criterios de sanción'!$J$15,"Amonestación Publica",IF((D43-'[1]Criterios de sanción'!$J$15)*0.3&lt;='[1]Criterios de sanción'!$I$2,"Amonestación Publica",(D43-'[1]Criterios de sanción'!$J$15)*0.3))</f>
        <v>30045.85</v>
      </c>
    </row>
    <row r="44" spans="1:5" ht="26.5" thickBot="1" x14ac:dyDescent="0.4">
      <c r="A44" s="15" t="s">
        <v>51</v>
      </c>
      <c r="B44" s="1" t="s">
        <v>9</v>
      </c>
      <c r="C44" s="13">
        <v>518298</v>
      </c>
      <c r="D44" s="2">
        <f t="shared" si="0"/>
        <v>43191.5</v>
      </c>
      <c r="E44" s="14">
        <f>IF(D44&lt;='[1]Criterios de sanción'!$J$15,"Amonestación Publica",IF((D44-'[1]Criterios de sanción'!$J$15)*0.3&lt;='[1]Criterios de sanción'!$I$2,"Amonestación Publica",(D44-'[1]Criterios de sanción'!$J$15)*0.3))</f>
        <v>10448.25</v>
      </c>
    </row>
    <row r="45" spans="1:5" ht="26.5" thickBot="1" x14ac:dyDescent="0.4">
      <c r="A45" s="15" t="s">
        <v>52</v>
      </c>
      <c r="B45" s="1" t="s">
        <v>9</v>
      </c>
      <c r="C45" s="13">
        <v>1180000</v>
      </c>
      <c r="D45" s="2">
        <f t="shared" si="0"/>
        <v>98333.333333333328</v>
      </c>
      <c r="E45" s="14">
        <f>IF(D45&lt;='[1]Criterios de sanción'!$J$15,"Amonestación Publica",IF((D45-'[1]Criterios de sanción'!$J$15)*0.3&lt;='[1]Criterios de sanción'!$I$2,"Amonestación Publica",(D45-'[1]Criterios de sanción'!$J$15)*0.3))</f>
        <v>26990.799999999999</v>
      </c>
    </row>
    <row r="46" spans="1:5" ht="26.5" thickBot="1" x14ac:dyDescent="0.4">
      <c r="A46" s="15" t="s">
        <v>53</v>
      </c>
      <c r="B46" s="1" t="s">
        <v>9</v>
      </c>
      <c r="C46" s="13">
        <v>2525574.5299999998</v>
      </c>
      <c r="D46" s="2">
        <f t="shared" si="0"/>
        <v>210464.54416666666</v>
      </c>
      <c r="E46" s="14">
        <f>IF(D46&lt;='[1]Criterios de sanción'!$J$15,"Amonestación Publica",IF((D46-'[1]Criterios de sanción'!$J$15)*0.3&lt;='[1]Criterios de sanción'!$I$2,"Amonestación Publica",(D46-'[1]Criterios de sanción'!$J$15)*0.3))</f>
        <v>60630.163249999998</v>
      </c>
    </row>
    <row r="47" spans="1:5" ht="26.5" thickBot="1" x14ac:dyDescent="0.4">
      <c r="A47" s="15" t="s">
        <v>54</v>
      </c>
      <c r="B47" s="1" t="s">
        <v>9</v>
      </c>
      <c r="C47" s="13">
        <v>2823626</v>
      </c>
      <c r="D47" s="2">
        <f t="shared" si="0"/>
        <v>235302.16666666666</v>
      </c>
      <c r="E47" s="14">
        <f>IF(D47&lt;='[1]Criterios de sanción'!$J$15,"Amonestación Publica",IF((D47-'[1]Criterios de sanción'!$J$15)*0.3&lt;='[1]Criterios de sanción'!$I$2,"Amonestación Publica",(D47-'[1]Criterios de sanción'!$J$15)*0.3))</f>
        <v>68081.45</v>
      </c>
    </row>
    <row r="48" spans="1:5" ht="26.5" thickBot="1" x14ac:dyDescent="0.4">
      <c r="A48" s="15" t="s">
        <v>55</v>
      </c>
      <c r="B48" s="1" t="s">
        <v>9</v>
      </c>
      <c r="C48" s="13">
        <v>1207340</v>
      </c>
      <c r="D48" s="2">
        <f t="shared" si="0"/>
        <v>100611.66666666667</v>
      </c>
      <c r="E48" s="14">
        <f>IF(D48&lt;='[1]Criterios de sanción'!$J$15,"Amonestación Publica",IF((D48-'[1]Criterios de sanción'!$J$15)*0.3&lt;='[1]Criterios de sanción'!$I$2,"Amonestación Publica",(D48-'[1]Criterios de sanción'!$J$15)*0.3))</f>
        <v>27674.3</v>
      </c>
    </row>
    <row r="49" spans="1:5" ht="26.5" thickBot="1" x14ac:dyDescent="0.4">
      <c r="A49" s="15" t="s">
        <v>56</v>
      </c>
      <c r="B49" s="1" t="s">
        <v>9</v>
      </c>
      <c r="C49" s="2">
        <v>0</v>
      </c>
      <c r="D49" s="2">
        <v>0</v>
      </c>
      <c r="E49" s="14" t="str">
        <f>IF(D49&lt;='[1]Criterios de sanción'!$J$15,"Amonestación Publica",IF((D49-'[1]Criterios de sanción'!$J$15)*0.3&lt;='[1]Criterios de sanción'!$I$2,"Amonestación Publica",(D49-'[1]Criterios de sanción'!$J$15)*0.3))</f>
        <v>Amonestación Publica</v>
      </c>
    </row>
    <row r="50" spans="1:5" ht="26.5" thickBot="1" x14ac:dyDescent="0.4">
      <c r="A50" s="15" t="s">
        <v>57</v>
      </c>
      <c r="B50" s="1" t="s">
        <v>9</v>
      </c>
      <c r="C50" s="13">
        <v>360000</v>
      </c>
      <c r="D50" s="2">
        <f t="shared" ref="D50" si="1">C50/12</f>
        <v>30000</v>
      </c>
      <c r="E50" s="14">
        <f>IF(D50&lt;='[1]Criterios de sanción'!$J$15,"Amonestación Publica",IF((D50-'[1]Criterios de sanción'!$J$15)*0.3&lt;='[1]Criterios de sanción'!$I$2,"Amonestación Publica",(D50-'[1]Criterios de sanción'!$J$15)*0.3))</f>
        <v>6490.8</v>
      </c>
    </row>
  </sheetData>
  <autoFilter ref="A1:D50" xr:uid="{919CD811-B2A7-4BC1-ABA3-1F891EDC12DE}"/>
  <dataValidations count="1">
    <dataValidation type="list" allowBlank="1" showInputMessage="1" showErrorMessage="1" sqref="B2:B50" xr:uid="{AE146B0A-DCF6-41A3-ABA9-77DB4557FAAC}">
      <formula1>$L$2:$L$7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26B9F-F83F-4D36-9473-C34CA6C0257C}">
  <dimension ref="A1:G17"/>
  <sheetViews>
    <sheetView tabSelected="1" workbookViewId="0">
      <selection activeCell="A4" sqref="A4"/>
    </sheetView>
  </sheetViews>
  <sheetFormatPr baseColWidth="10" defaultRowHeight="14.5" x14ac:dyDescent="0.35"/>
  <cols>
    <col min="1" max="1" width="33.6328125" bestFit="1" customWidth="1"/>
    <col min="2" max="2" width="23.81640625" customWidth="1"/>
    <col min="3" max="3" width="17.36328125" customWidth="1"/>
    <col min="4" max="4" width="15.6328125" customWidth="1"/>
    <col min="5" max="5" width="11.453125"/>
  </cols>
  <sheetData>
    <row r="1" spans="1:7" ht="52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G1" s="11" t="s">
        <v>5</v>
      </c>
    </row>
    <row r="2" spans="1:7" ht="26.5" thickBot="1" x14ac:dyDescent="0.4">
      <c r="A2" s="15" t="s">
        <v>58</v>
      </c>
      <c r="B2" s="1" t="s">
        <v>59</v>
      </c>
      <c r="C2" s="13">
        <v>954048</v>
      </c>
      <c r="D2" s="2">
        <f t="shared" ref="D2:D16" si="0">C2/12</f>
        <v>79504</v>
      </c>
      <c r="E2" s="14">
        <f>IF(D2&lt;='[1]Criterios de sanción'!$J$15,"Amonestación Publica",IF((D2-'[1]Criterios de sanción'!$J$15)*0.3&lt;='[1]Criterios de sanción'!$I$2,"Amonestación Publica",(D2-'[1]Criterios de sanción'!$J$15)*0.3))</f>
        <v>21342</v>
      </c>
      <c r="G2" s="2">
        <v>8364</v>
      </c>
    </row>
    <row r="3" spans="1:7" ht="26.5" thickBot="1" x14ac:dyDescent="0.4">
      <c r="A3" s="15" t="s">
        <v>60</v>
      </c>
      <c r="B3" s="1" t="s">
        <v>59</v>
      </c>
      <c r="C3" s="13">
        <v>100000</v>
      </c>
      <c r="D3" s="2">
        <f t="shared" si="0"/>
        <v>8333.3333333333339</v>
      </c>
      <c r="E3" s="14" t="str">
        <f>IF(D3&lt;='[1]Criterios de sanción'!$J$15,"Amonestación Publica",IF((D3-'[1]Criterios de sanción'!$J$15)*0.3&lt;='[1]Criterios de sanción'!$I$2,"Amonestación Publica",(D3-'[1]Criterios de sanción'!$J$15)*0.3))</f>
        <v>Amonestación Publica</v>
      </c>
    </row>
    <row r="4" spans="1:7" ht="26.5" thickBot="1" x14ac:dyDescent="0.4">
      <c r="A4" s="15" t="s">
        <v>62</v>
      </c>
      <c r="B4" s="1" t="s">
        <v>59</v>
      </c>
      <c r="C4" s="13">
        <v>1147978</v>
      </c>
      <c r="D4" s="2">
        <f t="shared" si="0"/>
        <v>95664.833333333328</v>
      </c>
      <c r="E4" s="14">
        <f>IF(D4&lt;='[1]Criterios de sanción'!$J$15,"Amonestación Publica",IF((D4-'[1]Criterios de sanción'!$J$15)*0.3&lt;='[1]Criterios de sanción'!$I$2,"Amonestación Publica",(D4-'[1]Criterios de sanción'!$J$15)*0.3))</f>
        <v>26190.249999999996</v>
      </c>
    </row>
    <row r="5" spans="1:7" ht="26.5" thickBot="1" x14ac:dyDescent="0.4">
      <c r="A5" s="15" t="s">
        <v>63</v>
      </c>
      <c r="B5" s="1" t="s">
        <v>59</v>
      </c>
      <c r="C5" s="13">
        <v>1208312</v>
      </c>
      <c r="D5" s="2">
        <f t="shared" si="0"/>
        <v>100692.66666666667</v>
      </c>
      <c r="E5" s="14">
        <f>IF(D5&lt;='[1]Criterios de sanción'!$J$15,"Amonestación Publica",IF((D5-'[1]Criterios de sanción'!$J$15)*0.3&lt;='[1]Criterios de sanción'!$I$2,"Amonestación Publica",(D5-'[1]Criterios de sanción'!$J$15)*0.3))</f>
        <v>27698.600000000002</v>
      </c>
    </row>
    <row r="6" spans="1:7" ht="26.5" thickBot="1" x14ac:dyDescent="0.4">
      <c r="A6" s="15" t="s">
        <v>64</v>
      </c>
      <c r="B6" s="1" t="s">
        <v>59</v>
      </c>
      <c r="C6" s="13">
        <v>665098.82999999996</v>
      </c>
      <c r="D6" s="2">
        <f t="shared" si="0"/>
        <v>55424.902499999997</v>
      </c>
      <c r="E6" s="14">
        <f>IF(D6&lt;='[1]Criterios de sanción'!$J$15,"Amonestación Publica",IF((D6-'[1]Criterios de sanción'!$J$15)*0.3&lt;='[1]Criterios de sanción'!$I$2,"Amonestación Publica",(D6-'[1]Criterios de sanción'!$J$15)*0.3))</f>
        <v>14118.270749999998</v>
      </c>
    </row>
    <row r="7" spans="1:7" ht="26.5" thickBot="1" x14ac:dyDescent="0.4">
      <c r="A7" s="15" t="s">
        <v>65</v>
      </c>
      <c r="B7" s="1" t="s">
        <v>59</v>
      </c>
      <c r="C7" s="13">
        <v>597438</v>
      </c>
      <c r="D7" s="2">
        <f t="shared" si="0"/>
        <v>49786.5</v>
      </c>
      <c r="E7" s="14">
        <f>IF(D7&lt;='[1]Criterios de sanción'!$J$15,"Amonestación Publica",IF((D7-'[1]Criterios de sanción'!$J$15)*0.3&lt;='[1]Criterios de sanción'!$I$2,"Amonestación Publica",(D7-'[1]Criterios de sanción'!$J$15)*0.3))</f>
        <v>12426.75</v>
      </c>
    </row>
    <row r="8" spans="1:7" ht="26.5" thickBot="1" x14ac:dyDescent="0.4">
      <c r="A8" s="15" t="s">
        <v>66</v>
      </c>
      <c r="B8" s="1" t="s">
        <v>59</v>
      </c>
      <c r="C8" s="13">
        <v>3438100</v>
      </c>
      <c r="D8" s="2">
        <f t="shared" si="0"/>
        <v>286508.33333333331</v>
      </c>
      <c r="E8" s="14">
        <f>IF(D8&lt;='[1]Criterios de sanción'!$J$15,"Amonestación Publica",IF((D8-'[1]Criterios de sanción'!$J$15)*0.3&lt;='[1]Criterios de sanción'!$I$2,"Amonestación Publica",(D8-'[1]Criterios de sanción'!$J$15)*0.3))</f>
        <v>83443.299999999988</v>
      </c>
    </row>
    <row r="9" spans="1:7" ht="26.5" thickBot="1" x14ac:dyDescent="0.4">
      <c r="A9" s="15" t="s">
        <v>67</v>
      </c>
      <c r="B9" s="1" t="s">
        <v>59</v>
      </c>
      <c r="C9" s="13">
        <v>825801</v>
      </c>
      <c r="D9" s="2">
        <f t="shared" si="0"/>
        <v>68816.75</v>
      </c>
      <c r="E9" s="14">
        <f>IF(D9&lt;='[1]Criterios de sanción'!$J$15,"Amonestación Publica",IF((D9-'[1]Criterios de sanción'!$J$15)*0.3&lt;='[1]Criterios de sanción'!$I$2,"Amonestación Publica",(D9-'[1]Criterios de sanción'!$J$15)*0.3))</f>
        <v>18135.825000000001</v>
      </c>
    </row>
    <row r="10" spans="1:7" ht="26.5" thickBot="1" x14ac:dyDescent="0.4">
      <c r="A10" s="15" t="s">
        <v>68</v>
      </c>
      <c r="B10" s="1" t="s">
        <v>59</v>
      </c>
      <c r="C10" s="13">
        <v>583731</v>
      </c>
      <c r="D10" s="2">
        <f t="shared" si="0"/>
        <v>48644.25</v>
      </c>
      <c r="E10" s="14">
        <f>IF(D10&lt;='[1]Criterios de sanción'!$J$15,"Amonestación Publica",IF((D10-'[1]Criterios de sanción'!$J$15)*0.3&lt;='[1]Criterios de sanción'!$I$2,"Amonestación Publica",(D10-'[1]Criterios de sanción'!$J$15)*0.3))</f>
        <v>12084.074999999999</v>
      </c>
    </row>
    <row r="11" spans="1:7" ht="26.5" thickBot="1" x14ac:dyDescent="0.4">
      <c r="A11" s="15" t="s">
        <v>69</v>
      </c>
      <c r="B11" s="1" t="s">
        <v>59</v>
      </c>
      <c r="C11" s="13">
        <v>507339</v>
      </c>
      <c r="D11" s="2">
        <f t="shared" si="0"/>
        <v>42278.25</v>
      </c>
      <c r="E11" s="14">
        <f>IF(D11&lt;='[1]Criterios de sanción'!$J$15,"Amonestación Publica",IF((D11-'[1]Criterios de sanción'!$J$15)*0.3&lt;='[1]Criterios de sanción'!$I$2,"Amonestación Publica",(D11-'[1]Criterios de sanción'!$J$15)*0.3))</f>
        <v>10174.275</v>
      </c>
    </row>
    <row r="12" spans="1:7" ht="26.5" thickBot="1" x14ac:dyDescent="0.4">
      <c r="A12" s="15" t="s">
        <v>70</v>
      </c>
      <c r="B12" s="1" t="s">
        <v>59</v>
      </c>
      <c r="C12" s="13">
        <v>566727</v>
      </c>
      <c r="D12" s="2">
        <f t="shared" si="0"/>
        <v>47227.25</v>
      </c>
      <c r="E12" s="14">
        <f>IF(D12&lt;='[1]Criterios de sanción'!$J$15,"Amonestación Publica",IF((D12-'[1]Criterios de sanción'!$J$15)*0.3&lt;='[1]Criterios de sanción'!$I$2,"Amonestación Publica",(D12-'[1]Criterios de sanción'!$J$15)*0.3))</f>
        <v>11658.975</v>
      </c>
    </row>
    <row r="13" spans="1:7" ht="26.5" thickBot="1" x14ac:dyDescent="0.4">
      <c r="A13" s="15" t="s">
        <v>71</v>
      </c>
      <c r="B13" s="1" t="s">
        <v>59</v>
      </c>
      <c r="C13" s="13">
        <v>240000</v>
      </c>
      <c r="D13" s="2">
        <f t="shared" si="0"/>
        <v>20000</v>
      </c>
      <c r="E13" s="14">
        <f>IF(D13&lt;='[1]Criterios de sanción'!$J$15,"Amonestación Publica",IF((D13-'[1]Criterios de sanción'!$J$15)*0.3&lt;='[1]Criterios de sanción'!$I$2,"Amonestación Publica",(D13-'[1]Criterios de sanción'!$J$15)*0.3))</f>
        <v>3490.7999999999997</v>
      </c>
    </row>
    <row r="14" spans="1:7" ht="26.5" thickBot="1" x14ac:dyDescent="0.4">
      <c r="A14" s="15" t="s">
        <v>72</v>
      </c>
      <c r="B14" s="1" t="s">
        <v>59</v>
      </c>
      <c r="C14" s="13">
        <v>386568</v>
      </c>
      <c r="D14" s="2">
        <f t="shared" si="0"/>
        <v>32214</v>
      </c>
      <c r="E14" s="14">
        <f>IF(D14&lt;='[1]Criterios de sanción'!$J$15,"Amonestación Publica",IF((D14-'[1]Criterios de sanción'!$J$15)*0.3&lt;='[1]Criterios de sanción'!$I$2,"Amonestación Publica",(D14-'[1]Criterios de sanción'!$J$15)*0.3))</f>
        <v>7155</v>
      </c>
    </row>
    <row r="15" spans="1:7" ht="26.5" thickBot="1" x14ac:dyDescent="0.4">
      <c r="A15" s="15" t="s">
        <v>73</v>
      </c>
      <c r="B15" s="1" t="s">
        <v>59</v>
      </c>
      <c r="C15" s="13">
        <v>732117</v>
      </c>
      <c r="D15" s="2">
        <f t="shared" si="0"/>
        <v>61009.75</v>
      </c>
      <c r="E15" s="14">
        <f>IF(D15&lt;='[1]Criterios de sanción'!$J$15,"Amonestación Publica",IF((D15-'[1]Criterios de sanción'!$J$15)*0.3&lt;='[1]Criterios de sanción'!$I$2,"Amonestación Publica",(D15-'[1]Criterios de sanción'!$J$15)*0.3))</f>
        <v>15793.724999999999</v>
      </c>
    </row>
    <row r="16" spans="1:7" ht="26.5" thickBot="1" x14ac:dyDescent="0.4">
      <c r="A16" s="15" t="s">
        <v>74</v>
      </c>
      <c r="B16" s="1" t="s">
        <v>59</v>
      </c>
      <c r="C16" s="13">
        <v>568752</v>
      </c>
      <c r="D16" s="2">
        <f t="shared" si="0"/>
        <v>47396</v>
      </c>
      <c r="E16" s="14">
        <f>IF(D16&lt;='[1]Criterios de sanción'!$J$15,"Amonestación Publica",IF((D16-'[1]Criterios de sanción'!$J$15)*0.3&lt;='[1]Criterios de sanción'!$I$2,"Amonestación Publica",(D16-'[1]Criterios de sanción'!$J$15)*0.3))</f>
        <v>11709.6</v>
      </c>
    </row>
    <row r="17" spans="1:5" ht="26.5" thickBot="1" x14ac:dyDescent="0.4">
      <c r="A17" s="15" t="s">
        <v>233</v>
      </c>
      <c r="B17" s="1" t="s">
        <v>59</v>
      </c>
      <c r="C17" s="13">
        <v>840237</v>
      </c>
      <c r="D17" s="2">
        <f t="shared" ref="D17" si="1">C17/12</f>
        <v>70019.75</v>
      </c>
      <c r="E17" s="14">
        <f>IF(D17&lt;='[1]Criterios de sanción'!$J$15,"Amonestación Publica",IF((D17-'[1]Criterios de sanción'!$J$15)*0.3&lt;='[1]Criterios de sanción'!$I$2,"Amonestación Publica",(D17-'[1]Criterios de sanción'!$J$15)*0.3))</f>
        <v>18496.724999999999</v>
      </c>
    </row>
  </sheetData>
  <dataValidations count="1">
    <dataValidation type="list" allowBlank="1" showInputMessage="1" showErrorMessage="1" sqref="B2:B17" xr:uid="{031EF1D8-8E41-459A-886B-AD8D3A3A5703}">
      <formula1>$L$2:$L$6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A8F03-6F7D-40BE-A645-DA7CB3F2953A}">
  <dimension ref="A1:G4"/>
  <sheetViews>
    <sheetView workbookViewId="0">
      <selection activeCell="C9" sqref="C9"/>
    </sheetView>
  </sheetViews>
  <sheetFormatPr baseColWidth="10" defaultRowHeight="14.5" x14ac:dyDescent="0.35"/>
  <cols>
    <col min="1" max="1" width="33.6328125" bestFit="1" customWidth="1"/>
    <col min="2" max="2" width="23.81640625" customWidth="1"/>
    <col min="3" max="3" width="15.6328125" customWidth="1"/>
  </cols>
  <sheetData>
    <row r="1" spans="1:7" ht="65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G1" s="11" t="s">
        <v>5</v>
      </c>
    </row>
    <row r="2" spans="1:7" ht="26.5" thickBot="1" x14ac:dyDescent="0.4">
      <c r="A2" s="15" t="s">
        <v>75</v>
      </c>
      <c r="B2" s="1" t="s">
        <v>76</v>
      </c>
      <c r="C2" s="13">
        <v>811012</v>
      </c>
      <c r="D2" s="2">
        <f t="shared" ref="D2:D4" si="0">C2/12</f>
        <v>67584.333333333328</v>
      </c>
      <c r="E2" s="14">
        <f>IF(D2&lt;='[1]Criterios de sanción'!$J$15,"Amonestación Publica",IF((D2-'[1]Criterios de sanción'!$J$15)*0.3&lt;='[1]Criterios de sanción'!$I$2,"Amonestación Publica",(D2-'[1]Criterios de sanción'!$J$15)*0.3))</f>
        <v>17766.099999999999</v>
      </c>
      <c r="G2" s="2">
        <v>8364</v>
      </c>
    </row>
    <row r="3" spans="1:7" ht="26.5" thickBot="1" x14ac:dyDescent="0.4">
      <c r="A3" s="15" t="s">
        <v>77</v>
      </c>
      <c r="B3" s="1" t="s">
        <v>76</v>
      </c>
      <c r="C3" s="13">
        <v>912643</v>
      </c>
      <c r="D3" s="2">
        <f t="shared" si="0"/>
        <v>76053.583333333328</v>
      </c>
      <c r="E3" s="14">
        <f>IF(D3&lt;='[1]Criterios de sanción'!$J$15,"Amonestación Publica",IF((D3-'[1]Criterios de sanción'!$J$15)*0.3&lt;='[1]Criterios de sanción'!$I$2,"Amonestación Publica",(D3-'[1]Criterios de sanción'!$J$15)*0.3))</f>
        <v>20306.874999999996</v>
      </c>
    </row>
    <row r="4" spans="1:7" ht="26.5" thickBot="1" x14ac:dyDescent="0.4">
      <c r="A4" s="15" t="s">
        <v>78</v>
      </c>
      <c r="B4" s="1" t="s">
        <v>76</v>
      </c>
      <c r="C4" s="13">
        <v>1226410</v>
      </c>
      <c r="D4" s="2">
        <f t="shared" si="0"/>
        <v>102200.83333333333</v>
      </c>
      <c r="E4" s="14">
        <f>IF(D4&lt;='[1]Criterios de sanción'!$J$15,"Amonestación Publica",IF((D4-'[1]Criterios de sanción'!$J$15)*0.3&lt;='[1]Criterios de sanción'!$I$2,"Amonestación Publica",(D4-'[1]Criterios de sanción'!$J$15)*0.3))</f>
        <v>28151.05</v>
      </c>
    </row>
  </sheetData>
  <dataValidations count="1">
    <dataValidation type="list" allowBlank="1" showInputMessage="1" showErrorMessage="1" sqref="B2:B4" xr:uid="{E960819F-466C-455C-BE03-BDE482844313}">
      <formula1>$L$2:$L$4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EE484-3099-49CD-A961-D53823DD98A2}">
  <dimension ref="A1:G152"/>
  <sheetViews>
    <sheetView topLeftCell="A17" workbookViewId="0">
      <selection activeCell="B22" sqref="B22"/>
    </sheetView>
  </sheetViews>
  <sheetFormatPr baseColWidth="10" defaultRowHeight="14.5" x14ac:dyDescent="0.35"/>
  <cols>
    <col min="1" max="1" width="33.6328125" bestFit="1" customWidth="1"/>
    <col min="2" max="2" width="23.81640625" customWidth="1"/>
    <col min="3" max="3" width="19.1796875" customWidth="1"/>
  </cols>
  <sheetData>
    <row r="1" spans="1:7" ht="65" x14ac:dyDescent="0.35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G1" s="11" t="s">
        <v>5</v>
      </c>
    </row>
    <row r="2" spans="1:7" ht="26.5" thickBot="1" x14ac:dyDescent="0.4">
      <c r="A2" s="15" t="s">
        <v>79</v>
      </c>
      <c r="B2" s="1" t="s">
        <v>80</v>
      </c>
      <c r="C2" s="13">
        <v>885002</v>
      </c>
      <c r="D2" s="2">
        <f t="shared" ref="D2:D57" si="0">C2/12</f>
        <v>73750.166666666672</v>
      </c>
      <c r="E2" s="14">
        <f>IF(D2&lt;='[1]Criterios de sanción'!$J$15,"Amonestación Publica",IF((D2-'[1]Criterios de sanción'!$J$15)*0.3&lt;='[1]Criterios de sanción'!$I$2,"Amonestación Publica",(D2-'[1]Criterios de sanción'!$J$15)*0.3))</f>
        <v>19615.850000000002</v>
      </c>
      <c r="G2" s="2">
        <v>8364</v>
      </c>
    </row>
    <row r="3" spans="1:7" ht="26.5" thickBot="1" x14ac:dyDescent="0.4">
      <c r="A3" s="15" t="s">
        <v>81</v>
      </c>
      <c r="B3" s="1" t="s">
        <v>80</v>
      </c>
      <c r="C3" s="13">
        <v>397216.16</v>
      </c>
      <c r="D3" s="2">
        <f t="shared" si="0"/>
        <v>33101.346666666665</v>
      </c>
      <c r="E3" s="14">
        <f>IF(D3&lt;='[1]Criterios de sanción'!$J$15,"Amonestación Publica",IF((D3-'[1]Criterios de sanción'!$J$15)*0.3&lt;='[1]Criterios de sanción'!$I$2,"Amonestación Publica",(D3-'[1]Criterios de sanción'!$J$15)*0.3))</f>
        <v>7421.2039999999988</v>
      </c>
    </row>
    <row r="4" spans="1:7" ht="26.5" thickBot="1" x14ac:dyDescent="0.4">
      <c r="A4" s="15" t="s">
        <v>82</v>
      </c>
      <c r="B4" s="1" t="s">
        <v>80</v>
      </c>
      <c r="C4" s="13">
        <v>911563</v>
      </c>
      <c r="D4" s="2">
        <f t="shared" si="0"/>
        <v>75963.583333333328</v>
      </c>
      <c r="E4" s="14">
        <f>IF(D4&lt;='[1]Criterios de sanción'!$J$15,"Amonestación Publica",IF((D4-'[1]Criterios de sanción'!$J$15)*0.3&lt;='[1]Criterios de sanción'!$I$2,"Amonestación Publica",(D4-'[1]Criterios de sanción'!$J$15)*0.3))</f>
        <v>20279.874999999996</v>
      </c>
    </row>
    <row r="5" spans="1:7" ht="26.5" thickBot="1" x14ac:dyDescent="0.4">
      <c r="A5" s="15" t="s">
        <v>83</v>
      </c>
      <c r="B5" s="1" t="s">
        <v>80</v>
      </c>
      <c r="C5" s="13">
        <v>976247</v>
      </c>
      <c r="D5" s="2">
        <f t="shared" si="0"/>
        <v>81353.916666666672</v>
      </c>
      <c r="E5" s="14">
        <f>IF(D5&lt;='[1]Criterios de sanción'!$J$15,"Amonestación Publica",IF((D5-'[1]Criterios de sanción'!$J$15)*0.3&lt;='[1]Criterios de sanción'!$I$2,"Amonestación Publica",(D5-'[1]Criterios de sanción'!$J$15)*0.3))</f>
        <v>21896.975000000002</v>
      </c>
    </row>
    <row r="6" spans="1:7" ht="26.5" thickBot="1" x14ac:dyDescent="0.4">
      <c r="A6" s="15" t="s">
        <v>84</v>
      </c>
      <c r="B6" s="1" t="s">
        <v>80</v>
      </c>
      <c r="C6" s="13">
        <v>374000</v>
      </c>
      <c r="D6" s="2">
        <f t="shared" si="0"/>
        <v>31166.666666666668</v>
      </c>
      <c r="E6" s="14">
        <f>IF(D6&lt;='[1]Criterios de sanción'!$J$15,"Amonestación Publica",IF((D6-'[1]Criterios de sanción'!$J$15)*0.3&lt;='[1]Criterios de sanción'!$I$2,"Amonestación Publica",(D6-'[1]Criterios de sanción'!$J$15)*0.3))</f>
        <v>6840.8</v>
      </c>
    </row>
    <row r="7" spans="1:7" ht="26.5" thickBot="1" x14ac:dyDescent="0.4">
      <c r="A7" s="15" t="s">
        <v>85</v>
      </c>
      <c r="B7" s="1" t="s">
        <v>80</v>
      </c>
      <c r="C7" s="13">
        <v>300000</v>
      </c>
      <c r="D7" s="2">
        <f t="shared" si="0"/>
        <v>25000</v>
      </c>
      <c r="E7" s="14">
        <f>IF(D7&lt;='[1]Criterios de sanción'!$J$15,"Amonestación Publica",IF((D7-'[1]Criterios de sanción'!$J$15)*0.3&lt;='[1]Criterios de sanción'!$I$2,"Amonestación Publica",(D7-'[1]Criterios de sanción'!$J$15)*0.3))</f>
        <v>4990.8</v>
      </c>
    </row>
    <row r="8" spans="1:7" ht="26.5" thickBot="1" x14ac:dyDescent="0.4">
      <c r="A8" s="15" t="s">
        <v>86</v>
      </c>
      <c r="B8" s="1" t="s">
        <v>80</v>
      </c>
      <c r="C8" s="13">
        <v>215022</v>
      </c>
      <c r="D8" s="2">
        <f t="shared" si="0"/>
        <v>17918.5</v>
      </c>
      <c r="E8" s="14">
        <f>IF(D8&lt;='[1]Criterios de sanción'!$J$15,"Amonestación Publica",IF((D8-'[1]Criterios de sanción'!$J$15)*0.3&lt;='[1]Criterios de sanción'!$I$2,"Amonestación Publica",(D8-'[1]Criterios de sanción'!$J$15)*0.3))</f>
        <v>2866.35</v>
      </c>
    </row>
    <row r="9" spans="1:7" ht="26.5" thickBot="1" x14ac:dyDescent="0.4">
      <c r="A9" s="15" t="s">
        <v>87</v>
      </c>
      <c r="B9" s="1" t="s">
        <v>80</v>
      </c>
      <c r="C9" s="13">
        <v>488218</v>
      </c>
      <c r="D9" s="2">
        <f t="shared" si="0"/>
        <v>40684.833333333336</v>
      </c>
      <c r="E9" s="14">
        <f>IF(D9&lt;='[1]Criterios de sanción'!$J$15,"Amonestación Publica",IF((D9-'[1]Criterios de sanción'!$J$15)*0.3&lt;='[1]Criterios de sanción'!$I$2,"Amonestación Publica",(D9-'[1]Criterios de sanción'!$J$15)*0.3))</f>
        <v>9696.25</v>
      </c>
    </row>
    <row r="10" spans="1:7" ht="26.5" thickBot="1" x14ac:dyDescent="0.4">
      <c r="A10" s="15" t="s">
        <v>88</v>
      </c>
      <c r="B10" s="1" t="s">
        <v>80</v>
      </c>
      <c r="C10" s="13">
        <v>47060</v>
      </c>
      <c r="D10" s="2">
        <f t="shared" si="0"/>
        <v>3921.6666666666665</v>
      </c>
      <c r="E10" s="14" t="str">
        <f>IF(D10&lt;='[1]Criterios de sanción'!$J$15,"Amonestación Publica",IF((D10-'[1]Criterios de sanción'!$J$15)*0.3&lt;='[1]Criterios de sanción'!$I$2,"Amonestación Publica",(D10-'[1]Criterios de sanción'!$J$15)*0.3))</f>
        <v>Amonestación Publica</v>
      </c>
    </row>
    <row r="11" spans="1:7" ht="26.5" thickBot="1" x14ac:dyDescent="0.4">
      <c r="A11" s="15" t="s">
        <v>89</v>
      </c>
      <c r="B11" s="1" t="s">
        <v>80</v>
      </c>
      <c r="C11" s="18">
        <v>0</v>
      </c>
      <c r="D11" s="2">
        <f t="shared" si="0"/>
        <v>0</v>
      </c>
      <c r="E11" s="14" t="str">
        <f>IF(D11&lt;='[1]Criterios de sanción'!$J$15,"Amonestación Publica",IF((D11-'[1]Criterios de sanción'!$J$15)*0.3&lt;='[1]Criterios de sanción'!$I$2,"Amonestación Publica",(D11-'[1]Criterios de sanción'!$J$15)*0.3))</f>
        <v>Amonestación Publica</v>
      </c>
    </row>
    <row r="12" spans="1:7" ht="26.5" thickBot="1" x14ac:dyDescent="0.4">
      <c r="A12" s="15" t="s">
        <v>90</v>
      </c>
      <c r="B12" s="1" t="s">
        <v>80</v>
      </c>
      <c r="C12" s="13">
        <v>908686</v>
      </c>
      <c r="D12" s="2">
        <f t="shared" si="0"/>
        <v>75723.833333333328</v>
      </c>
      <c r="E12" s="14">
        <f>IF(D12&lt;='[1]Criterios de sanción'!$J$15,"Amonestación Publica",IF((D12-'[1]Criterios de sanción'!$J$15)*0.3&lt;='[1]Criterios de sanción'!$I$2,"Amonestación Publica",(D12-'[1]Criterios de sanción'!$J$15)*0.3))</f>
        <v>20207.949999999997</v>
      </c>
    </row>
    <row r="13" spans="1:7" ht="26.5" thickBot="1" x14ac:dyDescent="0.4">
      <c r="A13" s="15" t="s">
        <v>91</v>
      </c>
      <c r="B13" s="1" t="s">
        <v>80</v>
      </c>
      <c r="C13" s="13">
        <v>888439</v>
      </c>
      <c r="D13" s="2">
        <f t="shared" si="0"/>
        <v>74036.583333333328</v>
      </c>
      <c r="E13" s="14">
        <f>IF(D13&lt;='[1]Criterios de sanción'!$J$15,"Amonestación Publica",IF((D13-'[1]Criterios de sanción'!$J$15)*0.3&lt;='[1]Criterios de sanción'!$I$2,"Amonestación Publica",(D13-'[1]Criterios de sanción'!$J$15)*0.3))</f>
        <v>19701.774999999998</v>
      </c>
    </row>
    <row r="14" spans="1:7" ht="26.5" thickBot="1" x14ac:dyDescent="0.4">
      <c r="A14" s="15" t="s">
        <v>92</v>
      </c>
      <c r="B14" s="1" t="s">
        <v>80</v>
      </c>
      <c r="C14" s="13">
        <v>911953</v>
      </c>
      <c r="D14" s="2">
        <f t="shared" si="0"/>
        <v>75996.083333333328</v>
      </c>
      <c r="E14" s="14">
        <f>IF(D14&lt;='[1]Criterios de sanción'!$J$15,"Amonestación Publica",IF((D14-'[1]Criterios de sanción'!$J$15)*0.3&lt;='[1]Criterios de sanción'!$I$2,"Amonestación Publica",(D14-'[1]Criterios de sanción'!$J$15)*0.3))</f>
        <v>20289.624999999996</v>
      </c>
    </row>
    <row r="15" spans="1:7" ht="26.5" thickBot="1" x14ac:dyDescent="0.4">
      <c r="A15" s="15" t="s">
        <v>93</v>
      </c>
      <c r="B15" s="1" t="s">
        <v>80</v>
      </c>
      <c r="C15" s="13">
        <v>462346</v>
      </c>
      <c r="D15" s="2">
        <f t="shared" si="0"/>
        <v>38528.833333333336</v>
      </c>
      <c r="E15" s="14">
        <f>IF(D15&lt;='[1]Criterios de sanción'!$J$15,"Amonestación Publica",IF((D15-'[1]Criterios de sanción'!$J$15)*0.3&lt;='[1]Criterios de sanción'!$I$2,"Amonestación Publica",(D15-'[1]Criterios de sanción'!$J$15)*0.3))</f>
        <v>9049.4500000000007</v>
      </c>
    </row>
    <row r="16" spans="1:7" ht="26.5" thickBot="1" x14ac:dyDescent="0.4">
      <c r="A16" s="15" t="s">
        <v>94</v>
      </c>
      <c r="B16" s="1" t="s">
        <v>80</v>
      </c>
      <c r="C16" s="13">
        <v>900000</v>
      </c>
      <c r="D16" s="2">
        <f t="shared" si="0"/>
        <v>75000</v>
      </c>
      <c r="E16" s="14">
        <f>IF(D16&lt;='[1]Criterios de sanción'!$J$15,"Amonestación Publica",IF((D16-'[1]Criterios de sanción'!$J$15)*0.3&lt;='[1]Criterios de sanción'!$I$2,"Amonestación Publica",(D16-'[1]Criterios de sanción'!$J$15)*0.3))</f>
        <v>19990.8</v>
      </c>
    </row>
    <row r="17" spans="1:5" ht="26.5" thickBot="1" x14ac:dyDescent="0.4">
      <c r="A17" s="15" t="s">
        <v>95</v>
      </c>
      <c r="B17" s="1" t="s">
        <v>80</v>
      </c>
      <c r="C17" s="13">
        <v>900885</v>
      </c>
      <c r="D17" s="2">
        <f t="shared" si="0"/>
        <v>75073.75</v>
      </c>
      <c r="E17" s="14">
        <f>IF(D17&lt;='[1]Criterios de sanción'!$J$15,"Amonestación Publica",IF((D17-'[1]Criterios de sanción'!$J$15)*0.3&lt;='[1]Criterios de sanción'!$I$2,"Amonestación Publica",(D17-'[1]Criterios de sanción'!$J$15)*0.3))</f>
        <v>20012.924999999999</v>
      </c>
    </row>
    <row r="18" spans="1:5" ht="26.5" thickBot="1" x14ac:dyDescent="0.4">
      <c r="A18" s="15" t="s">
        <v>96</v>
      </c>
      <c r="B18" s="1" t="s">
        <v>80</v>
      </c>
      <c r="C18" s="13">
        <v>353431.88</v>
      </c>
      <c r="D18" s="2">
        <f t="shared" si="0"/>
        <v>29452.656666666666</v>
      </c>
      <c r="E18" s="14">
        <f>IF(D18&lt;='[1]Criterios de sanción'!$J$15,"Amonestación Publica",IF((D18-'[1]Criterios de sanción'!$J$15)*0.3&lt;='[1]Criterios de sanción'!$I$2,"Amonestación Publica",(D18-'[1]Criterios de sanción'!$J$15)*0.3))</f>
        <v>6326.5969999999998</v>
      </c>
    </row>
    <row r="19" spans="1:5" ht="26.5" thickBot="1" x14ac:dyDescent="0.4">
      <c r="A19" s="15" t="s">
        <v>97</v>
      </c>
      <c r="B19" s="1" t="s">
        <v>80</v>
      </c>
      <c r="C19" s="13">
        <v>403120</v>
      </c>
      <c r="D19" s="2">
        <f t="shared" si="0"/>
        <v>33593.333333333336</v>
      </c>
      <c r="E19" s="14">
        <f>IF(D19&lt;='[1]Criterios de sanción'!$J$15,"Amonestación Publica",IF((D19-'[1]Criterios de sanción'!$J$15)*0.3&lt;='[1]Criterios de sanción'!$I$2,"Amonestación Publica",(D19-'[1]Criterios de sanción'!$J$15)*0.3))</f>
        <v>7568.8</v>
      </c>
    </row>
    <row r="20" spans="1:5" ht="26.5" thickBot="1" x14ac:dyDescent="0.4">
      <c r="A20" s="15" t="s">
        <v>98</v>
      </c>
      <c r="B20" s="1" t="s">
        <v>80</v>
      </c>
      <c r="C20" s="13">
        <v>810136</v>
      </c>
      <c r="D20" s="2">
        <f t="shared" si="0"/>
        <v>67511.333333333328</v>
      </c>
      <c r="E20" s="14">
        <f>IF(D20&lt;='[1]Criterios de sanción'!$J$15,"Amonestación Publica",IF((D20-'[1]Criterios de sanción'!$J$15)*0.3&lt;='[1]Criterios de sanción'!$I$2,"Amonestación Publica",(D20-'[1]Criterios de sanción'!$J$15)*0.3))</f>
        <v>17744.199999999997</v>
      </c>
    </row>
    <row r="21" spans="1:5" ht="26.5" thickBot="1" x14ac:dyDescent="0.4">
      <c r="A21" s="15" t="s">
        <v>99</v>
      </c>
      <c r="B21" s="1" t="s">
        <v>80</v>
      </c>
      <c r="C21" s="18">
        <v>0</v>
      </c>
      <c r="D21" s="2">
        <f t="shared" si="0"/>
        <v>0</v>
      </c>
      <c r="E21" s="14" t="str">
        <f>IF(D21&lt;='[1]Criterios de sanción'!$J$15,"Amonestación Publica",IF((D21-'[1]Criterios de sanción'!$J$15)*0.3&lt;='[1]Criterios de sanción'!$I$2,"Amonestación Publica",(D21-'[1]Criterios de sanción'!$J$15)*0.3))</f>
        <v>Amonestación Publica</v>
      </c>
    </row>
    <row r="22" spans="1:5" ht="26.5" thickBot="1" x14ac:dyDescent="0.4">
      <c r="A22" s="15" t="s">
        <v>101</v>
      </c>
      <c r="B22" s="1" t="s">
        <v>80</v>
      </c>
      <c r="C22" s="13">
        <v>86400</v>
      </c>
      <c r="D22" s="2">
        <f t="shared" si="0"/>
        <v>7200</v>
      </c>
      <c r="E22" s="14" t="str">
        <f>IF(D22&lt;='[1]Criterios de sanción'!$J$15,"Amonestación Publica",IF((D22-'[1]Criterios de sanción'!$J$15)*0.3&lt;='[1]Criterios de sanción'!$I$2,"Amonestación Publica",(D22-'[1]Criterios de sanción'!$J$15)*0.3))</f>
        <v>Amonestación Publica</v>
      </c>
    </row>
    <row r="23" spans="1:5" ht="26.5" thickBot="1" x14ac:dyDescent="0.4">
      <c r="A23" s="15" t="s">
        <v>102</v>
      </c>
      <c r="B23" s="1" t="s">
        <v>80</v>
      </c>
      <c r="C23" s="13">
        <v>78402</v>
      </c>
      <c r="D23" s="2">
        <f t="shared" si="0"/>
        <v>6533.5</v>
      </c>
      <c r="E23" s="14" t="str">
        <f>IF(D23&lt;='[1]Criterios de sanción'!$J$15,"Amonestación Publica",IF((D23-'[1]Criterios de sanción'!$J$15)*0.3&lt;='[1]Criterios de sanción'!$I$2,"Amonestación Publica",(D23-'[1]Criterios de sanción'!$J$15)*0.3))</f>
        <v>Amonestación Publica</v>
      </c>
    </row>
    <row r="24" spans="1:5" ht="26.5" thickBot="1" x14ac:dyDescent="0.4">
      <c r="A24" s="15" t="s">
        <v>103</v>
      </c>
      <c r="B24" s="1" t="s">
        <v>80</v>
      </c>
      <c r="C24" s="13">
        <v>450000</v>
      </c>
      <c r="D24" s="2">
        <f t="shared" si="0"/>
        <v>37500</v>
      </c>
      <c r="E24" s="14">
        <f>IF(D24&lt;='[1]Criterios de sanción'!$J$15,"Amonestación Publica",IF((D24-'[1]Criterios de sanción'!$J$15)*0.3&lt;='[1]Criterios de sanción'!$I$2,"Amonestación Publica",(D24-'[1]Criterios de sanción'!$J$15)*0.3))</f>
        <v>8740.7999999999993</v>
      </c>
    </row>
    <row r="25" spans="1:5" ht="26.5" thickBot="1" x14ac:dyDescent="0.4">
      <c r="A25" s="15" t="s">
        <v>104</v>
      </c>
      <c r="B25" s="1" t="s">
        <v>80</v>
      </c>
      <c r="C25" s="18">
        <v>0</v>
      </c>
      <c r="D25" s="2">
        <f t="shared" si="0"/>
        <v>0</v>
      </c>
      <c r="E25" s="14" t="str">
        <f>IF(D25&lt;='[1]Criterios de sanción'!$J$15,"Amonestación Publica",IF((D25-'[1]Criterios de sanción'!$J$15)*0.3&lt;='[1]Criterios de sanción'!$I$2,"Amonestación Publica",(D25-'[1]Criterios de sanción'!$J$15)*0.3))</f>
        <v>Amonestación Publica</v>
      </c>
    </row>
    <row r="26" spans="1:5" ht="26.5" thickBot="1" x14ac:dyDescent="0.4">
      <c r="A26" s="15" t="s">
        <v>105</v>
      </c>
      <c r="B26" s="1" t="s">
        <v>80</v>
      </c>
      <c r="C26" s="13">
        <v>264500</v>
      </c>
      <c r="D26" s="2">
        <f t="shared" si="0"/>
        <v>22041.666666666668</v>
      </c>
      <c r="E26" s="14">
        <f>IF(D26&lt;='[1]Criterios de sanción'!$J$15,"Amonestación Publica",IF((D26-'[1]Criterios de sanción'!$J$15)*0.3&lt;='[1]Criterios de sanción'!$I$2,"Amonestación Publica",(D26-'[1]Criterios de sanción'!$J$15)*0.3))</f>
        <v>4103.3</v>
      </c>
    </row>
    <row r="27" spans="1:5" ht="26.5" thickBot="1" x14ac:dyDescent="0.4">
      <c r="A27" s="15" t="s">
        <v>106</v>
      </c>
      <c r="B27" s="1" t="s">
        <v>80</v>
      </c>
      <c r="C27" s="13">
        <v>209254</v>
      </c>
      <c r="D27" s="2">
        <f t="shared" si="0"/>
        <v>17437.833333333332</v>
      </c>
      <c r="E27" s="14">
        <f>IF(D27&lt;='[1]Criterios de sanción'!$J$15,"Amonestación Publica",IF((D27-'[1]Criterios de sanción'!$J$15)*0.3&lt;='[1]Criterios de sanción'!$I$2,"Amonestación Publica",(D27-'[1]Criterios de sanción'!$J$15)*0.3))</f>
        <v>2722.1499999999996</v>
      </c>
    </row>
    <row r="28" spans="1:5" ht="26.5" thickBot="1" x14ac:dyDescent="0.4">
      <c r="A28" s="15" t="s">
        <v>107</v>
      </c>
      <c r="B28" s="1" t="s">
        <v>80</v>
      </c>
      <c r="C28" s="13">
        <v>402880</v>
      </c>
      <c r="D28" s="2">
        <f t="shared" si="0"/>
        <v>33573.333333333336</v>
      </c>
      <c r="E28" s="14">
        <f>IF(D28&lt;='[1]Criterios de sanción'!$J$15,"Amonestación Publica",IF((D28-'[1]Criterios de sanción'!$J$15)*0.3&lt;='[1]Criterios de sanción'!$I$2,"Amonestación Publica",(D28-'[1]Criterios de sanción'!$J$15)*0.3))</f>
        <v>7562.8</v>
      </c>
    </row>
    <row r="29" spans="1:5" ht="26.5" thickBot="1" x14ac:dyDescent="0.4">
      <c r="A29" s="15" t="s">
        <v>108</v>
      </c>
      <c r="B29" s="1" t="s">
        <v>80</v>
      </c>
      <c r="C29" s="13">
        <v>566203</v>
      </c>
      <c r="D29" s="2">
        <f t="shared" si="0"/>
        <v>47183.583333333336</v>
      </c>
      <c r="E29" s="14">
        <f>IF(D29&lt;='[1]Criterios de sanción'!$J$15,"Amonestación Publica",IF((D29-'[1]Criterios de sanción'!$J$15)*0.3&lt;='[1]Criterios de sanción'!$I$2,"Amonestación Publica",(D29-'[1]Criterios de sanción'!$J$15)*0.3))</f>
        <v>11645.875</v>
      </c>
    </row>
    <row r="30" spans="1:5" ht="26.5" thickBot="1" x14ac:dyDescent="0.4">
      <c r="A30" s="15" t="s">
        <v>109</v>
      </c>
      <c r="B30" s="1" t="s">
        <v>80</v>
      </c>
      <c r="C30" s="13">
        <v>913335.41</v>
      </c>
      <c r="D30" s="2">
        <f t="shared" si="0"/>
        <v>76111.284166666665</v>
      </c>
      <c r="E30" s="14">
        <f>IF(D30&lt;='[1]Criterios de sanción'!$J$15,"Amonestación Publica",IF((D30-'[1]Criterios de sanción'!$J$15)*0.3&lt;='[1]Criterios de sanción'!$I$2,"Amonestación Publica",(D30-'[1]Criterios de sanción'!$J$15)*0.3))</f>
        <v>20324.185249999999</v>
      </c>
    </row>
    <row r="31" spans="1:5" ht="26.5" thickBot="1" x14ac:dyDescent="0.4">
      <c r="A31" s="15" t="s">
        <v>110</v>
      </c>
      <c r="B31" s="1" t="s">
        <v>80</v>
      </c>
      <c r="C31" s="13">
        <v>505460.21</v>
      </c>
      <c r="D31" s="2">
        <f t="shared" si="0"/>
        <v>42121.684166666666</v>
      </c>
      <c r="E31" s="14">
        <f>IF(D31&lt;='[1]Criterios de sanción'!$J$15,"Amonestación Publica",IF((D31-'[1]Criterios de sanción'!$J$15)*0.3&lt;='[1]Criterios de sanción'!$I$2,"Amonestación Publica",(D31-'[1]Criterios de sanción'!$J$15)*0.3))</f>
        <v>10127.305249999999</v>
      </c>
    </row>
    <row r="32" spans="1:5" ht="26.5" thickBot="1" x14ac:dyDescent="0.4">
      <c r="A32" s="15" t="s">
        <v>111</v>
      </c>
      <c r="B32" s="1" t="s">
        <v>80</v>
      </c>
      <c r="C32" s="13">
        <v>924372</v>
      </c>
      <c r="D32" s="2">
        <f t="shared" si="0"/>
        <v>77031</v>
      </c>
      <c r="E32" s="14">
        <f>IF(D32&lt;='[1]Criterios de sanción'!$J$15,"Amonestación Publica",IF((D32-'[1]Criterios de sanción'!$J$15)*0.3&lt;='[1]Criterios de sanción'!$I$2,"Amonestación Publica",(D32-'[1]Criterios de sanción'!$J$15)*0.3))</f>
        <v>20600.099999999999</v>
      </c>
    </row>
    <row r="33" spans="1:5" ht="26.5" thickBot="1" x14ac:dyDescent="0.4">
      <c r="A33" s="15" t="s">
        <v>112</v>
      </c>
      <c r="B33" s="1" t="s">
        <v>80</v>
      </c>
      <c r="C33" s="13">
        <v>246000</v>
      </c>
      <c r="D33" s="2">
        <f t="shared" si="0"/>
        <v>20500</v>
      </c>
      <c r="E33" s="14">
        <f>IF(D33&lt;='[1]Criterios de sanción'!$J$15,"Amonestación Publica",IF((D33-'[1]Criterios de sanción'!$J$15)*0.3&lt;='[1]Criterios de sanción'!$I$2,"Amonestación Publica",(D33-'[1]Criterios de sanción'!$J$15)*0.3))</f>
        <v>3640.7999999999997</v>
      </c>
    </row>
    <row r="34" spans="1:5" ht="26.5" thickBot="1" x14ac:dyDescent="0.4">
      <c r="A34" s="15" t="s">
        <v>113</v>
      </c>
      <c r="B34" s="1" t="s">
        <v>80</v>
      </c>
      <c r="C34" s="13">
        <v>822793</v>
      </c>
      <c r="D34" s="2">
        <f t="shared" si="0"/>
        <v>68566.083333333328</v>
      </c>
      <c r="E34" s="14">
        <f>IF(D34&lt;='[1]Criterios de sanción'!$J$15,"Amonestación Publica",IF((D34-'[1]Criterios de sanción'!$J$15)*0.3&lt;='[1]Criterios de sanción'!$I$2,"Amonestación Publica",(D34-'[1]Criterios de sanción'!$J$15)*0.3))</f>
        <v>18060.624999999996</v>
      </c>
    </row>
    <row r="35" spans="1:5" ht="26.5" thickBot="1" x14ac:dyDescent="0.4">
      <c r="A35" s="15" t="s">
        <v>114</v>
      </c>
      <c r="B35" s="1" t="s">
        <v>80</v>
      </c>
      <c r="C35" s="13">
        <v>737118</v>
      </c>
      <c r="D35" s="2">
        <f t="shared" si="0"/>
        <v>61426.5</v>
      </c>
      <c r="E35" s="14">
        <f>IF(D35&lt;='[1]Criterios de sanción'!$J$15,"Amonestación Publica",IF((D35-'[1]Criterios de sanción'!$J$15)*0.3&lt;='[1]Criterios de sanción'!$I$2,"Amonestación Publica",(D35-'[1]Criterios de sanción'!$J$15)*0.3))</f>
        <v>15918.75</v>
      </c>
    </row>
    <row r="36" spans="1:5" ht="26.5" thickBot="1" x14ac:dyDescent="0.4">
      <c r="A36" s="15" t="s">
        <v>115</v>
      </c>
      <c r="B36" s="1" t="s">
        <v>80</v>
      </c>
      <c r="C36" s="13">
        <v>351113</v>
      </c>
      <c r="D36" s="2">
        <f t="shared" si="0"/>
        <v>29259.416666666668</v>
      </c>
      <c r="E36" s="14">
        <f>IF(D36&lt;='[1]Criterios de sanción'!$J$15,"Amonestación Publica",IF((D36-'[1]Criterios de sanción'!$J$15)*0.3&lt;='[1]Criterios de sanción'!$I$2,"Amonestación Publica",(D36-'[1]Criterios de sanción'!$J$15)*0.3))</f>
        <v>6268.625</v>
      </c>
    </row>
    <row r="37" spans="1:5" ht="26.5" thickBot="1" x14ac:dyDescent="0.4">
      <c r="A37" s="15" t="s">
        <v>116</v>
      </c>
      <c r="B37" s="1" t="s">
        <v>80</v>
      </c>
      <c r="C37" s="13">
        <v>23000</v>
      </c>
      <c r="D37" s="2">
        <f t="shared" si="0"/>
        <v>1916.6666666666667</v>
      </c>
      <c r="E37" s="14" t="str">
        <f>IF(D37&lt;='[1]Criterios de sanción'!$J$15,"Amonestación Publica",IF((D37-'[1]Criterios de sanción'!$J$15)*0.3&lt;='[1]Criterios de sanción'!$I$2,"Amonestación Publica",(D37-'[1]Criterios de sanción'!$J$15)*0.3))</f>
        <v>Amonestación Publica</v>
      </c>
    </row>
    <row r="38" spans="1:5" ht="26.5" thickBot="1" x14ac:dyDescent="0.4">
      <c r="A38" s="15" t="s">
        <v>117</v>
      </c>
      <c r="B38" s="1" t="s">
        <v>80</v>
      </c>
      <c r="C38" s="18">
        <v>0</v>
      </c>
      <c r="D38" s="2">
        <f t="shared" si="0"/>
        <v>0</v>
      </c>
      <c r="E38" s="14" t="str">
        <f>IF(D38&lt;='[1]Criterios de sanción'!$J$15,"Amonestación Publica",IF((D38-'[1]Criterios de sanción'!$J$15)*0.3&lt;='[1]Criterios de sanción'!$I$2,"Amonestación Publica",(D38-'[1]Criterios de sanción'!$J$15)*0.3))</f>
        <v>Amonestación Publica</v>
      </c>
    </row>
    <row r="39" spans="1:5" ht="26.5" thickBot="1" x14ac:dyDescent="0.4">
      <c r="A39" s="15" t="s">
        <v>118</v>
      </c>
      <c r="B39" s="1" t="s">
        <v>80</v>
      </c>
      <c r="C39" s="13">
        <v>545669</v>
      </c>
      <c r="D39" s="2">
        <f t="shared" si="0"/>
        <v>45472.416666666664</v>
      </c>
      <c r="E39" s="14">
        <f>IF(D39&lt;='[1]Criterios de sanción'!$J$15,"Amonestación Publica",IF((D39-'[1]Criterios de sanción'!$J$15)*0.3&lt;='[1]Criterios de sanción'!$I$2,"Amonestación Publica",(D39-'[1]Criterios de sanción'!$J$15)*0.3))</f>
        <v>11132.525</v>
      </c>
    </row>
    <row r="40" spans="1:5" ht="26.5" thickBot="1" x14ac:dyDescent="0.4">
      <c r="A40" s="15" t="s">
        <v>119</v>
      </c>
      <c r="B40" s="1" t="s">
        <v>80</v>
      </c>
      <c r="C40" s="13">
        <v>1394637</v>
      </c>
      <c r="D40" s="2">
        <f t="shared" si="0"/>
        <v>116219.75</v>
      </c>
      <c r="E40" s="14">
        <f>IF(D40&lt;='[1]Criterios de sanción'!$J$15,"Amonestación Publica",IF((D40-'[1]Criterios de sanción'!$J$15)*0.3&lt;='[1]Criterios de sanción'!$I$2,"Amonestación Publica",(D40-'[1]Criterios de sanción'!$J$15)*0.3))</f>
        <v>32356.724999999999</v>
      </c>
    </row>
    <row r="41" spans="1:5" ht="26.5" thickBot="1" x14ac:dyDescent="0.4">
      <c r="A41" s="15" t="s">
        <v>120</v>
      </c>
      <c r="B41" s="1" t="s">
        <v>80</v>
      </c>
      <c r="C41" s="13">
        <v>300757</v>
      </c>
      <c r="D41" s="2">
        <f t="shared" si="0"/>
        <v>25063.083333333332</v>
      </c>
      <c r="E41" s="14">
        <f>IF(D41&lt;='[1]Criterios de sanción'!$J$15,"Amonestación Publica",IF((D41-'[1]Criterios de sanción'!$J$15)*0.3&lt;='[1]Criterios de sanción'!$I$2,"Amonestación Publica",(D41-'[1]Criterios de sanción'!$J$15)*0.3))</f>
        <v>5009.7249999999995</v>
      </c>
    </row>
    <row r="42" spans="1:5" ht="26.5" thickBot="1" x14ac:dyDescent="0.4">
      <c r="A42" s="15" t="s">
        <v>121</v>
      </c>
      <c r="B42" s="1" t="s">
        <v>80</v>
      </c>
      <c r="C42" s="13">
        <v>223266</v>
      </c>
      <c r="D42" s="2">
        <f t="shared" si="0"/>
        <v>18605.5</v>
      </c>
      <c r="E42" s="14">
        <f>IF(D42&lt;='[1]Criterios de sanción'!$J$15,"Amonestación Publica",IF((D42-'[1]Criterios de sanción'!$J$15)*0.3&lt;='[1]Criterios de sanción'!$I$2,"Amonestación Publica",(D42-'[1]Criterios de sanción'!$J$15)*0.3))</f>
        <v>3072.45</v>
      </c>
    </row>
    <row r="43" spans="1:5" ht="26.5" thickBot="1" x14ac:dyDescent="0.4">
      <c r="A43" s="15" t="s">
        <v>122</v>
      </c>
      <c r="B43" s="1" t="s">
        <v>80</v>
      </c>
      <c r="C43" s="13">
        <v>822379</v>
      </c>
      <c r="D43" s="2">
        <f t="shared" si="0"/>
        <v>68531.583333333328</v>
      </c>
      <c r="E43" s="14">
        <f>IF(D43&lt;='[1]Criterios de sanción'!$J$15,"Amonestación Publica",IF((D43-'[1]Criterios de sanción'!$J$15)*0.3&lt;='[1]Criterios de sanción'!$I$2,"Amonestación Publica",(D43-'[1]Criterios de sanción'!$J$15)*0.3))</f>
        <v>18050.274999999998</v>
      </c>
    </row>
    <row r="44" spans="1:5" ht="26.5" thickBot="1" x14ac:dyDescent="0.4">
      <c r="A44" s="15" t="s">
        <v>124</v>
      </c>
      <c r="B44" s="1" t="s">
        <v>80</v>
      </c>
      <c r="C44" s="13">
        <v>255800</v>
      </c>
      <c r="D44" s="2">
        <f t="shared" si="0"/>
        <v>21316.666666666668</v>
      </c>
      <c r="E44" s="14">
        <f>IF(D44&lt;='[1]Criterios de sanción'!$J$15,"Amonestación Publica",IF((D44-'[1]Criterios de sanción'!$J$15)*0.3&lt;='[1]Criterios de sanción'!$I$2,"Amonestación Publica",(D44-'[1]Criterios de sanción'!$J$15)*0.3))</f>
        <v>3885.8</v>
      </c>
    </row>
    <row r="45" spans="1:5" ht="26.5" thickBot="1" x14ac:dyDescent="0.4">
      <c r="A45" s="15" t="s">
        <v>125</v>
      </c>
      <c r="B45" s="1" t="s">
        <v>80</v>
      </c>
      <c r="C45" s="13">
        <v>584749</v>
      </c>
      <c r="D45" s="2">
        <f t="shared" si="0"/>
        <v>48729.083333333336</v>
      </c>
      <c r="E45" s="14">
        <f>IF(D45&lt;='[1]Criterios de sanción'!$J$15,"Amonestación Publica",IF((D45-'[1]Criterios de sanción'!$J$15)*0.3&lt;='[1]Criterios de sanción'!$I$2,"Amonestación Publica",(D45-'[1]Criterios de sanción'!$J$15)*0.3))</f>
        <v>12109.525</v>
      </c>
    </row>
    <row r="46" spans="1:5" ht="26.5" thickBot="1" x14ac:dyDescent="0.4">
      <c r="A46" s="15" t="s">
        <v>126</v>
      </c>
      <c r="B46" s="1" t="s">
        <v>80</v>
      </c>
      <c r="C46" s="13">
        <v>462447</v>
      </c>
      <c r="D46" s="2">
        <f t="shared" si="0"/>
        <v>38537.25</v>
      </c>
      <c r="E46" s="14">
        <f>IF(D46&lt;='[1]Criterios de sanción'!$J$15,"Amonestación Publica",IF((D46-'[1]Criterios de sanción'!$J$15)*0.3&lt;='[1]Criterios de sanción'!$I$2,"Amonestación Publica",(D46-'[1]Criterios de sanción'!$J$15)*0.3))</f>
        <v>9051.9750000000004</v>
      </c>
    </row>
    <row r="47" spans="1:5" ht="26.5" thickBot="1" x14ac:dyDescent="0.4">
      <c r="A47" s="15" t="s">
        <v>127</v>
      </c>
      <c r="B47" s="1" t="s">
        <v>80</v>
      </c>
      <c r="C47" s="13">
        <v>483197</v>
      </c>
      <c r="D47" s="2">
        <f t="shared" si="0"/>
        <v>40266.416666666664</v>
      </c>
      <c r="E47" s="14">
        <f>IF(D47&lt;='[1]Criterios de sanción'!$J$15,"Amonestación Publica",IF((D47-'[1]Criterios de sanción'!$J$15)*0.3&lt;='[1]Criterios de sanción'!$I$2,"Amonestación Publica",(D47-'[1]Criterios de sanción'!$J$15)*0.3))</f>
        <v>9570.7249999999985</v>
      </c>
    </row>
    <row r="48" spans="1:5" ht="26.5" thickBot="1" x14ac:dyDescent="0.4">
      <c r="A48" s="15" t="s">
        <v>128</v>
      </c>
      <c r="B48" s="1" t="s">
        <v>80</v>
      </c>
      <c r="C48" s="13">
        <v>865974</v>
      </c>
      <c r="D48" s="2">
        <f t="shared" si="0"/>
        <v>72164.5</v>
      </c>
      <c r="E48" s="14">
        <f>IF(D48&lt;='[1]Criterios de sanción'!$J$15,"Amonestación Publica",IF((D48-'[1]Criterios de sanción'!$J$15)*0.3&lt;='[1]Criterios de sanción'!$I$2,"Amonestación Publica",(D48-'[1]Criterios de sanción'!$J$15)*0.3))</f>
        <v>19140.149999999998</v>
      </c>
    </row>
    <row r="49" spans="1:5" ht="26.5" thickBot="1" x14ac:dyDescent="0.4">
      <c r="A49" s="15" t="s">
        <v>129</v>
      </c>
      <c r="B49" s="1" t="s">
        <v>80</v>
      </c>
      <c r="C49" s="13">
        <v>920206</v>
      </c>
      <c r="D49" s="2">
        <f t="shared" si="0"/>
        <v>76683.833333333328</v>
      </c>
      <c r="E49" s="14">
        <f>IF(D49&lt;='[1]Criterios de sanción'!$J$15,"Amonestación Publica",IF((D49-'[1]Criterios de sanción'!$J$15)*0.3&lt;='[1]Criterios de sanción'!$I$2,"Amonestación Publica",(D49-'[1]Criterios de sanción'!$J$15)*0.3))</f>
        <v>20495.949999999997</v>
      </c>
    </row>
    <row r="50" spans="1:5" ht="26.5" thickBot="1" x14ac:dyDescent="0.4">
      <c r="A50" s="15" t="s">
        <v>130</v>
      </c>
      <c r="B50" s="1" t="s">
        <v>80</v>
      </c>
      <c r="C50" s="13">
        <v>890969</v>
      </c>
      <c r="D50" s="2">
        <f t="shared" si="0"/>
        <v>74247.416666666672</v>
      </c>
      <c r="E50" s="14">
        <f>IF(D50&lt;='[1]Criterios de sanción'!$J$15,"Amonestación Publica",IF((D50-'[1]Criterios de sanción'!$J$15)*0.3&lt;='[1]Criterios de sanción'!$I$2,"Amonestación Publica",(D50-'[1]Criterios de sanción'!$J$15)*0.3))</f>
        <v>19765.025000000001</v>
      </c>
    </row>
    <row r="51" spans="1:5" ht="26.5" thickBot="1" x14ac:dyDescent="0.4">
      <c r="A51" s="15" t="s">
        <v>131</v>
      </c>
      <c r="B51" s="1" t="s">
        <v>80</v>
      </c>
      <c r="C51" s="13">
        <v>539306</v>
      </c>
      <c r="D51" s="2">
        <f t="shared" si="0"/>
        <v>44942.166666666664</v>
      </c>
      <c r="E51" s="14">
        <f>IF(D51&lt;='[1]Criterios de sanción'!$J$15,"Amonestación Publica",IF((D51-'[1]Criterios de sanción'!$J$15)*0.3&lt;='[1]Criterios de sanción'!$I$2,"Amonestación Publica",(D51-'[1]Criterios de sanción'!$J$15)*0.3))</f>
        <v>10973.449999999999</v>
      </c>
    </row>
    <row r="52" spans="1:5" ht="26.5" thickBot="1" x14ac:dyDescent="0.4">
      <c r="A52" s="15" t="s">
        <v>132</v>
      </c>
      <c r="B52" s="1" t="s">
        <v>80</v>
      </c>
      <c r="C52" s="13">
        <v>885002</v>
      </c>
      <c r="D52" s="2">
        <f t="shared" si="0"/>
        <v>73750.166666666672</v>
      </c>
      <c r="E52" s="14">
        <f>IF(D52&lt;='[1]Criterios de sanción'!$J$15,"Amonestación Publica",IF((D52-'[1]Criterios de sanción'!$J$15)*0.3&lt;='[1]Criterios de sanción'!$I$2,"Amonestación Publica",(D52-'[1]Criterios de sanción'!$J$15)*0.3))</f>
        <v>19615.850000000002</v>
      </c>
    </row>
    <row r="53" spans="1:5" ht="26.5" thickBot="1" x14ac:dyDescent="0.4">
      <c r="A53" s="15" t="s">
        <v>133</v>
      </c>
      <c r="B53" s="1" t="s">
        <v>80</v>
      </c>
      <c r="C53" s="13">
        <v>1194594</v>
      </c>
      <c r="D53" s="2">
        <f t="shared" si="0"/>
        <v>99549.5</v>
      </c>
      <c r="E53" s="14">
        <f>IF(D53&lt;='[1]Criterios de sanción'!$J$15,"Amonestación Publica",IF((D53-'[1]Criterios de sanción'!$J$15)*0.3&lt;='[1]Criterios de sanción'!$I$2,"Amonestación Publica",(D53-'[1]Criterios de sanción'!$J$15)*0.3))</f>
        <v>27355.649999999998</v>
      </c>
    </row>
    <row r="54" spans="1:5" ht="26.5" thickBot="1" x14ac:dyDescent="0.4">
      <c r="A54" s="15" t="s">
        <v>134</v>
      </c>
      <c r="B54" s="1" t="s">
        <v>80</v>
      </c>
      <c r="C54" s="13">
        <v>462865</v>
      </c>
      <c r="D54" s="2">
        <f t="shared" si="0"/>
        <v>38572.083333333336</v>
      </c>
      <c r="E54" s="14">
        <f>IF(D54&lt;='[1]Criterios de sanción'!$J$15,"Amonestación Publica",IF((D54-'[1]Criterios de sanción'!$J$15)*0.3&lt;='[1]Criterios de sanción'!$I$2,"Amonestación Publica",(D54-'[1]Criterios de sanción'!$J$15)*0.3))</f>
        <v>9062.4250000000011</v>
      </c>
    </row>
    <row r="55" spans="1:5" ht="26.5" thickBot="1" x14ac:dyDescent="0.4">
      <c r="A55" s="15" t="s">
        <v>135</v>
      </c>
      <c r="B55" s="1" t="s">
        <v>80</v>
      </c>
      <c r="C55" s="13">
        <v>726889</v>
      </c>
      <c r="D55" s="2">
        <f t="shared" si="0"/>
        <v>60574.083333333336</v>
      </c>
      <c r="E55" s="14">
        <f>IF(D55&lt;='[1]Criterios de sanción'!$J$15,"Amonestación Publica",IF((D55-'[1]Criterios de sanción'!$J$15)*0.3&lt;='[1]Criterios de sanción'!$I$2,"Amonestación Publica",(D55-'[1]Criterios de sanción'!$J$15)*0.3))</f>
        <v>15663.025</v>
      </c>
    </row>
    <row r="56" spans="1:5" ht="26.5" thickBot="1" x14ac:dyDescent="0.4">
      <c r="A56" s="15" t="s">
        <v>136</v>
      </c>
      <c r="B56" s="1" t="s">
        <v>80</v>
      </c>
      <c r="C56" s="13">
        <v>771824</v>
      </c>
      <c r="D56" s="2">
        <f t="shared" si="0"/>
        <v>64318.666666666664</v>
      </c>
      <c r="E56" s="14">
        <f>IF(D56&lt;='[1]Criterios de sanción'!$J$15,"Amonestación Publica",IF((D56-'[1]Criterios de sanción'!$J$15)*0.3&lt;='[1]Criterios de sanción'!$I$2,"Amonestación Publica",(D56-'[1]Criterios de sanción'!$J$15)*0.3))</f>
        <v>16786.399999999998</v>
      </c>
    </row>
    <row r="57" spans="1:5" ht="26.5" thickBot="1" x14ac:dyDescent="0.4">
      <c r="A57" s="15" t="s">
        <v>137</v>
      </c>
      <c r="B57" s="1" t="s">
        <v>80</v>
      </c>
      <c r="C57" s="13">
        <v>850556</v>
      </c>
      <c r="D57" s="2">
        <f t="shared" si="0"/>
        <v>70879.666666666672</v>
      </c>
      <c r="E57" s="14">
        <f>IF(D57&lt;='[1]Criterios de sanción'!$J$15,"Amonestación Publica",IF((D57-'[1]Criterios de sanción'!$J$15)*0.3&lt;='[1]Criterios de sanción'!$I$2,"Amonestación Publica",(D57-'[1]Criterios de sanción'!$J$15)*0.3))</f>
        <v>18754.7</v>
      </c>
    </row>
    <row r="58" spans="1:5" ht="26.5" thickBot="1" x14ac:dyDescent="0.4">
      <c r="A58" s="15" t="s">
        <v>138</v>
      </c>
      <c r="B58" s="1" t="s">
        <v>80</v>
      </c>
      <c r="C58" s="13">
        <v>822208.74</v>
      </c>
      <c r="D58" s="2">
        <f t="shared" ref="D58:D114" si="1">C58/12</f>
        <v>68517.395000000004</v>
      </c>
      <c r="E58" s="14">
        <f>IF(D58&lt;='[1]Criterios de sanción'!$J$15,"Amonestación Publica",IF((D58-'[1]Criterios de sanción'!$J$15)*0.3&lt;='[1]Criterios de sanción'!$I$2,"Amonestación Publica",(D58-'[1]Criterios de sanción'!$J$15)*0.3))</f>
        <v>18046.018500000002</v>
      </c>
    </row>
    <row r="59" spans="1:5" ht="26.5" thickBot="1" x14ac:dyDescent="0.4">
      <c r="A59" s="15" t="s">
        <v>139</v>
      </c>
      <c r="B59" s="1" t="s">
        <v>80</v>
      </c>
      <c r="C59" s="13">
        <v>518902</v>
      </c>
      <c r="D59" s="2">
        <f t="shared" si="1"/>
        <v>43241.833333333336</v>
      </c>
      <c r="E59" s="14">
        <f>IF(D59&lt;='[1]Criterios de sanción'!$J$15,"Amonestación Publica",IF((D59-'[1]Criterios de sanción'!$J$15)*0.3&lt;='[1]Criterios de sanción'!$I$2,"Amonestación Publica",(D59-'[1]Criterios de sanción'!$J$15)*0.3))</f>
        <v>10463.35</v>
      </c>
    </row>
    <row r="60" spans="1:5" ht="26.5" thickBot="1" x14ac:dyDescent="0.4">
      <c r="A60" s="15" t="s">
        <v>140</v>
      </c>
      <c r="B60" s="1" t="s">
        <v>80</v>
      </c>
      <c r="C60" s="13">
        <v>890645</v>
      </c>
      <c r="D60" s="2">
        <f t="shared" si="1"/>
        <v>74220.416666666672</v>
      </c>
      <c r="E60" s="14">
        <f>IF(D60&lt;='[1]Criterios de sanción'!$J$15,"Amonestación Publica",IF((D60-'[1]Criterios de sanción'!$J$15)*0.3&lt;='[1]Criterios de sanción'!$I$2,"Amonestación Publica",(D60-'[1]Criterios de sanción'!$J$15)*0.3))</f>
        <v>19756.924999999999</v>
      </c>
    </row>
    <row r="61" spans="1:5" ht="26.5" thickBot="1" x14ac:dyDescent="0.4">
      <c r="A61" s="15" t="s">
        <v>141</v>
      </c>
      <c r="B61" s="1" t="s">
        <v>80</v>
      </c>
      <c r="C61" s="13">
        <v>908828</v>
      </c>
      <c r="D61" s="2">
        <f t="shared" si="1"/>
        <v>75735.666666666672</v>
      </c>
      <c r="E61" s="14">
        <f>IF(D61&lt;='[1]Criterios de sanción'!$J$15,"Amonestación Publica",IF((D61-'[1]Criterios de sanción'!$J$15)*0.3&lt;='[1]Criterios de sanción'!$I$2,"Amonestación Publica",(D61-'[1]Criterios de sanción'!$J$15)*0.3))</f>
        <v>20211.5</v>
      </c>
    </row>
    <row r="62" spans="1:5" ht="26.5" thickBot="1" x14ac:dyDescent="0.4">
      <c r="A62" s="15" t="s">
        <v>142</v>
      </c>
      <c r="B62" s="1" t="s">
        <v>80</v>
      </c>
      <c r="C62" s="13">
        <v>923724</v>
      </c>
      <c r="D62" s="2">
        <f t="shared" si="1"/>
        <v>76977</v>
      </c>
      <c r="E62" s="14">
        <f>IF(D62&lt;='[1]Criterios de sanción'!$J$15,"Amonestación Publica",IF((D62-'[1]Criterios de sanción'!$J$15)*0.3&lt;='[1]Criterios de sanción'!$I$2,"Amonestación Publica",(D62-'[1]Criterios de sanción'!$J$15)*0.3))</f>
        <v>20583.899999999998</v>
      </c>
    </row>
    <row r="63" spans="1:5" ht="26.5" thickBot="1" x14ac:dyDescent="0.4">
      <c r="A63" s="15" t="s">
        <v>143</v>
      </c>
      <c r="B63" s="1" t="s">
        <v>80</v>
      </c>
      <c r="C63" s="13">
        <v>536960</v>
      </c>
      <c r="D63" s="2">
        <f t="shared" si="1"/>
        <v>44746.666666666664</v>
      </c>
      <c r="E63" s="14">
        <f>IF(D63&lt;='[1]Criterios de sanción'!$J$15,"Amonestación Publica",IF((D63-'[1]Criterios de sanción'!$J$15)*0.3&lt;='[1]Criterios de sanción'!$I$2,"Amonestación Publica",(D63-'[1]Criterios de sanción'!$J$15)*0.3))</f>
        <v>10914.8</v>
      </c>
    </row>
    <row r="64" spans="1:5" ht="26.5" thickBot="1" x14ac:dyDescent="0.4">
      <c r="A64" s="15" t="s">
        <v>144</v>
      </c>
      <c r="B64" s="1" t="s">
        <v>80</v>
      </c>
      <c r="C64" s="13">
        <v>220000</v>
      </c>
      <c r="D64" s="2">
        <f t="shared" si="1"/>
        <v>18333.333333333332</v>
      </c>
      <c r="E64" s="14">
        <f>IF(D64&lt;='[1]Criterios de sanción'!$J$15,"Amonestación Publica",IF((D64-'[1]Criterios de sanción'!$J$15)*0.3&lt;='[1]Criterios de sanción'!$I$2,"Amonestación Publica",(D64-'[1]Criterios de sanción'!$J$15)*0.3))</f>
        <v>2990.7999999999997</v>
      </c>
    </row>
    <row r="65" spans="1:5" ht="26.5" thickBot="1" x14ac:dyDescent="0.4">
      <c r="A65" s="15" t="s">
        <v>145</v>
      </c>
      <c r="B65" s="1" t="s">
        <v>80</v>
      </c>
      <c r="C65" s="13">
        <v>212957</v>
      </c>
      <c r="D65" s="2">
        <f t="shared" si="1"/>
        <v>17746.416666666668</v>
      </c>
      <c r="E65" s="14">
        <f>IF(D65&lt;='[1]Criterios de sanción'!$J$15,"Amonestación Publica",IF((D65-'[1]Criterios de sanción'!$J$15)*0.3&lt;='[1]Criterios de sanción'!$I$2,"Amonestación Publica",(D65-'[1]Criterios de sanción'!$J$15)*0.3))</f>
        <v>2814.7250000000004</v>
      </c>
    </row>
    <row r="66" spans="1:5" ht="26.5" thickBot="1" x14ac:dyDescent="0.4">
      <c r="A66" s="15" t="s">
        <v>146</v>
      </c>
      <c r="B66" s="1" t="s">
        <v>80</v>
      </c>
      <c r="C66" s="13">
        <v>142171</v>
      </c>
      <c r="D66" s="2">
        <f t="shared" si="1"/>
        <v>11847.583333333334</v>
      </c>
      <c r="E66" s="14">
        <f>IF(D66&lt;='[1]Criterios de sanción'!$J$15,"Amonestación Publica",IF((D66-'[1]Criterios de sanción'!$J$15)*0.3&lt;='[1]Criterios de sanción'!$I$2,"Amonestación Publica",(D66-'[1]Criterios de sanción'!$J$15)*0.3))</f>
        <v>1045.075</v>
      </c>
    </row>
    <row r="67" spans="1:5" ht="26.5" thickBot="1" x14ac:dyDescent="0.4">
      <c r="A67" s="15" t="s">
        <v>147</v>
      </c>
      <c r="B67" s="1" t="s">
        <v>80</v>
      </c>
      <c r="C67" s="13">
        <v>890321</v>
      </c>
      <c r="D67" s="2">
        <f t="shared" si="1"/>
        <v>74193.416666666672</v>
      </c>
      <c r="E67" s="14">
        <f>IF(D67&lt;='[1]Criterios de sanción'!$J$15,"Amonestación Publica",IF((D67-'[1]Criterios de sanción'!$J$15)*0.3&lt;='[1]Criterios de sanción'!$I$2,"Amonestación Publica",(D67-'[1]Criterios de sanción'!$J$15)*0.3))</f>
        <v>19748.825000000001</v>
      </c>
    </row>
    <row r="68" spans="1:5" ht="26.5" thickBot="1" x14ac:dyDescent="0.4">
      <c r="A68" s="15" t="s">
        <v>148</v>
      </c>
      <c r="B68" s="1" t="s">
        <v>80</v>
      </c>
      <c r="C68" s="13">
        <v>545777</v>
      </c>
      <c r="D68" s="2">
        <f t="shared" si="1"/>
        <v>45481.416666666664</v>
      </c>
      <c r="E68" s="14">
        <f>IF(D68&lt;='[1]Criterios de sanción'!$J$15,"Amonestación Publica",IF((D68-'[1]Criterios de sanción'!$J$15)*0.3&lt;='[1]Criterios de sanción'!$I$2,"Amonestación Publica",(D68-'[1]Criterios de sanción'!$J$15)*0.3))</f>
        <v>11135.224999999999</v>
      </c>
    </row>
    <row r="69" spans="1:5" ht="26.5" thickBot="1" x14ac:dyDescent="0.4">
      <c r="A69" s="15" t="s">
        <v>149</v>
      </c>
      <c r="B69" s="1" t="s">
        <v>80</v>
      </c>
      <c r="C69" s="13">
        <v>806566</v>
      </c>
      <c r="D69" s="2">
        <f t="shared" si="1"/>
        <v>67213.833333333328</v>
      </c>
      <c r="E69" s="14">
        <f>IF(D69&lt;='[1]Criterios de sanción'!$J$15,"Amonestación Publica",IF((D69-'[1]Criterios de sanción'!$J$15)*0.3&lt;='[1]Criterios de sanción'!$I$2,"Amonestación Publica",(D69-'[1]Criterios de sanción'!$J$15)*0.3))</f>
        <v>17654.949999999997</v>
      </c>
    </row>
    <row r="70" spans="1:5" ht="26.5" thickBot="1" x14ac:dyDescent="0.4">
      <c r="A70" s="15" t="s">
        <v>150</v>
      </c>
      <c r="B70" s="1" t="s">
        <v>80</v>
      </c>
      <c r="C70" s="13">
        <v>560809</v>
      </c>
      <c r="D70" s="2">
        <f t="shared" si="1"/>
        <v>46734.083333333336</v>
      </c>
      <c r="E70" s="14">
        <f>IF(D70&lt;='[1]Criterios de sanción'!$J$15,"Amonestación Publica",IF((D70-'[1]Criterios de sanción'!$J$15)*0.3&lt;='[1]Criterios de sanción'!$I$2,"Amonestación Publica",(D70-'[1]Criterios de sanción'!$J$15)*0.3))</f>
        <v>11511.025</v>
      </c>
    </row>
    <row r="71" spans="1:5" ht="26.5" thickBot="1" x14ac:dyDescent="0.4">
      <c r="A71" s="15" t="s">
        <v>151</v>
      </c>
      <c r="B71" s="1" t="s">
        <v>80</v>
      </c>
      <c r="C71" s="13">
        <v>513266</v>
      </c>
      <c r="D71" s="2">
        <f t="shared" si="1"/>
        <v>42772.166666666664</v>
      </c>
      <c r="E71" s="14">
        <f>IF(D71&lt;='[1]Criterios de sanción'!$J$15,"Amonestación Publica",IF((D71-'[1]Criterios de sanción'!$J$15)*0.3&lt;='[1]Criterios de sanción'!$I$2,"Amonestación Publica",(D71-'[1]Criterios de sanción'!$J$15)*0.3))</f>
        <v>10322.449999999999</v>
      </c>
    </row>
    <row r="72" spans="1:5" ht="26.5" thickBot="1" x14ac:dyDescent="0.4">
      <c r="A72" s="15" t="s">
        <v>152</v>
      </c>
      <c r="B72" s="1" t="s">
        <v>80</v>
      </c>
      <c r="C72" s="13">
        <v>900236</v>
      </c>
      <c r="D72" s="2">
        <f t="shared" si="1"/>
        <v>75019.666666666672</v>
      </c>
      <c r="E72" s="14">
        <f>IF(D72&lt;='[1]Criterios de sanción'!$J$15,"Amonestación Publica",IF((D72-'[1]Criterios de sanción'!$J$15)*0.3&lt;='[1]Criterios de sanción'!$I$2,"Amonestación Publica",(D72-'[1]Criterios de sanción'!$J$15)*0.3))</f>
        <v>19996.7</v>
      </c>
    </row>
    <row r="73" spans="1:5" ht="26.5" thickBot="1" x14ac:dyDescent="0.4">
      <c r="A73" s="15" t="s">
        <v>153</v>
      </c>
      <c r="B73" s="1" t="s">
        <v>80</v>
      </c>
      <c r="C73" s="13">
        <v>517094.77</v>
      </c>
      <c r="D73" s="2">
        <f t="shared" si="1"/>
        <v>43091.230833333335</v>
      </c>
      <c r="E73" s="14">
        <f>IF(D73&lt;='[1]Criterios de sanción'!$J$15,"Amonestación Publica",IF((D73-'[1]Criterios de sanción'!$J$15)*0.3&lt;='[1]Criterios de sanción'!$I$2,"Amonestación Publica",(D73-'[1]Criterios de sanción'!$J$15)*0.3))</f>
        <v>10418.169250000001</v>
      </c>
    </row>
    <row r="74" spans="1:5" ht="26.5" thickBot="1" x14ac:dyDescent="0.4">
      <c r="A74" s="15" t="s">
        <v>154</v>
      </c>
      <c r="B74" s="1" t="s">
        <v>80</v>
      </c>
      <c r="C74" s="13">
        <v>481200</v>
      </c>
      <c r="D74" s="2">
        <f t="shared" si="1"/>
        <v>40100</v>
      </c>
      <c r="E74" s="14">
        <f>IF(D74&lt;='[1]Criterios de sanción'!$J$15,"Amonestación Publica",IF((D74-'[1]Criterios de sanción'!$J$15)*0.3&lt;='[1]Criterios de sanción'!$I$2,"Amonestación Publica",(D74-'[1]Criterios de sanción'!$J$15)*0.3))</f>
        <v>9520.7999999999993</v>
      </c>
    </row>
    <row r="75" spans="1:5" ht="26.5" thickBot="1" x14ac:dyDescent="0.4">
      <c r="A75" s="15" t="s">
        <v>155</v>
      </c>
      <c r="B75" s="1" t="s">
        <v>80</v>
      </c>
      <c r="C75" s="18">
        <v>0</v>
      </c>
      <c r="D75" s="2">
        <f t="shared" si="1"/>
        <v>0</v>
      </c>
      <c r="E75" s="14" t="str">
        <f>IF(D75&lt;='[1]Criterios de sanción'!$J$15,"Amonestación Publica",IF((D75-'[1]Criterios de sanción'!$J$15)*0.3&lt;='[1]Criterios de sanción'!$I$2,"Amonestación Publica",(D75-'[1]Criterios de sanción'!$J$15)*0.3))</f>
        <v>Amonestación Publica</v>
      </c>
    </row>
    <row r="76" spans="1:5" ht="26.5" thickBot="1" x14ac:dyDescent="0.4">
      <c r="A76" s="15" t="s">
        <v>156</v>
      </c>
      <c r="B76" s="1" t="s">
        <v>80</v>
      </c>
      <c r="C76" s="13">
        <v>890698</v>
      </c>
      <c r="D76" s="2">
        <f t="shared" si="1"/>
        <v>74224.833333333328</v>
      </c>
      <c r="E76" s="14">
        <f>IF(D76&lt;='[1]Criterios de sanción'!$J$15,"Amonestación Publica",IF((D76-'[1]Criterios de sanción'!$J$15)*0.3&lt;='[1]Criterios de sanción'!$I$2,"Amonestación Publica",(D76-'[1]Criterios de sanción'!$J$15)*0.3))</f>
        <v>19758.249999999996</v>
      </c>
    </row>
    <row r="77" spans="1:5" ht="26.5" thickBot="1" x14ac:dyDescent="0.4">
      <c r="A77" s="15" t="s">
        <v>157</v>
      </c>
      <c r="B77" s="1" t="s">
        <v>80</v>
      </c>
      <c r="C77" s="13">
        <v>902999</v>
      </c>
      <c r="D77" s="2">
        <f t="shared" si="1"/>
        <v>75249.916666666672</v>
      </c>
      <c r="E77" s="14">
        <f>IF(D77&lt;='[1]Criterios de sanción'!$J$15,"Amonestación Publica",IF((D77-'[1]Criterios de sanción'!$J$15)*0.3&lt;='[1]Criterios de sanción'!$I$2,"Amonestación Publica",(D77-'[1]Criterios de sanción'!$J$15)*0.3))</f>
        <v>20065.775000000001</v>
      </c>
    </row>
    <row r="78" spans="1:5" ht="26.5" thickBot="1" x14ac:dyDescent="0.4">
      <c r="A78" s="15" t="s">
        <v>158</v>
      </c>
      <c r="B78" s="1" t="s">
        <v>80</v>
      </c>
      <c r="C78" s="13">
        <v>435018.75</v>
      </c>
      <c r="D78" s="2">
        <f t="shared" si="1"/>
        <v>36251.5625</v>
      </c>
      <c r="E78" s="14">
        <f>IF(D78&lt;='[1]Criterios de sanción'!$J$15,"Amonestación Publica",IF((D78-'[1]Criterios de sanción'!$J$15)*0.3&lt;='[1]Criterios de sanción'!$I$2,"Amonestación Publica",(D78-'[1]Criterios de sanción'!$J$15)*0.3))</f>
        <v>8366.2687499999993</v>
      </c>
    </row>
    <row r="79" spans="1:5" ht="26.5" thickBot="1" x14ac:dyDescent="0.4">
      <c r="A79" s="15" t="s">
        <v>159</v>
      </c>
      <c r="B79" s="1" t="s">
        <v>80</v>
      </c>
      <c r="C79" s="13">
        <v>818457</v>
      </c>
      <c r="D79" s="2">
        <f t="shared" si="1"/>
        <v>68204.75</v>
      </c>
      <c r="E79" s="14">
        <f>IF(D79&lt;='[1]Criterios de sanción'!$J$15,"Amonestación Publica",IF((D79-'[1]Criterios de sanción'!$J$15)*0.3&lt;='[1]Criterios de sanción'!$I$2,"Amonestación Publica",(D79-'[1]Criterios de sanción'!$J$15)*0.3))</f>
        <v>17952.224999999999</v>
      </c>
    </row>
    <row r="80" spans="1:5" ht="26.5" thickBot="1" x14ac:dyDescent="0.4">
      <c r="A80" s="15" t="s">
        <v>160</v>
      </c>
      <c r="B80" s="1" t="s">
        <v>80</v>
      </c>
      <c r="C80" s="13">
        <v>100000</v>
      </c>
      <c r="D80" s="2">
        <f t="shared" si="1"/>
        <v>8333.3333333333339</v>
      </c>
      <c r="E80" s="14" t="str">
        <f>IF(D80&lt;='[1]Criterios de sanción'!$J$15,"Amonestación Publica",IF((D80-'[1]Criterios de sanción'!$J$15)*0.3&lt;='[1]Criterios de sanción'!$I$2,"Amonestación Publica",(D80-'[1]Criterios de sanción'!$J$15)*0.3))</f>
        <v>Amonestación Publica</v>
      </c>
    </row>
    <row r="81" spans="1:5" ht="26.5" thickBot="1" x14ac:dyDescent="0.4">
      <c r="A81" s="15" t="s">
        <v>161</v>
      </c>
      <c r="B81" s="1" t="s">
        <v>80</v>
      </c>
      <c r="C81" s="13">
        <v>171333.2</v>
      </c>
      <c r="D81" s="2">
        <f t="shared" si="1"/>
        <v>14277.766666666668</v>
      </c>
      <c r="E81" s="14">
        <f>IF(D81&lt;='[1]Criterios de sanción'!$J$15,"Amonestación Publica",IF((D81-'[1]Criterios de sanción'!$J$15)*0.3&lt;='[1]Criterios de sanción'!$I$2,"Amonestación Publica",(D81-'[1]Criterios de sanción'!$J$15)*0.3))</f>
        <v>1774.1300000000003</v>
      </c>
    </row>
    <row r="82" spans="1:5" ht="26.5" thickBot="1" x14ac:dyDescent="0.4">
      <c r="A82" s="15" t="s">
        <v>162</v>
      </c>
      <c r="B82" s="1" t="s">
        <v>80</v>
      </c>
      <c r="C82" s="13">
        <v>699978</v>
      </c>
      <c r="D82" s="2">
        <f t="shared" si="1"/>
        <v>58331.5</v>
      </c>
      <c r="E82" s="14">
        <f>IF(D82&lt;='[1]Criterios de sanción'!$J$15,"Amonestación Publica",IF((D82-'[1]Criterios de sanción'!$J$15)*0.3&lt;='[1]Criterios de sanción'!$I$2,"Amonestación Publica",(D82-'[1]Criterios de sanción'!$J$15)*0.3))</f>
        <v>14990.25</v>
      </c>
    </row>
    <row r="83" spans="1:5" ht="26.5" thickBot="1" x14ac:dyDescent="0.4">
      <c r="A83" s="15" t="s">
        <v>163</v>
      </c>
      <c r="B83" s="1" t="s">
        <v>80</v>
      </c>
      <c r="C83" s="13">
        <v>940665</v>
      </c>
      <c r="D83" s="2">
        <f t="shared" si="1"/>
        <v>78388.75</v>
      </c>
      <c r="E83" s="14">
        <f>IF(D83&lt;='[1]Criterios de sanción'!$J$15,"Amonestación Publica",IF((D83-'[1]Criterios de sanción'!$J$15)*0.3&lt;='[1]Criterios de sanción'!$I$2,"Amonestación Publica",(D83-'[1]Criterios de sanción'!$J$15)*0.3))</f>
        <v>21007.424999999999</v>
      </c>
    </row>
    <row r="84" spans="1:5" ht="26.5" thickBot="1" x14ac:dyDescent="0.4">
      <c r="A84" s="15" t="s">
        <v>164</v>
      </c>
      <c r="B84" s="1" t="s">
        <v>80</v>
      </c>
      <c r="C84" s="13">
        <v>236583</v>
      </c>
      <c r="D84" s="2">
        <f t="shared" si="1"/>
        <v>19715.25</v>
      </c>
      <c r="E84" s="14">
        <f>IF(D84&lt;='[1]Criterios de sanción'!$J$15,"Amonestación Publica",IF((D84-'[1]Criterios de sanción'!$J$15)*0.3&lt;='[1]Criterios de sanción'!$I$2,"Amonestación Publica",(D84-'[1]Criterios de sanción'!$J$15)*0.3))</f>
        <v>3405.375</v>
      </c>
    </row>
    <row r="85" spans="1:5" ht="26.5" thickBot="1" x14ac:dyDescent="0.4">
      <c r="A85" s="15" t="s">
        <v>165</v>
      </c>
      <c r="B85" s="1" t="s">
        <v>80</v>
      </c>
      <c r="C85" s="13">
        <v>614407</v>
      </c>
      <c r="D85" s="2">
        <f t="shared" si="1"/>
        <v>51200.583333333336</v>
      </c>
      <c r="E85" s="14">
        <f>IF(D85&lt;='[1]Criterios de sanción'!$J$15,"Amonestación Publica",IF((D85-'[1]Criterios de sanción'!$J$15)*0.3&lt;='[1]Criterios de sanción'!$I$2,"Amonestación Publica",(D85-'[1]Criterios de sanción'!$J$15)*0.3))</f>
        <v>12850.975</v>
      </c>
    </row>
    <row r="86" spans="1:5" ht="26.5" thickBot="1" x14ac:dyDescent="0.4">
      <c r="A86" s="15" t="s">
        <v>166</v>
      </c>
      <c r="B86" s="1" t="s">
        <v>80</v>
      </c>
      <c r="C86" s="13">
        <v>710402</v>
      </c>
      <c r="D86" s="2">
        <f t="shared" si="1"/>
        <v>59200.166666666664</v>
      </c>
      <c r="E86" s="14">
        <f>IF(D86&lt;='[1]Criterios de sanción'!$J$15,"Amonestación Publica",IF((D86-'[1]Criterios de sanción'!$J$15)*0.3&lt;='[1]Criterios de sanción'!$I$2,"Amonestación Publica",(D86-'[1]Criterios de sanción'!$J$15)*0.3))</f>
        <v>15250.849999999999</v>
      </c>
    </row>
    <row r="87" spans="1:5" ht="26.5" thickBot="1" x14ac:dyDescent="0.4">
      <c r="A87" s="15" t="s">
        <v>167</v>
      </c>
      <c r="B87" s="1" t="s">
        <v>80</v>
      </c>
      <c r="C87" s="13">
        <v>925147</v>
      </c>
      <c r="D87" s="2">
        <f t="shared" si="1"/>
        <v>77095.583333333328</v>
      </c>
      <c r="E87" s="14">
        <f>IF(D87&lt;='[1]Criterios de sanción'!$J$15,"Amonestación Publica",IF((D87-'[1]Criterios de sanción'!$J$15)*0.3&lt;='[1]Criterios de sanción'!$I$2,"Amonestación Publica",(D87-'[1]Criterios de sanción'!$J$15)*0.3))</f>
        <v>20619.474999999999</v>
      </c>
    </row>
    <row r="88" spans="1:5" ht="26.5" thickBot="1" x14ac:dyDescent="0.4">
      <c r="A88" s="15" t="s">
        <v>168</v>
      </c>
      <c r="B88" s="1" t="s">
        <v>80</v>
      </c>
      <c r="C88" s="13">
        <v>680000</v>
      </c>
      <c r="D88" s="2">
        <f t="shared" si="1"/>
        <v>56666.666666666664</v>
      </c>
      <c r="E88" s="14">
        <f>IF(D88&lt;='[1]Criterios de sanción'!$J$15,"Amonestación Publica",IF((D88-'[1]Criterios de sanción'!$J$15)*0.3&lt;='[1]Criterios de sanción'!$I$2,"Amonestación Publica",(D88-'[1]Criterios de sanción'!$J$15)*0.3))</f>
        <v>14490.8</v>
      </c>
    </row>
    <row r="89" spans="1:5" ht="26.5" thickBot="1" x14ac:dyDescent="0.4">
      <c r="A89" s="15" t="s">
        <v>169</v>
      </c>
      <c r="B89" s="1" t="s">
        <v>80</v>
      </c>
      <c r="C89" s="13">
        <v>683507</v>
      </c>
      <c r="D89" s="2">
        <f t="shared" si="1"/>
        <v>56958.916666666664</v>
      </c>
      <c r="E89" s="14">
        <f>IF(D89&lt;='[1]Criterios de sanción'!$J$15,"Amonestación Publica",IF((D89-'[1]Criterios de sanción'!$J$15)*0.3&lt;='[1]Criterios de sanción'!$I$2,"Amonestación Publica",(D89-'[1]Criterios de sanción'!$J$15)*0.3))</f>
        <v>14578.474999999999</v>
      </c>
    </row>
    <row r="90" spans="1:5" ht="26.5" thickBot="1" x14ac:dyDescent="0.4">
      <c r="A90" s="15" t="s">
        <v>170</v>
      </c>
      <c r="B90" s="1" t="s">
        <v>80</v>
      </c>
      <c r="C90" s="13">
        <v>763262</v>
      </c>
      <c r="D90" s="2">
        <f t="shared" si="1"/>
        <v>63605.166666666664</v>
      </c>
      <c r="E90" s="14">
        <f>IF(D90&lt;='[1]Criterios de sanción'!$J$15,"Amonestación Publica",IF((D90-'[1]Criterios de sanción'!$J$15)*0.3&lt;='[1]Criterios de sanción'!$I$2,"Amonestación Publica",(D90-'[1]Criterios de sanción'!$J$15)*0.3))</f>
        <v>16572.349999999999</v>
      </c>
    </row>
    <row r="91" spans="1:5" ht="26.5" thickBot="1" x14ac:dyDescent="0.4">
      <c r="A91" s="15" t="s">
        <v>171</v>
      </c>
      <c r="B91" s="1" t="s">
        <v>80</v>
      </c>
      <c r="C91" s="13">
        <v>193254</v>
      </c>
      <c r="D91" s="2">
        <f t="shared" si="1"/>
        <v>16104.5</v>
      </c>
      <c r="E91" s="14">
        <f>IF(D91&lt;='[1]Criterios de sanción'!$J$15,"Amonestación Publica",IF((D91-'[1]Criterios de sanción'!$J$15)*0.3&lt;='[1]Criterios de sanción'!$I$2,"Amonestación Publica",(D91-'[1]Criterios de sanción'!$J$15)*0.3))</f>
        <v>2322.15</v>
      </c>
    </row>
    <row r="92" spans="1:5" ht="26.5" thickBot="1" x14ac:dyDescent="0.4">
      <c r="A92" s="15" t="s">
        <v>172</v>
      </c>
      <c r="B92" s="1" t="s">
        <v>80</v>
      </c>
      <c r="C92" s="13">
        <v>240000</v>
      </c>
      <c r="D92" s="2">
        <f t="shared" si="1"/>
        <v>20000</v>
      </c>
      <c r="E92" s="14">
        <f>IF(D92&lt;='[1]Criterios de sanción'!$J$15,"Amonestación Publica",IF((D92-'[1]Criterios de sanción'!$J$15)*0.3&lt;='[1]Criterios de sanción'!$I$2,"Amonestación Publica",(D92-'[1]Criterios de sanción'!$J$15)*0.3))</f>
        <v>3490.7999999999997</v>
      </c>
    </row>
    <row r="93" spans="1:5" ht="26.5" thickBot="1" x14ac:dyDescent="0.4">
      <c r="A93" s="15" t="s">
        <v>173</v>
      </c>
      <c r="B93" s="1" t="s">
        <v>80</v>
      </c>
      <c r="C93" s="13">
        <v>836667.99</v>
      </c>
      <c r="D93" s="2">
        <f t="shared" si="1"/>
        <v>69722.332500000004</v>
      </c>
      <c r="E93" s="14">
        <f>IF(D93&lt;='[1]Criterios de sanción'!$J$15,"Amonestación Publica",IF((D93-'[1]Criterios de sanción'!$J$15)*0.3&lt;='[1]Criterios de sanción'!$I$2,"Amonestación Publica",(D93-'[1]Criterios de sanción'!$J$15)*0.3))</f>
        <v>18407.499749999999</v>
      </c>
    </row>
    <row r="94" spans="1:5" ht="26.5" thickBot="1" x14ac:dyDescent="0.4">
      <c r="A94" s="15" t="s">
        <v>174</v>
      </c>
      <c r="B94" s="1" t="s">
        <v>80</v>
      </c>
      <c r="C94" s="13">
        <v>7354.04</v>
      </c>
      <c r="D94" s="2">
        <f t="shared" si="1"/>
        <v>612.8366666666667</v>
      </c>
      <c r="E94" s="14" t="str">
        <f>IF(D94&lt;='[1]Criterios de sanción'!$J$15,"Amonestación Publica",IF((D94-'[1]Criterios de sanción'!$J$15)*0.3&lt;='[1]Criterios de sanción'!$I$2,"Amonestación Publica",(D94-'[1]Criterios de sanción'!$J$15)*0.3))</f>
        <v>Amonestación Publica</v>
      </c>
    </row>
    <row r="95" spans="1:5" ht="26.5" thickBot="1" x14ac:dyDescent="0.4">
      <c r="A95" s="15" t="s">
        <v>175</v>
      </c>
      <c r="B95" s="1" t="s">
        <v>80</v>
      </c>
      <c r="C95" s="13">
        <v>1016955</v>
      </c>
      <c r="D95" s="2">
        <f t="shared" si="1"/>
        <v>84746.25</v>
      </c>
      <c r="E95" s="14">
        <f>IF(D95&lt;='[1]Criterios de sanción'!$J$15,"Amonestación Publica",IF((D95-'[1]Criterios de sanción'!$J$15)*0.3&lt;='[1]Criterios de sanción'!$I$2,"Amonestación Publica",(D95-'[1]Criterios de sanción'!$J$15)*0.3))</f>
        <v>22914.674999999999</v>
      </c>
    </row>
    <row r="96" spans="1:5" ht="26.5" thickBot="1" x14ac:dyDescent="0.4">
      <c r="A96" s="15" t="s">
        <v>176</v>
      </c>
      <c r="B96" s="1" t="s">
        <v>80</v>
      </c>
      <c r="C96" s="13">
        <v>547317</v>
      </c>
      <c r="D96" s="2">
        <f t="shared" si="1"/>
        <v>45609.75</v>
      </c>
      <c r="E96" s="14">
        <f>IF(D96&lt;='[1]Criterios de sanción'!$J$15,"Amonestación Publica",IF((D96-'[1]Criterios de sanción'!$J$15)*0.3&lt;='[1]Criterios de sanción'!$I$2,"Amonestación Publica",(D96-'[1]Criterios de sanción'!$J$15)*0.3))</f>
        <v>11173.725</v>
      </c>
    </row>
    <row r="97" spans="1:5" ht="26.5" thickBot="1" x14ac:dyDescent="0.4">
      <c r="A97" s="15" t="s">
        <v>177</v>
      </c>
      <c r="B97" s="1" t="s">
        <v>80</v>
      </c>
      <c r="C97" s="18">
        <v>0</v>
      </c>
      <c r="D97" s="2">
        <f t="shared" si="1"/>
        <v>0</v>
      </c>
      <c r="E97" s="14" t="str">
        <f>IF(D97&lt;='[1]Criterios de sanción'!$J$15,"Amonestación Publica",IF((D97-'[1]Criterios de sanción'!$J$15)*0.3&lt;='[1]Criterios de sanción'!$I$2,"Amonestación Publica",(D97-'[1]Criterios de sanción'!$J$15)*0.3))</f>
        <v>Amonestación Publica</v>
      </c>
    </row>
    <row r="98" spans="1:5" ht="26.5" thickBot="1" x14ac:dyDescent="0.4">
      <c r="A98" s="15" t="s">
        <v>178</v>
      </c>
      <c r="B98" s="1" t="s">
        <v>80</v>
      </c>
      <c r="C98" s="13">
        <v>901831</v>
      </c>
      <c r="D98" s="2">
        <f t="shared" si="1"/>
        <v>75152.583333333328</v>
      </c>
      <c r="E98" s="14">
        <f>IF(D98&lt;='[1]Criterios de sanción'!$J$15,"Amonestación Publica",IF((D98-'[1]Criterios de sanción'!$J$15)*0.3&lt;='[1]Criterios de sanción'!$I$2,"Amonestación Publica",(D98-'[1]Criterios de sanción'!$J$15)*0.3))</f>
        <v>20036.574999999997</v>
      </c>
    </row>
    <row r="99" spans="1:5" ht="26.5" thickBot="1" x14ac:dyDescent="0.4">
      <c r="A99" s="15" t="s">
        <v>179</v>
      </c>
      <c r="B99" s="1" t="s">
        <v>80</v>
      </c>
      <c r="C99" s="13">
        <v>720252</v>
      </c>
      <c r="D99" s="2">
        <f t="shared" si="1"/>
        <v>60021</v>
      </c>
      <c r="E99" s="14">
        <f>IF(D99&lt;='[1]Criterios de sanción'!$J$15,"Amonestación Publica",IF((D99-'[1]Criterios de sanción'!$J$15)*0.3&lt;='[1]Criterios de sanción'!$I$2,"Amonestación Publica",(D99-'[1]Criterios de sanción'!$J$15)*0.3))</f>
        <v>15497.099999999999</v>
      </c>
    </row>
    <row r="100" spans="1:5" ht="26.5" thickBot="1" x14ac:dyDescent="0.4">
      <c r="A100" s="15" t="s">
        <v>180</v>
      </c>
      <c r="B100" s="1" t="s">
        <v>80</v>
      </c>
      <c r="C100" s="13">
        <v>909010</v>
      </c>
      <c r="D100" s="2">
        <f t="shared" si="1"/>
        <v>75750.833333333328</v>
      </c>
      <c r="E100" s="14">
        <f>IF(D100&lt;='[1]Criterios de sanción'!$J$15,"Amonestación Publica",IF((D100-'[1]Criterios de sanción'!$J$15)*0.3&lt;='[1]Criterios de sanción'!$I$2,"Amonestación Publica",(D100-'[1]Criterios de sanción'!$J$15)*0.3))</f>
        <v>20216.05</v>
      </c>
    </row>
    <row r="101" spans="1:5" ht="26.5" thickBot="1" x14ac:dyDescent="0.4">
      <c r="A101" s="15" t="s">
        <v>181</v>
      </c>
      <c r="B101" s="1" t="s">
        <v>80</v>
      </c>
      <c r="C101" s="13">
        <v>151308</v>
      </c>
      <c r="D101" s="2">
        <f t="shared" si="1"/>
        <v>12609</v>
      </c>
      <c r="E101" s="14">
        <f>IF(D101&lt;='[1]Criterios de sanción'!$J$15,"Amonestación Publica",IF((D101-'[1]Criterios de sanción'!$J$15)*0.3&lt;='[1]Criterios de sanción'!$I$2,"Amonestación Publica",(D101-'[1]Criterios de sanción'!$J$15)*0.3))</f>
        <v>1273.5</v>
      </c>
    </row>
    <row r="102" spans="1:5" ht="26.5" thickBot="1" x14ac:dyDescent="0.4">
      <c r="A102" s="15" t="s">
        <v>182</v>
      </c>
      <c r="B102" s="1" t="s">
        <v>80</v>
      </c>
      <c r="C102" s="13">
        <v>549867</v>
      </c>
      <c r="D102" s="2">
        <f t="shared" si="1"/>
        <v>45822.25</v>
      </c>
      <c r="E102" s="14">
        <f>IF(D102&lt;='[1]Criterios de sanción'!$J$15,"Amonestación Publica",IF((D102-'[1]Criterios de sanción'!$J$15)*0.3&lt;='[1]Criterios de sanción'!$I$2,"Amonestación Publica",(D102-'[1]Criterios de sanción'!$J$15)*0.3))</f>
        <v>11237.475</v>
      </c>
    </row>
    <row r="103" spans="1:5" ht="26.5" thickBot="1" x14ac:dyDescent="0.4">
      <c r="A103" s="15" t="s">
        <v>183</v>
      </c>
      <c r="B103" s="1" t="s">
        <v>80</v>
      </c>
      <c r="C103" s="13">
        <v>116102</v>
      </c>
      <c r="D103" s="2">
        <f t="shared" si="1"/>
        <v>9675.1666666666661</v>
      </c>
      <c r="E103" s="14">
        <f>IF(D103&lt;='[1]Criterios de sanción'!$J$15,"Amonestación Publica",IF((D103-'[1]Criterios de sanción'!$J$15)*0.3&lt;='[1]Criterios de sanción'!$I$2,"Amonestación Publica",(D103-'[1]Criterios de sanción'!$J$15)*0.3))</f>
        <v>393.3499999999998</v>
      </c>
    </row>
    <row r="104" spans="1:5" ht="26.5" thickBot="1" x14ac:dyDescent="0.4">
      <c r="A104" s="15" t="s">
        <v>184</v>
      </c>
      <c r="B104" s="1" t="s">
        <v>80</v>
      </c>
      <c r="C104" s="13">
        <v>400000</v>
      </c>
      <c r="D104" s="2">
        <f t="shared" si="1"/>
        <v>33333.333333333336</v>
      </c>
      <c r="E104" s="14">
        <f>IF(D104&lt;='[1]Criterios de sanción'!$J$15,"Amonestación Publica",IF((D104-'[1]Criterios de sanción'!$J$15)*0.3&lt;='[1]Criterios de sanción'!$I$2,"Amonestación Publica",(D104-'[1]Criterios de sanción'!$J$15)*0.3))</f>
        <v>7490.8</v>
      </c>
    </row>
    <row r="105" spans="1:5" ht="26.5" thickBot="1" x14ac:dyDescent="0.4">
      <c r="A105" s="15" t="s">
        <v>185</v>
      </c>
      <c r="B105" s="1" t="s">
        <v>80</v>
      </c>
      <c r="C105" s="13">
        <v>527339</v>
      </c>
      <c r="D105" s="2">
        <f t="shared" si="1"/>
        <v>43944.916666666664</v>
      </c>
      <c r="E105" s="14">
        <f>IF(D105&lt;='[1]Criterios de sanción'!$J$15,"Amonestación Publica",IF((D105-'[1]Criterios de sanción'!$J$15)*0.3&lt;='[1]Criterios de sanción'!$I$2,"Amonestación Publica",(D105-'[1]Criterios de sanción'!$J$15)*0.3))</f>
        <v>10674.275</v>
      </c>
    </row>
    <row r="106" spans="1:5" ht="26.5" thickBot="1" x14ac:dyDescent="0.4">
      <c r="A106" s="15" t="s">
        <v>186</v>
      </c>
      <c r="B106" s="1" t="s">
        <v>80</v>
      </c>
      <c r="C106" s="13">
        <v>566287</v>
      </c>
      <c r="D106" s="2">
        <f t="shared" si="1"/>
        <v>47190.583333333336</v>
      </c>
      <c r="E106" s="14">
        <f>IF(D106&lt;='[1]Criterios de sanción'!$J$15,"Amonestación Publica",IF((D106-'[1]Criterios de sanción'!$J$15)*0.3&lt;='[1]Criterios de sanción'!$I$2,"Amonestación Publica",(D106-'[1]Criterios de sanción'!$J$15)*0.3))</f>
        <v>11647.975</v>
      </c>
    </row>
    <row r="107" spans="1:5" ht="26.5" thickBot="1" x14ac:dyDescent="0.4">
      <c r="A107" s="15" t="s">
        <v>187</v>
      </c>
      <c r="B107" s="1" t="s">
        <v>80</v>
      </c>
      <c r="C107" s="13">
        <v>889195</v>
      </c>
      <c r="D107" s="2">
        <f t="shared" si="1"/>
        <v>74099.583333333328</v>
      </c>
      <c r="E107" s="14">
        <f>IF(D107&lt;='[1]Criterios de sanción'!$J$15,"Amonestación Publica",IF((D107-'[1]Criterios de sanción'!$J$15)*0.3&lt;='[1]Criterios de sanción'!$I$2,"Amonestación Publica",(D107-'[1]Criterios de sanción'!$J$15)*0.3))</f>
        <v>19720.674999999999</v>
      </c>
    </row>
    <row r="108" spans="1:5" ht="26.5" thickBot="1" x14ac:dyDescent="0.4">
      <c r="A108" s="15" t="s">
        <v>188</v>
      </c>
      <c r="B108" s="1" t="s">
        <v>80</v>
      </c>
      <c r="C108" s="13">
        <v>570584</v>
      </c>
      <c r="D108" s="2">
        <f t="shared" si="1"/>
        <v>47548.666666666664</v>
      </c>
      <c r="E108" s="14">
        <f>IF(D108&lt;='[1]Criterios de sanción'!$J$15,"Amonestación Publica",IF((D108-'[1]Criterios de sanción'!$J$15)*0.3&lt;='[1]Criterios de sanción'!$I$2,"Amonestación Publica",(D108-'[1]Criterios de sanción'!$J$15)*0.3))</f>
        <v>11755.4</v>
      </c>
    </row>
    <row r="109" spans="1:5" ht="26.5" thickBot="1" x14ac:dyDescent="0.4">
      <c r="A109" s="15" t="s">
        <v>189</v>
      </c>
      <c r="B109" s="1" t="s">
        <v>80</v>
      </c>
      <c r="C109" s="13">
        <v>860713</v>
      </c>
      <c r="D109" s="2">
        <f t="shared" si="1"/>
        <v>71726.083333333328</v>
      </c>
      <c r="E109" s="14">
        <f>IF(D109&lt;='[1]Criterios de sanción'!$J$15,"Amonestación Publica",IF((D109-'[1]Criterios de sanción'!$J$15)*0.3&lt;='[1]Criterios de sanción'!$I$2,"Amonestación Publica",(D109-'[1]Criterios de sanción'!$J$15)*0.3))</f>
        <v>19008.624999999996</v>
      </c>
    </row>
    <row r="110" spans="1:5" ht="26.5" thickBot="1" x14ac:dyDescent="0.4">
      <c r="A110" s="15" t="s">
        <v>190</v>
      </c>
      <c r="B110" s="1" t="s">
        <v>80</v>
      </c>
      <c r="C110" s="13">
        <v>911000</v>
      </c>
      <c r="D110" s="2">
        <f t="shared" si="1"/>
        <v>75916.666666666672</v>
      </c>
      <c r="E110" s="14">
        <f>IF(D110&lt;='[1]Criterios de sanción'!$J$15,"Amonestación Publica",IF((D110-'[1]Criterios de sanción'!$J$15)*0.3&lt;='[1]Criterios de sanción'!$I$2,"Amonestación Publica",(D110-'[1]Criterios de sanción'!$J$15)*0.3))</f>
        <v>20265.8</v>
      </c>
    </row>
    <row r="111" spans="1:5" ht="26.5" thickBot="1" x14ac:dyDescent="0.4">
      <c r="A111" s="15" t="s">
        <v>191</v>
      </c>
      <c r="B111" s="1" t="s">
        <v>80</v>
      </c>
      <c r="C111" s="18">
        <v>903935</v>
      </c>
      <c r="D111" s="2">
        <f t="shared" si="1"/>
        <v>75327.916666666672</v>
      </c>
      <c r="E111" s="14">
        <f>IF(D111&lt;='[1]Criterios de sanción'!$J$15,"Amonestación Publica",IF((D111-'[1]Criterios de sanción'!$J$15)*0.3&lt;='[1]Criterios de sanción'!$I$2,"Amonestación Publica",(D111-'[1]Criterios de sanción'!$J$15)*0.3))</f>
        <v>20089.174999999999</v>
      </c>
    </row>
    <row r="112" spans="1:5" ht="26.5" thickBot="1" x14ac:dyDescent="0.4">
      <c r="A112" s="15" t="s">
        <v>192</v>
      </c>
      <c r="B112" s="1" t="s">
        <v>80</v>
      </c>
      <c r="C112" s="13">
        <v>200000</v>
      </c>
      <c r="D112" s="2">
        <f t="shared" si="1"/>
        <v>16666.666666666668</v>
      </c>
      <c r="E112" s="14">
        <f>IF(D112&lt;='[1]Criterios de sanción'!$J$15,"Amonestación Publica",IF((D112-'[1]Criterios de sanción'!$J$15)*0.3&lt;='[1]Criterios de sanción'!$I$2,"Amonestación Publica",(D112-'[1]Criterios de sanción'!$J$15)*0.3))</f>
        <v>2490.8000000000002</v>
      </c>
    </row>
    <row r="113" spans="1:5" ht="26.5" thickBot="1" x14ac:dyDescent="0.4">
      <c r="A113" s="15" t="s">
        <v>193</v>
      </c>
      <c r="B113" s="1" t="s">
        <v>80</v>
      </c>
      <c r="C113" s="13">
        <v>517452</v>
      </c>
      <c r="D113" s="2">
        <f t="shared" si="1"/>
        <v>43121</v>
      </c>
      <c r="E113" s="14">
        <f>IF(D113&lt;='[1]Criterios de sanción'!$J$15,"Amonestación Publica",IF((D113-'[1]Criterios de sanción'!$J$15)*0.3&lt;='[1]Criterios de sanción'!$I$2,"Amonestación Publica",(D113-'[1]Criterios de sanción'!$J$15)*0.3))</f>
        <v>10427.1</v>
      </c>
    </row>
    <row r="114" spans="1:5" ht="26.5" thickBot="1" x14ac:dyDescent="0.4">
      <c r="A114" s="15" t="s">
        <v>194</v>
      </c>
      <c r="B114" s="1" t="s">
        <v>80</v>
      </c>
      <c r="C114" s="13">
        <v>667000</v>
      </c>
      <c r="D114" s="2">
        <f t="shared" si="1"/>
        <v>55583.333333333336</v>
      </c>
      <c r="E114" s="14">
        <f>IF(D114&lt;='[1]Criterios de sanción'!$J$15,"Amonestación Publica",IF((D114-'[1]Criterios de sanción'!$J$15)*0.3&lt;='[1]Criterios de sanción'!$I$2,"Amonestación Publica",(D114-'[1]Criterios de sanción'!$J$15)*0.3))</f>
        <v>14165.800000000001</v>
      </c>
    </row>
    <row r="115" spans="1:5" ht="26.5" thickBot="1" x14ac:dyDescent="0.4">
      <c r="A115" s="15" t="s">
        <v>195</v>
      </c>
      <c r="B115" s="1" t="s">
        <v>80</v>
      </c>
      <c r="C115" s="13">
        <v>881723</v>
      </c>
      <c r="D115" s="2">
        <f t="shared" ref="D115:D152" si="2">C115/12</f>
        <v>73476.916666666672</v>
      </c>
      <c r="E115" s="14">
        <f>IF(D115&lt;='[1]Criterios de sanción'!$J$15,"Amonestación Publica",IF((D115-'[1]Criterios de sanción'!$J$15)*0.3&lt;='[1]Criterios de sanción'!$I$2,"Amonestación Publica",(D115-'[1]Criterios de sanción'!$J$15)*0.3))</f>
        <v>19533.875</v>
      </c>
    </row>
    <row r="116" spans="1:5" ht="26.5" thickBot="1" x14ac:dyDescent="0.4">
      <c r="A116" s="15" t="s">
        <v>196</v>
      </c>
      <c r="B116" s="1" t="s">
        <v>80</v>
      </c>
      <c r="C116" s="13">
        <v>574650</v>
      </c>
      <c r="D116" s="2">
        <f t="shared" si="2"/>
        <v>47887.5</v>
      </c>
      <c r="E116" s="14">
        <f>IF(D116&lt;='[1]Criterios de sanción'!$J$15,"Amonestación Publica",IF((D116-'[1]Criterios de sanción'!$J$15)*0.3&lt;='[1]Criterios de sanción'!$I$2,"Amonestación Publica",(D116-'[1]Criterios de sanción'!$J$15)*0.3))</f>
        <v>11857.05</v>
      </c>
    </row>
    <row r="117" spans="1:5" ht="26.5" thickBot="1" x14ac:dyDescent="0.4">
      <c r="A117" s="15" t="s">
        <v>197</v>
      </c>
      <c r="B117" s="1" t="s">
        <v>80</v>
      </c>
      <c r="C117" s="13">
        <v>920797</v>
      </c>
      <c r="D117" s="2">
        <f t="shared" si="2"/>
        <v>76733.083333333328</v>
      </c>
      <c r="E117" s="14">
        <f>IF(D117&lt;='[1]Criterios de sanción'!$J$15,"Amonestación Publica",IF((D117-'[1]Criterios de sanción'!$J$15)*0.3&lt;='[1]Criterios de sanción'!$I$2,"Amonestación Publica",(D117-'[1]Criterios de sanción'!$J$15)*0.3))</f>
        <v>20510.724999999999</v>
      </c>
    </row>
    <row r="118" spans="1:5" ht="26.5" thickBot="1" x14ac:dyDescent="0.4">
      <c r="A118" s="15" t="s">
        <v>198</v>
      </c>
      <c r="B118" s="1" t="s">
        <v>80</v>
      </c>
      <c r="C118" s="13">
        <v>79248</v>
      </c>
      <c r="D118" s="2">
        <f t="shared" si="2"/>
        <v>6604</v>
      </c>
      <c r="E118" s="14" t="str">
        <f>IF(D118&lt;='[1]Criterios de sanción'!$J$15,"Amonestación Publica",IF((D118-'[1]Criterios de sanción'!$J$15)*0.3&lt;='[1]Criterios de sanción'!$I$2,"Amonestación Publica",(D118-'[1]Criterios de sanción'!$J$15)*0.3))</f>
        <v>Amonestación Publica</v>
      </c>
    </row>
    <row r="119" spans="1:5" ht="26.5" thickBot="1" x14ac:dyDescent="0.4">
      <c r="A119" s="15" t="s">
        <v>199</v>
      </c>
      <c r="B119" s="1" t="s">
        <v>80</v>
      </c>
      <c r="C119" s="13">
        <v>798657</v>
      </c>
      <c r="D119" s="2">
        <f t="shared" si="2"/>
        <v>66554.75</v>
      </c>
      <c r="E119" s="14">
        <f>IF(D119&lt;='[1]Criterios de sanción'!$J$15,"Amonestación Publica",IF((D119-'[1]Criterios de sanción'!$J$15)*0.3&lt;='[1]Criterios de sanción'!$I$2,"Amonestación Publica",(D119-'[1]Criterios de sanción'!$J$15)*0.3))</f>
        <v>17457.224999999999</v>
      </c>
    </row>
    <row r="120" spans="1:5" ht="26.5" thickBot="1" x14ac:dyDescent="0.4">
      <c r="A120" s="15" t="s">
        <v>200</v>
      </c>
      <c r="B120" s="1" t="s">
        <v>80</v>
      </c>
      <c r="C120" s="13">
        <v>175124</v>
      </c>
      <c r="D120" s="2">
        <f t="shared" si="2"/>
        <v>14593.666666666666</v>
      </c>
      <c r="E120" s="14">
        <f>IF(D120&lt;='[1]Criterios de sanción'!$J$15,"Amonestación Publica",IF((D120-'[1]Criterios de sanción'!$J$15)*0.3&lt;='[1]Criterios de sanción'!$I$2,"Amonestación Publica",(D120-'[1]Criterios de sanción'!$J$15)*0.3))</f>
        <v>1868.8999999999996</v>
      </c>
    </row>
    <row r="121" spans="1:5" ht="26.5" thickBot="1" x14ac:dyDescent="0.4">
      <c r="A121" s="15" t="s">
        <v>201</v>
      </c>
      <c r="B121" s="1" t="s">
        <v>80</v>
      </c>
      <c r="C121" s="13">
        <v>624759</v>
      </c>
      <c r="D121" s="2">
        <f t="shared" si="2"/>
        <v>52063.25</v>
      </c>
      <c r="E121" s="14">
        <f>IF(D121&lt;='[1]Criterios de sanción'!$J$15,"Amonestación Publica",IF((D121-'[1]Criterios de sanción'!$J$15)*0.3&lt;='[1]Criterios de sanción'!$I$2,"Amonestación Publica",(D121-'[1]Criterios de sanción'!$J$15)*0.3))</f>
        <v>13109.775</v>
      </c>
    </row>
    <row r="122" spans="1:5" ht="26.5" thickBot="1" x14ac:dyDescent="0.4">
      <c r="A122" s="15" t="s">
        <v>202</v>
      </c>
      <c r="B122" s="1" t="s">
        <v>80</v>
      </c>
      <c r="C122" s="13">
        <v>513266</v>
      </c>
      <c r="D122" s="2">
        <f t="shared" si="2"/>
        <v>42772.166666666664</v>
      </c>
      <c r="E122" s="14">
        <f>IF(D122&lt;='[1]Criterios de sanción'!$J$15,"Amonestación Publica",IF((D122-'[1]Criterios de sanción'!$J$15)*0.3&lt;='[1]Criterios de sanción'!$I$2,"Amonestación Publica",(D122-'[1]Criterios de sanción'!$J$15)*0.3))</f>
        <v>10322.449999999999</v>
      </c>
    </row>
    <row r="123" spans="1:5" ht="26.5" thickBot="1" x14ac:dyDescent="0.4">
      <c r="A123" s="15" t="s">
        <v>203</v>
      </c>
      <c r="B123" s="1" t="s">
        <v>80</v>
      </c>
      <c r="C123" s="13">
        <v>635000</v>
      </c>
      <c r="D123" s="2">
        <f t="shared" si="2"/>
        <v>52916.666666666664</v>
      </c>
      <c r="E123" s="14">
        <f>IF(D123&lt;='[1]Criterios de sanción'!$J$15,"Amonestación Publica",IF((D123-'[1]Criterios de sanción'!$J$15)*0.3&lt;='[1]Criterios de sanción'!$I$2,"Amonestación Publica",(D123-'[1]Criterios de sanción'!$J$15)*0.3))</f>
        <v>13365.8</v>
      </c>
    </row>
    <row r="124" spans="1:5" ht="26.5" thickBot="1" x14ac:dyDescent="0.4">
      <c r="A124" s="15" t="s">
        <v>204</v>
      </c>
      <c r="B124" s="1" t="s">
        <v>80</v>
      </c>
      <c r="C124" s="13">
        <v>480000</v>
      </c>
      <c r="D124" s="2">
        <f t="shared" si="2"/>
        <v>40000</v>
      </c>
      <c r="E124" s="14">
        <f>IF(D124&lt;='[1]Criterios de sanción'!$J$15,"Amonestación Publica",IF((D124-'[1]Criterios de sanción'!$J$15)*0.3&lt;='[1]Criterios de sanción'!$I$2,"Amonestación Publica",(D124-'[1]Criterios de sanción'!$J$15)*0.3))</f>
        <v>9490.7999999999993</v>
      </c>
    </row>
    <row r="125" spans="1:5" ht="26.5" thickBot="1" x14ac:dyDescent="0.4">
      <c r="A125" s="15" t="s">
        <v>205</v>
      </c>
      <c r="B125" s="1" t="s">
        <v>80</v>
      </c>
      <c r="C125" s="13">
        <v>910136</v>
      </c>
      <c r="D125" s="2">
        <f t="shared" si="2"/>
        <v>75844.666666666672</v>
      </c>
      <c r="E125" s="14">
        <f>IF(D125&lt;='[1]Criterios de sanción'!$J$15,"Amonestación Publica",IF((D125-'[1]Criterios de sanción'!$J$15)*0.3&lt;='[1]Criterios de sanción'!$I$2,"Amonestación Publica",(D125-'[1]Criterios de sanción'!$J$15)*0.3))</f>
        <v>20244.2</v>
      </c>
    </row>
    <row r="126" spans="1:5" ht="26.5" thickBot="1" x14ac:dyDescent="0.4">
      <c r="A126" s="15" t="s">
        <v>206</v>
      </c>
      <c r="B126" s="1" t="s">
        <v>80</v>
      </c>
      <c r="C126" s="13">
        <v>100003.12</v>
      </c>
      <c r="D126" s="2">
        <f t="shared" si="2"/>
        <v>8333.5933333333323</v>
      </c>
      <c r="E126" s="14" t="str">
        <f>IF(D126&lt;='[1]Criterios de sanción'!$J$15,"Amonestación Publica",IF((D126-'[1]Criterios de sanción'!$J$15)*0.3&lt;='[1]Criterios de sanción'!$I$2,"Amonestación Publica",(D126-'[1]Criterios de sanción'!$J$15)*0.3))</f>
        <v>Amonestación Publica</v>
      </c>
    </row>
    <row r="127" spans="1:5" ht="26.5" thickBot="1" x14ac:dyDescent="0.4">
      <c r="A127" s="15" t="s">
        <v>207</v>
      </c>
      <c r="B127" s="1" t="s">
        <v>80</v>
      </c>
      <c r="C127" s="13">
        <v>128000</v>
      </c>
      <c r="D127" s="2">
        <f t="shared" si="2"/>
        <v>10666.666666666666</v>
      </c>
      <c r="E127" s="14">
        <f>IF(D127&lt;='[1]Criterios de sanción'!$J$15,"Amonestación Publica",IF((D127-'[1]Criterios de sanción'!$J$15)*0.3&lt;='[1]Criterios de sanción'!$I$2,"Amonestación Publica",(D127-'[1]Criterios de sanción'!$J$15)*0.3))</f>
        <v>690.79999999999984</v>
      </c>
    </row>
    <row r="128" spans="1:5" ht="26.5" thickBot="1" x14ac:dyDescent="0.4">
      <c r="A128" s="15" t="s">
        <v>208</v>
      </c>
      <c r="B128" s="1" t="s">
        <v>80</v>
      </c>
      <c r="C128" s="13">
        <v>397659</v>
      </c>
      <c r="D128" s="2">
        <f t="shared" si="2"/>
        <v>33138.25</v>
      </c>
      <c r="E128" s="14">
        <f>IF(D128&lt;='[1]Criterios de sanción'!$J$15,"Amonestación Publica",IF((D128-'[1]Criterios de sanción'!$J$15)*0.3&lt;='[1]Criterios de sanción'!$I$2,"Amonestación Publica",(D128-'[1]Criterios de sanción'!$J$15)*0.3))</f>
        <v>7432.2749999999996</v>
      </c>
    </row>
    <row r="129" spans="1:5" ht="26.5" thickBot="1" x14ac:dyDescent="0.4">
      <c r="A129" s="15" t="s">
        <v>209</v>
      </c>
      <c r="B129" s="1" t="s">
        <v>80</v>
      </c>
      <c r="C129" s="18">
        <v>0</v>
      </c>
      <c r="D129" s="2">
        <f t="shared" si="2"/>
        <v>0</v>
      </c>
      <c r="E129" s="14" t="str">
        <f>IF(D129&lt;='[1]Criterios de sanción'!$J$15,"Amonestación Publica",IF((D129-'[1]Criterios de sanción'!$J$15)*0.3&lt;='[1]Criterios de sanción'!$I$2,"Amonestación Publica",(D129-'[1]Criterios de sanción'!$J$15)*0.3))</f>
        <v>Amonestación Publica</v>
      </c>
    </row>
    <row r="130" spans="1:5" ht="26.5" thickBot="1" x14ac:dyDescent="0.4">
      <c r="A130" s="15" t="s">
        <v>210</v>
      </c>
      <c r="B130" s="1" t="s">
        <v>80</v>
      </c>
      <c r="C130" s="18">
        <v>545668.72</v>
      </c>
      <c r="D130" s="2">
        <f t="shared" si="2"/>
        <v>45472.393333333333</v>
      </c>
      <c r="E130" s="14">
        <f>IF(D130&lt;='[1]Criterios de sanción'!$J$15,"Amonestación Publica",IF((D130-'[1]Criterios de sanción'!$J$15)*0.3&lt;='[1]Criterios de sanción'!$I$2,"Amonestación Publica",(D130-'[1]Criterios de sanción'!$J$15)*0.3))</f>
        <v>11132.518</v>
      </c>
    </row>
    <row r="131" spans="1:5" ht="26.5" thickBot="1" x14ac:dyDescent="0.4">
      <c r="A131" s="15" t="s">
        <v>211</v>
      </c>
      <c r="B131" s="1" t="s">
        <v>80</v>
      </c>
      <c r="C131" s="18">
        <v>0</v>
      </c>
      <c r="D131" s="2">
        <f t="shared" si="2"/>
        <v>0</v>
      </c>
      <c r="E131" s="14" t="str">
        <f>IF(D131&lt;='[1]Criterios de sanción'!$J$15,"Amonestación Publica",IF((D131-'[1]Criterios de sanción'!$J$15)*0.3&lt;='[1]Criterios de sanción'!$I$2,"Amonestación Publica",(D131-'[1]Criterios de sanción'!$J$15)*0.3))</f>
        <v>Amonestación Publica</v>
      </c>
    </row>
    <row r="132" spans="1:5" ht="26.5" thickBot="1" x14ac:dyDescent="0.4">
      <c r="A132" s="15" t="s">
        <v>212</v>
      </c>
      <c r="B132" s="1" t="s">
        <v>80</v>
      </c>
      <c r="C132" s="13">
        <v>350000</v>
      </c>
      <c r="D132" s="2">
        <f t="shared" si="2"/>
        <v>29166.666666666668</v>
      </c>
      <c r="E132" s="14">
        <f>IF(D132&lt;='[1]Criterios de sanción'!$J$15,"Amonestación Publica",IF((D132-'[1]Criterios de sanción'!$J$15)*0.3&lt;='[1]Criterios de sanción'!$I$2,"Amonestación Publica",(D132-'[1]Criterios de sanción'!$J$15)*0.3))</f>
        <v>6240.8</v>
      </c>
    </row>
    <row r="133" spans="1:5" ht="26.5" thickBot="1" x14ac:dyDescent="0.4">
      <c r="A133" s="15" t="s">
        <v>213</v>
      </c>
      <c r="B133" s="1" t="s">
        <v>80</v>
      </c>
      <c r="C133" s="13">
        <v>922598</v>
      </c>
      <c r="D133" s="2">
        <f t="shared" si="2"/>
        <v>76883.166666666672</v>
      </c>
      <c r="E133" s="14">
        <f>IF(D133&lt;='[1]Criterios de sanción'!$J$15,"Amonestación Publica",IF((D133-'[1]Criterios de sanción'!$J$15)*0.3&lt;='[1]Criterios de sanción'!$I$2,"Amonestación Publica",(D133-'[1]Criterios de sanción'!$J$15)*0.3))</f>
        <v>20555.75</v>
      </c>
    </row>
    <row r="134" spans="1:5" ht="26.5" thickBot="1" x14ac:dyDescent="0.4">
      <c r="A134" s="15" t="s">
        <v>214</v>
      </c>
      <c r="B134" s="1" t="s">
        <v>80</v>
      </c>
      <c r="C134" s="13">
        <v>540492</v>
      </c>
      <c r="D134" s="2">
        <f t="shared" si="2"/>
        <v>45041</v>
      </c>
      <c r="E134" s="14">
        <f>IF(D134&lt;='[1]Criterios de sanción'!$J$15,"Amonestación Publica",IF((D134-'[1]Criterios de sanción'!$J$15)*0.3&lt;='[1]Criterios de sanción'!$I$2,"Amonestación Publica",(D134-'[1]Criterios de sanción'!$J$15)*0.3))</f>
        <v>11003.1</v>
      </c>
    </row>
    <row r="135" spans="1:5" ht="26.5" thickBot="1" x14ac:dyDescent="0.4">
      <c r="A135" s="15" t="s">
        <v>215</v>
      </c>
      <c r="B135" s="1" t="s">
        <v>80</v>
      </c>
      <c r="C135" s="13">
        <v>130000</v>
      </c>
      <c r="D135" s="2">
        <f t="shared" si="2"/>
        <v>10833.333333333334</v>
      </c>
      <c r="E135" s="14">
        <f>IF(D135&lt;='[1]Criterios de sanción'!$J$15,"Amonestación Publica",IF((D135-'[1]Criterios de sanción'!$J$15)*0.3&lt;='[1]Criterios de sanción'!$I$2,"Amonestación Publica",(D135-'[1]Criterios de sanción'!$J$15)*0.3))</f>
        <v>740.80000000000018</v>
      </c>
    </row>
    <row r="136" spans="1:5" ht="26.5" thickBot="1" x14ac:dyDescent="0.4">
      <c r="A136" s="15" t="s">
        <v>216</v>
      </c>
      <c r="B136" s="1" t="s">
        <v>80</v>
      </c>
      <c r="C136" s="13">
        <v>653763</v>
      </c>
      <c r="D136" s="2">
        <f t="shared" si="2"/>
        <v>54480.25</v>
      </c>
      <c r="E136" s="14">
        <f>IF(D136&lt;='[1]Criterios de sanción'!$J$15,"Amonestación Publica",IF((D136-'[1]Criterios de sanción'!$J$15)*0.3&lt;='[1]Criterios de sanción'!$I$2,"Amonestación Publica",(D136-'[1]Criterios de sanción'!$J$15)*0.3))</f>
        <v>13834.875</v>
      </c>
    </row>
    <row r="137" spans="1:5" ht="26.5" thickBot="1" x14ac:dyDescent="0.4">
      <c r="A137" s="15" t="s">
        <v>217</v>
      </c>
      <c r="B137" s="1" t="s">
        <v>80</v>
      </c>
      <c r="C137" s="13">
        <v>929000</v>
      </c>
      <c r="D137" s="2">
        <f t="shared" si="2"/>
        <v>77416.666666666672</v>
      </c>
      <c r="E137" s="14">
        <f>IF(D137&lt;='[1]Criterios de sanción'!$J$15,"Amonestación Publica",IF((D137-'[1]Criterios de sanción'!$J$15)*0.3&lt;='[1]Criterios de sanción'!$I$2,"Amonestación Publica",(D137-'[1]Criterios de sanción'!$J$15)*0.3))</f>
        <v>20715.8</v>
      </c>
    </row>
    <row r="138" spans="1:5" ht="26.5" thickBot="1" x14ac:dyDescent="0.4">
      <c r="A138" s="15" t="s">
        <v>218</v>
      </c>
      <c r="B138" s="1" t="s">
        <v>80</v>
      </c>
      <c r="C138" s="13">
        <v>300000</v>
      </c>
      <c r="D138" s="2">
        <f t="shared" si="2"/>
        <v>25000</v>
      </c>
      <c r="E138" s="14">
        <f>IF(D138&lt;='[1]Criterios de sanción'!$J$15,"Amonestación Publica",IF((D138-'[1]Criterios de sanción'!$J$15)*0.3&lt;='[1]Criterios de sanción'!$I$2,"Amonestación Publica",(D138-'[1]Criterios de sanción'!$J$15)*0.3))</f>
        <v>4990.8</v>
      </c>
    </row>
    <row r="139" spans="1:5" ht="26.5" thickBot="1" x14ac:dyDescent="0.4">
      <c r="A139" s="15" t="s">
        <v>219</v>
      </c>
      <c r="B139" s="1" t="s">
        <v>80</v>
      </c>
      <c r="C139" s="13">
        <v>225411</v>
      </c>
      <c r="D139" s="2">
        <f t="shared" si="2"/>
        <v>18784.25</v>
      </c>
      <c r="E139" s="14">
        <f>IF(D139&lt;='[1]Criterios de sanción'!$J$15,"Amonestación Publica",IF((D139-'[1]Criterios de sanción'!$J$15)*0.3&lt;='[1]Criterios de sanción'!$I$2,"Amonestación Publica",(D139-'[1]Criterios de sanción'!$J$15)*0.3))</f>
        <v>3126.0749999999998</v>
      </c>
    </row>
    <row r="140" spans="1:5" ht="26.5" thickBot="1" x14ac:dyDescent="0.4">
      <c r="A140" s="15" t="s">
        <v>220</v>
      </c>
      <c r="B140" s="1" t="s">
        <v>80</v>
      </c>
      <c r="C140" s="13">
        <v>425627</v>
      </c>
      <c r="D140" s="2">
        <f t="shared" si="2"/>
        <v>35468.916666666664</v>
      </c>
      <c r="E140" s="14">
        <f>IF(D140&lt;='[1]Criterios de sanción'!$J$15,"Amonestación Publica",IF((D140-'[1]Criterios de sanción'!$J$15)*0.3&lt;='[1]Criterios de sanción'!$I$2,"Amonestación Publica",(D140-'[1]Criterios de sanción'!$J$15)*0.3))</f>
        <v>8131.4749999999985</v>
      </c>
    </row>
    <row r="141" spans="1:5" ht="26.5" thickBot="1" x14ac:dyDescent="0.4">
      <c r="A141" s="15" t="s">
        <v>221</v>
      </c>
      <c r="B141" s="1" t="s">
        <v>80</v>
      </c>
      <c r="C141" s="13">
        <v>100000</v>
      </c>
      <c r="D141" s="2">
        <f t="shared" si="2"/>
        <v>8333.3333333333339</v>
      </c>
      <c r="E141" s="14" t="str">
        <f>IF(D141&lt;='[1]Criterios de sanción'!$J$15,"Amonestación Publica",IF((D141-'[1]Criterios de sanción'!$J$15)*0.3&lt;='[1]Criterios de sanción'!$I$2,"Amonestación Publica",(D141-'[1]Criterios de sanción'!$J$15)*0.3))</f>
        <v>Amonestación Publica</v>
      </c>
    </row>
    <row r="142" spans="1:5" ht="26.5" thickBot="1" x14ac:dyDescent="0.4">
      <c r="A142" s="15" t="s">
        <v>222</v>
      </c>
      <c r="B142" s="1" t="s">
        <v>80</v>
      </c>
      <c r="C142" s="13">
        <v>535003</v>
      </c>
      <c r="D142" s="2">
        <f t="shared" si="2"/>
        <v>44583.583333333336</v>
      </c>
      <c r="E142" s="14">
        <f>IF(D142&lt;='[1]Criterios de sanción'!$J$15,"Amonestación Publica",IF((D142-'[1]Criterios de sanción'!$J$15)*0.3&lt;='[1]Criterios de sanción'!$I$2,"Amonestación Publica",(D142-'[1]Criterios de sanción'!$J$15)*0.3))</f>
        <v>10865.875</v>
      </c>
    </row>
    <row r="143" spans="1:5" ht="26.5" thickBot="1" x14ac:dyDescent="0.4">
      <c r="A143" s="15" t="s">
        <v>223</v>
      </c>
      <c r="B143" s="1" t="s">
        <v>80</v>
      </c>
      <c r="C143" s="13">
        <v>836667.99</v>
      </c>
      <c r="D143" s="2">
        <f t="shared" si="2"/>
        <v>69722.332500000004</v>
      </c>
      <c r="E143" s="14">
        <f>IF(D143&lt;='[1]Criterios de sanción'!$J$15,"Amonestación Publica",IF((D143-'[1]Criterios de sanción'!$J$15)*0.3&lt;='[1]Criterios de sanción'!$I$2,"Amonestación Publica",(D143-'[1]Criterios de sanción'!$J$15)*0.3))</f>
        <v>18407.499749999999</v>
      </c>
    </row>
    <row r="144" spans="1:5" ht="26.5" thickBot="1" x14ac:dyDescent="0.4">
      <c r="A144" s="15" t="s">
        <v>224</v>
      </c>
      <c r="B144" s="1" t="s">
        <v>80</v>
      </c>
      <c r="C144" s="13">
        <v>524930</v>
      </c>
      <c r="D144" s="2">
        <f t="shared" si="2"/>
        <v>43744.166666666664</v>
      </c>
      <c r="E144" s="14">
        <f>IF(D144&lt;='[1]Criterios de sanción'!$J$15,"Amonestación Publica",IF((D144-'[1]Criterios de sanción'!$J$15)*0.3&lt;='[1]Criterios de sanción'!$I$2,"Amonestación Publica",(D144-'[1]Criterios de sanción'!$J$15)*0.3))</f>
        <v>10614.05</v>
      </c>
    </row>
    <row r="145" spans="1:5" ht="26.5" thickBot="1" x14ac:dyDescent="0.4">
      <c r="A145" s="15" t="s">
        <v>225</v>
      </c>
      <c r="B145" s="1" t="s">
        <v>80</v>
      </c>
      <c r="C145" s="13">
        <v>618951.84</v>
      </c>
      <c r="D145" s="2">
        <f t="shared" si="2"/>
        <v>51579.32</v>
      </c>
      <c r="E145" s="14">
        <f>IF(D145&lt;='[1]Criterios de sanción'!$J$15,"Amonestación Publica",IF((D145-'[1]Criterios de sanción'!$J$15)*0.3&lt;='[1]Criterios de sanción'!$I$2,"Amonestación Publica",(D145-'[1]Criterios de sanción'!$J$15)*0.3))</f>
        <v>12964.596</v>
      </c>
    </row>
    <row r="146" spans="1:5" ht="26.5" thickBot="1" x14ac:dyDescent="0.4">
      <c r="A146" s="15" t="s">
        <v>226</v>
      </c>
      <c r="B146" s="1" t="s">
        <v>80</v>
      </c>
      <c r="C146" s="13">
        <v>565207</v>
      </c>
      <c r="D146" s="2">
        <f t="shared" si="2"/>
        <v>47100.583333333336</v>
      </c>
      <c r="E146" s="14">
        <f>IF(D146&lt;='[1]Criterios de sanción'!$J$15,"Amonestación Publica",IF((D146-'[1]Criterios de sanción'!$J$15)*0.3&lt;='[1]Criterios de sanción'!$I$2,"Amonestación Publica",(D146-'[1]Criterios de sanción'!$J$15)*0.3))</f>
        <v>11620.975</v>
      </c>
    </row>
    <row r="147" spans="1:5" ht="26.5" thickBot="1" x14ac:dyDescent="0.4">
      <c r="A147" s="15" t="s">
        <v>227</v>
      </c>
      <c r="B147" s="1" t="s">
        <v>80</v>
      </c>
      <c r="C147" s="13">
        <v>692425</v>
      </c>
      <c r="D147" s="2">
        <f t="shared" si="2"/>
        <v>57702.083333333336</v>
      </c>
      <c r="E147" s="14">
        <f>IF(D147&lt;='[1]Criterios de sanción'!$J$15,"Amonestación Publica",IF((D147-'[1]Criterios de sanción'!$J$15)*0.3&lt;='[1]Criterios de sanción'!$I$2,"Amonestación Publica",(D147-'[1]Criterios de sanción'!$J$15)*0.3))</f>
        <v>14801.424999999999</v>
      </c>
    </row>
    <row r="148" spans="1:5" ht="26.5" thickBot="1" x14ac:dyDescent="0.4">
      <c r="A148" s="15" t="s">
        <v>228</v>
      </c>
      <c r="B148" s="1" t="s">
        <v>80</v>
      </c>
      <c r="C148" s="18">
        <v>967.21</v>
      </c>
      <c r="D148" s="2">
        <f t="shared" si="2"/>
        <v>80.600833333333341</v>
      </c>
      <c r="E148" s="14" t="str">
        <f>IF(D148&lt;='[1]Criterios de sanción'!$J$15,"Amonestación Publica",IF((D148-'[1]Criterios de sanción'!$J$15)*0.3&lt;='[1]Criterios de sanción'!$I$2,"Amonestación Publica",(D148-'[1]Criterios de sanción'!$J$15)*0.3))</f>
        <v>Amonestación Publica</v>
      </c>
    </row>
    <row r="149" spans="1:5" ht="26.5" thickBot="1" x14ac:dyDescent="0.4">
      <c r="A149" s="15" t="s">
        <v>229</v>
      </c>
      <c r="B149" s="1" t="s">
        <v>80</v>
      </c>
      <c r="C149" s="13">
        <v>888071</v>
      </c>
      <c r="D149" s="2">
        <f t="shared" si="2"/>
        <v>74005.916666666672</v>
      </c>
      <c r="E149" s="14">
        <f>IF(D149&lt;='[1]Criterios de sanción'!$J$15,"Amonestación Publica",IF((D149-'[1]Criterios de sanción'!$J$15)*0.3&lt;='[1]Criterios de sanción'!$I$2,"Amonestación Publica",(D149-'[1]Criterios de sanción'!$J$15)*0.3))</f>
        <v>19692.575000000001</v>
      </c>
    </row>
    <row r="150" spans="1:5" ht="26.5" thickBot="1" x14ac:dyDescent="0.4">
      <c r="A150" s="15" t="s">
        <v>230</v>
      </c>
      <c r="B150" s="1" t="s">
        <v>80</v>
      </c>
      <c r="C150" s="13">
        <v>210000</v>
      </c>
      <c r="D150" s="2">
        <f t="shared" si="2"/>
        <v>17500</v>
      </c>
      <c r="E150" s="14">
        <f>IF(D150&lt;='[1]Criterios de sanción'!$J$15,"Amonestación Publica",IF((D150-'[1]Criterios de sanción'!$J$15)*0.3&lt;='[1]Criterios de sanción'!$I$2,"Amonestación Publica",(D150-'[1]Criterios de sanción'!$J$15)*0.3))</f>
        <v>2740.7999999999997</v>
      </c>
    </row>
    <row r="151" spans="1:5" ht="26.5" thickBot="1" x14ac:dyDescent="0.4">
      <c r="A151" s="15" t="s">
        <v>231</v>
      </c>
      <c r="B151" s="1" t="s">
        <v>80</v>
      </c>
      <c r="C151" s="13">
        <v>741455</v>
      </c>
      <c r="D151" s="2">
        <f t="shared" si="2"/>
        <v>61787.916666666664</v>
      </c>
      <c r="E151" s="14">
        <f>IF(D151&lt;='[1]Criterios de sanción'!$J$15,"Amonestación Publica",IF((D151-'[1]Criterios de sanción'!$J$15)*0.3&lt;='[1]Criterios de sanción'!$I$2,"Amonestación Publica",(D151-'[1]Criterios de sanción'!$J$15)*0.3))</f>
        <v>16027.174999999999</v>
      </c>
    </row>
    <row r="152" spans="1:5" ht="26.5" thickBot="1" x14ac:dyDescent="0.4">
      <c r="A152" s="15" t="s">
        <v>232</v>
      </c>
      <c r="B152" s="1" t="s">
        <v>80</v>
      </c>
      <c r="C152" s="13">
        <v>550060</v>
      </c>
      <c r="D152" s="2">
        <f t="shared" si="2"/>
        <v>45838.333333333336</v>
      </c>
      <c r="E152" s="14">
        <f>IF(D152&lt;='[1]Criterios de sanción'!$J$15,"Amonestación Publica",IF((D152-'[1]Criterios de sanción'!$J$15)*0.3&lt;='[1]Criterios de sanción'!$I$2,"Amonestación Publica",(D152-'[1]Criterios de sanción'!$J$15)*0.3))</f>
        <v>11242.300000000001</v>
      </c>
    </row>
  </sheetData>
  <dataValidations count="1">
    <dataValidation type="list" allowBlank="1" showInputMessage="1" showErrorMessage="1" sqref="B2:B152" xr:uid="{430DA529-B730-4A99-9E5D-1FD4718998E5}">
      <formula1>$L$2:$L$9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B222"/>
  <sheetViews>
    <sheetView topLeftCell="A35" workbookViewId="0">
      <selection activeCell="C45" sqref="C45"/>
    </sheetView>
  </sheetViews>
  <sheetFormatPr baseColWidth="10" defaultColWidth="11.453125" defaultRowHeight="14.5" x14ac:dyDescent="0.35"/>
  <cols>
    <col min="1" max="1" width="33.453125" customWidth="1"/>
    <col min="2" max="3" width="17.6328125" customWidth="1"/>
  </cols>
  <sheetData>
    <row r="1" spans="1:2" ht="15" thickBot="1" x14ac:dyDescent="0.4">
      <c r="A1" s="6" t="s">
        <v>0</v>
      </c>
      <c r="B1" s="7" t="s">
        <v>6</v>
      </c>
    </row>
    <row r="2" spans="1:2" ht="15" thickBot="1" x14ac:dyDescent="0.4">
      <c r="A2" s="12" t="s">
        <v>8</v>
      </c>
      <c r="B2" s="13">
        <v>589631.43000000005</v>
      </c>
    </row>
    <row r="3" spans="1:2" ht="15" thickBot="1" x14ac:dyDescent="0.4">
      <c r="A3" s="15" t="s">
        <v>10</v>
      </c>
      <c r="B3" s="13">
        <v>20000000</v>
      </c>
    </row>
    <row r="4" spans="1:2" ht="15" thickBot="1" x14ac:dyDescent="0.4">
      <c r="A4" s="15" t="s">
        <v>11</v>
      </c>
      <c r="B4" s="18">
        <v>0</v>
      </c>
    </row>
    <row r="5" spans="1:2" ht="15" thickBot="1" x14ac:dyDescent="0.4">
      <c r="A5" s="15" t="s">
        <v>12</v>
      </c>
      <c r="B5" s="13">
        <v>1301238.24</v>
      </c>
    </row>
    <row r="6" spans="1:2" ht="15" thickBot="1" x14ac:dyDescent="0.4">
      <c r="A6" s="15" t="s">
        <v>13</v>
      </c>
      <c r="B6" s="13">
        <v>2758276</v>
      </c>
    </row>
    <row r="7" spans="1:2" ht="15" thickBot="1" x14ac:dyDescent="0.4">
      <c r="A7" s="15" t="s">
        <v>14</v>
      </c>
      <c r="B7" s="13">
        <v>950267</v>
      </c>
    </row>
    <row r="8" spans="1:2" ht="15" thickBot="1" x14ac:dyDescent="0.4">
      <c r="A8" s="15" t="s">
        <v>15</v>
      </c>
      <c r="B8" s="13">
        <v>33055988</v>
      </c>
    </row>
    <row r="9" spans="1:2" ht="15" thickBot="1" x14ac:dyDescent="0.4">
      <c r="A9" s="15" t="s">
        <v>16</v>
      </c>
      <c r="B9" s="13">
        <v>808699</v>
      </c>
    </row>
    <row r="10" spans="1:2" ht="15" thickBot="1" x14ac:dyDescent="0.4">
      <c r="A10" s="15" t="s">
        <v>17</v>
      </c>
      <c r="B10" s="13">
        <v>929692</v>
      </c>
    </row>
    <row r="11" spans="1:2" ht="15" thickBot="1" x14ac:dyDescent="0.4">
      <c r="A11" s="15" t="s">
        <v>18</v>
      </c>
      <c r="B11" s="13">
        <v>502079</v>
      </c>
    </row>
    <row r="12" spans="1:2" ht="15" thickBot="1" x14ac:dyDescent="0.4">
      <c r="A12" s="15" t="s">
        <v>19</v>
      </c>
      <c r="B12" s="13">
        <v>910460</v>
      </c>
    </row>
    <row r="13" spans="1:2" ht="15" thickBot="1" x14ac:dyDescent="0.4">
      <c r="A13" s="15" t="s">
        <v>20</v>
      </c>
      <c r="B13" s="13">
        <v>1332255</v>
      </c>
    </row>
    <row r="14" spans="1:2" ht="15" thickBot="1" x14ac:dyDescent="0.4">
      <c r="A14" s="15" t="s">
        <v>21</v>
      </c>
      <c r="B14" s="13">
        <v>700000</v>
      </c>
    </row>
    <row r="15" spans="1:2" ht="15" thickBot="1" x14ac:dyDescent="0.4">
      <c r="A15" s="15" t="s">
        <v>22</v>
      </c>
      <c r="B15" s="13">
        <v>5271570</v>
      </c>
    </row>
    <row r="16" spans="1:2" ht="15" thickBot="1" x14ac:dyDescent="0.4">
      <c r="A16" s="15" t="s">
        <v>23</v>
      </c>
      <c r="B16" s="13">
        <v>58500</v>
      </c>
    </row>
    <row r="17" spans="1:2" ht="15" thickBot="1" x14ac:dyDescent="0.4">
      <c r="A17" s="15" t="s">
        <v>24</v>
      </c>
      <c r="B17" s="13">
        <v>795540</v>
      </c>
    </row>
    <row r="18" spans="1:2" ht="15" thickBot="1" x14ac:dyDescent="0.4">
      <c r="A18" s="15" t="s">
        <v>25</v>
      </c>
      <c r="B18" s="18">
        <v>870676</v>
      </c>
    </row>
    <row r="19" spans="1:2" ht="15" thickBot="1" x14ac:dyDescent="0.4">
      <c r="A19" s="15" t="s">
        <v>26</v>
      </c>
      <c r="B19" s="18">
        <v>510527</v>
      </c>
    </row>
    <row r="20" spans="1:2" ht="15" thickBot="1" x14ac:dyDescent="0.4">
      <c r="A20" s="15" t="s">
        <v>27</v>
      </c>
      <c r="B20" s="18">
        <v>0</v>
      </c>
    </row>
    <row r="21" spans="1:2" ht="15" thickBot="1" x14ac:dyDescent="0.4">
      <c r="A21" s="15" t="s">
        <v>28</v>
      </c>
      <c r="B21" s="18">
        <v>484666</v>
      </c>
    </row>
    <row r="22" spans="1:2" ht="15" thickBot="1" x14ac:dyDescent="0.4">
      <c r="A22" s="15" t="s">
        <v>29</v>
      </c>
      <c r="B22" s="18">
        <v>750327</v>
      </c>
    </row>
    <row r="23" spans="1:2" ht="15" thickBot="1" x14ac:dyDescent="0.4">
      <c r="A23" s="15" t="s">
        <v>30</v>
      </c>
      <c r="B23" s="18">
        <v>1477421</v>
      </c>
    </row>
    <row r="24" spans="1:2" ht="15" thickBot="1" x14ac:dyDescent="0.4">
      <c r="A24" s="15" t="s">
        <v>31</v>
      </c>
      <c r="B24" s="18">
        <v>772744</v>
      </c>
    </row>
    <row r="25" spans="1:2" ht="15" thickBot="1" x14ac:dyDescent="0.4">
      <c r="A25" s="16" t="s">
        <v>32</v>
      </c>
      <c r="B25" s="18">
        <v>655834</v>
      </c>
    </row>
    <row r="26" spans="1:2" ht="15" thickBot="1" x14ac:dyDescent="0.4">
      <c r="A26" s="15" t="s">
        <v>33</v>
      </c>
      <c r="B26" s="18">
        <v>720252</v>
      </c>
    </row>
    <row r="27" spans="1:2" ht="15" thickBot="1" x14ac:dyDescent="0.4">
      <c r="A27" s="15" t="s">
        <v>34</v>
      </c>
      <c r="B27" s="18">
        <v>821274</v>
      </c>
    </row>
    <row r="28" spans="1:2" ht="15" thickBot="1" x14ac:dyDescent="0.4">
      <c r="A28" s="15" t="s">
        <v>35</v>
      </c>
      <c r="B28" s="18">
        <v>740530</v>
      </c>
    </row>
    <row r="29" spans="1:2" ht="15" thickBot="1" x14ac:dyDescent="0.4">
      <c r="A29" s="15" t="s">
        <v>36</v>
      </c>
      <c r="B29" s="18">
        <v>863694</v>
      </c>
    </row>
    <row r="30" spans="1:2" ht="15" thickBot="1" x14ac:dyDescent="0.4">
      <c r="A30" s="15" t="s">
        <v>37</v>
      </c>
      <c r="B30" s="18">
        <v>326052.96000000002</v>
      </c>
    </row>
    <row r="31" spans="1:2" ht="15" thickBot="1" x14ac:dyDescent="0.4">
      <c r="A31" s="15" t="s">
        <v>38</v>
      </c>
      <c r="B31" s="18">
        <v>890321</v>
      </c>
    </row>
    <row r="32" spans="1:2" ht="15" thickBot="1" x14ac:dyDescent="0.4">
      <c r="A32" s="15" t="s">
        <v>39</v>
      </c>
      <c r="B32" s="18">
        <v>709524</v>
      </c>
    </row>
    <row r="33" spans="1:2" ht="15" thickBot="1" x14ac:dyDescent="0.4">
      <c r="A33" s="15" t="s">
        <v>40</v>
      </c>
      <c r="B33" s="18">
        <v>775416</v>
      </c>
    </row>
    <row r="34" spans="1:2" ht="15" thickBot="1" x14ac:dyDescent="0.4">
      <c r="A34" s="15" t="s">
        <v>41</v>
      </c>
      <c r="B34" s="18">
        <v>2040492</v>
      </c>
    </row>
    <row r="35" spans="1:2" ht="15" thickBot="1" x14ac:dyDescent="0.4">
      <c r="A35" s="15" t="s">
        <v>42</v>
      </c>
      <c r="B35" s="18">
        <v>4464191</v>
      </c>
    </row>
    <row r="36" spans="1:2" ht="15" thickBot="1" x14ac:dyDescent="0.4">
      <c r="A36" s="15" t="s">
        <v>43</v>
      </c>
      <c r="B36" s="18">
        <v>620143</v>
      </c>
    </row>
    <row r="37" spans="1:2" ht="15" thickBot="1" x14ac:dyDescent="0.4">
      <c r="A37" s="15" t="s">
        <v>44</v>
      </c>
      <c r="B37" s="18">
        <v>432000000</v>
      </c>
    </row>
    <row r="38" spans="1:2" ht="15" thickBot="1" x14ac:dyDescent="0.4">
      <c r="A38" s="15" t="s">
        <v>45</v>
      </c>
      <c r="B38" s="18">
        <v>626000</v>
      </c>
    </row>
    <row r="39" spans="1:2" ht="15" thickBot="1" x14ac:dyDescent="0.4">
      <c r="A39" s="15" t="s">
        <v>46</v>
      </c>
      <c r="B39" s="18">
        <v>891807</v>
      </c>
    </row>
    <row r="40" spans="1:2" ht="15" thickBot="1" x14ac:dyDescent="0.4">
      <c r="A40" s="15" t="s">
        <v>47</v>
      </c>
      <c r="B40" s="18">
        <v>3474984</v>
      </c>
    </row>
    <row r="41" spans="1:2" ht="15" thickBot="1" x14ac:dyDescent="0.4">
      <c r="A41" s="15" t="s">
        <v>48</v>
      </c>
      <c r="B41" s="18">
        <v>407040</v>
      </c>
    </row>
    <row r="42" spans="1:2" ht="15" thickBot="1" x14ac:dyDescent="0.4">
      <c r="A42" s="15" t="s">
        <v>49</v>
      </c>
      <c r="B42" s="18">
        <v>4775726.82</v>
      </c>
    </row>
    <row r="43" spans="1:2" ht="15" thickBot="1" x14ac:dyDescent="0.4">
      <c r="A43" s="15" t="s">
        <v>50</v>
      </c>
      <c r="B43" s="18">
        <v>1302202</v>
      </c>
    </row>
    <row r="44" spans="1:2" ht="15" thickBot="1" x14ac:dyDescent="0.4">
      <c r="A44" s="15" t="s">
        <v>51</v>
      </c>
      <c r="B44" s="18">
        <v>518298</v>
      </c>
    </row>
    <row r="45" spans="1:2" ht="15" thickBot="1" x14ac:dyDescent="0.4">
      <c r="A45" s="15" t="s">
        <v>52</v>
      </c>
      <c r="B45" s="18">
        <v>1180000</v>
      </c>
    </row>
    <row r="46" spans="1:2" ht="15" thickBot="1" x14ac:dyDescent="0.4">
      <c r="A46" s="15" t="s">
        <v>53</v>
      </c>
      <c r="B46" s="18">
        <v>2525574.5299999998</v>
      </c>
    </row>
    <row r="47" spans="1:2" ht="15" thickBot="1" x14ac:dyDescent="0.4">
      <c r="A47" s="15" t="s">
        <v>54</v>
      </c>
      <c r="B47" s="18">
        <v>2823626</v>
      </c>
    </row>
    <row r="48" spans="1:2" ht="15" thickBot="1" x14ac:dyDescent="0.4">
      <c r="A48" s="15" t="s">
        <v>55</v>
      </c>
      <c r="B48" s="18">
        <v>1207340</v>
      </c>
    </row>
    <row r="49" spans="1:2" ht="15" thickBot="1" x14ac:dyDescent="0.4">
      <c r="A49" s="15" t="s">
        <v>56</v>
      </c>
      <c r="B49" s="18">
        <v>0</v>
      </c>
    </row>
    <row r="50" spans="1:2" ht="15" thickBot="1" x14ac:dyDescent="0.4">
      <c r="A50" s="15" t="s">
        <v>57</v>
      </c>
      <c r="B50" s="18">
        <v>360000</v>
      </c>
    </row>
    <row r="51" spans="1:2" ht="15" thickBot="1" x14ac:dyDescent="0.4">
      <c r="A51" s="15" t="s">
        <v>75</v>
      </c>
      <c r="B51" s="18">
        <v>811012</v>
      </c>
    </row>
    <row r="52" spans="1:2" ht="15" thickBot="1" x14ac:dyDescent="0.4">
      <c r="A52" s="15" t="s">
        <v>77</v>
      </c>
      <c r="B52" s="18">
        <v>912643</v>
      </c>
    </row>
    <row r="53" spans="1:2" ht="15" thickBot="1" x14ac:dyDescent="0.4">
      <c r="A53" s="15" t="s">
        <v>78</v>
      </c>
      <c r="B53" s="18">
        <v>1226410</v>
      </c>
    </row>
    <row r="54" spans="1:2" ht="15" thickBot="1" x14ac:dyDescent="0.4">
      <c r="A54" s="15" t="s">
        <v>79</v>
      </c>
      <c r="B54" s="18">
        <v>885002</v>
      </c>
    </row>
    <row r="55" spans="1:2" ht="15" thickBot="1" x14ac:dyDescent="0.4">
      <c r="A55" s="15" t="s">
        <v>81</v>
      </c>
      <c r="B55" s="18">
        <v>397216.16</v>
      </c>
    </row>
    <row r="56" spans="1:2" ht="15" thickBot="1" x14ac:dyDescent="0.4">
      <c r="A56" s="15" t="s">
        <v>82</v>
      </c>
      <c r="B56" s="18">
        <v>911563</v>
      </c>
    </row>
    <row r="57" spans="1:2" ht="15" thickBot="1" x14ac:dyDescent="0.4">
      <c r="A57" s="15" t="s">
        <v>83</v>
      </c>
      <c r="B57" s="18">
        <v>976247</v>
      </c>
    </row>
    <row r="58" spans="1:2" ht="15" thickBot="1" x14ac:dyDescent="0.4">
      <c r="A58" s="15" t="s">
        <v>84</v>
      </c>
      <c r="B58" s="18">
        <v>374000</v>
      </c>
    </row>
    <row r="59" spans="1:2" ht="15" thickBot="1" x14ac:dyDescent="0.4">
      <c r="A59" s="15" t="s">
        <v>85</v>
      </c>
      <c r="B59" s="18">
        <v>300000</v>
      </c>
    </row>
    <row r="60" spans="1:2" ht="15" thickBot="1" x14ac:dyDescent="0.4">
      <c r="A60" s="15" t="s">
        <v>86</v>
      </c>
      <c r="B60" s="18">
        <v>215022</v>
      </c>
    </row>
    <row r="61" spans="1:2" ht="15" thickBot="1" x14ac:dyDescent="0.4">
      <c r="A61" s="15" t="s">
        <v>87</v>
      </c>
      <c r="B61" s="18">
        <v>488218</v>
      </c>
    </row>
    <row r="62" spans="1:2" ht="15" thickBot="1" x14ac:dyDescent="0.4">
      <c r="A62" s="15" t="s">
        <v>88</v>
      </c>
      <c r="B62" s="18">
        <v>47060</v>
      </c>
    </row>
    <row r="63" spans="1:2" ht="15" thickBot="1" x14ac:dyDescent="0.4">
      <c r="A63" s="15" t="s">
        <v>89</v>
      </c>
      <c r="B63" s="18">
        <v>0</v>
      </c>
    </row>
    <row r="64" spans="1:2" ht="15" thickBot="1" x14ac:dyDescent="0.4">
      <c r="A64" s="15" t="s">
        <v>90</v>
      </c>
      <c r="B64" s="18">
        <v>908686</v>
      </c>
    </row>
    <row r="65" spans="1:2" ht="15" thickBot="1" x14ac:dyDescent="0.4">
      <c r="A65" s="15" t="s">
        <v>91</v>
      </c>
      <c r="B65" s="18">
        <v>888439</v>
      </c>
    </row>
    <row r="66" spans="1:2" ht="15" thickBot="1" x14ac:dyDescent="0.4">
      <c r="A66" s="15" t="s">
        <v>92</v>
      </c>
      <c r="B66" s="18">
        <v>911953</v>
      </c>
    </row>
    <row r="67" spans="1:2" ht="15" thickBot="1" x14ac:dyDescent="0.4">
      <c r="A67" s="15" t="s">
        <v>93</v>
      </c>
      <c r="B67" s="18">
        <v>462346</v>
      </c>
    </row>
    <row r="68" spans="1:2" ht="15" thickBot="1" x14ac:dyDescent="0.4">
      <c r="A68" s="15" t="s">
        <v>94</v>
      </c>
      <c r="B68" s="18">
        <v>900000</v>
      </c>
    </row>
    <row r="69" spans="1:2" ht="15" thickBot="1" x14ac:dyDescent="0.4">
      <c r="A69" s="15" t="s">
        <v>95</v>
      </c>
      <c r="B69" s="18">
        <v>900885</v>
      </c>
    </row>
    <row r="70" spans="1:2" ht="15" thickBot="1" x14ac:dyDescent="0.4">
      <c r="A70" s="15" t="s">
        <v>96</v>
      </c>
      <c r="B70" s="18">
        <v>353431.88</v>
      </c>
    </row>
    <row r="71" spans="1:2" ht="15" thickBot="1" x14ac:dyDescent="0.4">
      <c r="A71" s="15" t="s">
        <v>97</v>
      </c>
      <c r="B71" s="18">
        <v>403120</v>
      </c>
    </row>
    <row r="72" spans="1:2" ht="15" thickBot="1" x14ac:dyDescent="0.4">
      <c r="A72" s="15" t="s">
        <v>98</v>
      </c>
      <c r="B72" s="18">
        <v>810136</v>
      </c>
    </row>
    <row r="73" spans="1:2" ht="15" thickBot="1" x14ac:dyDescent="0.4">
      <c r="A73" s="15" t="s">
        <v>99</v>
      </c>
      <c r="B73" s="18">
        <v>0</v>
      </c>
    </row>
    <row r="74" spans="1:2" ht="15" thickBot="1" x14ac:dyDescent="0.4">
      <c r="A74" s="15" t="s">
        <v>100</v>
      </c>
      <c r="B74" s="18">
        <v>120000</v>
      </c>
    </row>
    <row r="75" spans="1:2" ht="15" thickBot="1" x14ac:dyDescent="0.4">
      <c r="A75" s="15" t="s">
        <v>101</v>
      </c>
      <c r="B75" s="18">
        <v>86400</v>
      </c>
    </row>
    <row r="76" spans="1:2" ht="15" thickBot="1" x14ac:dyDescent="0.4">
      <c r="A76" s="15" t="s">
        <v>102</v>
      </c>
      <c r="B76" s="18">
        <v>78402</v>
      </c>
    </row>
    <row r="77" spans="1:2" ht="15" thickBot="1" x14ac:dyDescent="0.4">
      <c r="A77" s="15" t="s">
        <v>103</v>
      </c>
      <c r="B77" s="18">
        <v>450000</v>
      </c>
    </row>
    <row r="78" spans="1:2" ht="15" thickBot="1" x14ac:dyDescent="0.4">
      <c r="A78" s="15" t="s">
        <v>104</v>
      </c>
      <c r="B78" s="18">
        <v>0</v>
      </c>
    </row>
    <row r="79" spans="1:2" ht="15" thickBot="1" x14ac:dyDescent="0.4">
      <c r="A79" s="15" t="s">
        <v>105</v>
      </c>
      <c r="B79" s="18">
        <v>264500</v>
      </c>
    </row>
    <row r="80" spans="1:2" ht="15" thickBot="1" x14ac:dyDescent="0.4">
      <c r="A80" s="15" t="s">
        <v>106</v>
      </c>
      <c r="B80" s="18">
        <v>209254</v>
      </c>
    </row>
    <row r="81" spans="1:2" ht="15" thickBot="1" x14ac:dyDescent="0.4">
      <c r="A81" s="15" t="s">
        <v>107</v>
      </c>
      <c r="B81" s="18">
        <v>402880</v>
      </c>
    </row>
    <row r="82" spans="1:2" ht="15" thickBot="1" x14ac:dyDescent="0.4">
      <c r="A82" s="15" t="s">
        <v>108</v>
      </c>
      <c r="B82" s="18">
        <v>566203</v>
      </c>
    </row>
    <row r="83" spans="1:2" ht="15" thickBot="1" x14ac:dyDescent="0.4">
      <c r="A83" s="15" t="s">
        <v>109</v>
      </c>
      <c r="B83" s="18">
        <v>913335.41</v>
      </c>
    </row>
    <row r="84" spans="1:2" ht="15" thickBot="1" x14ac:dyDescent="0.4">
      <c r="A84" s="15" t="s">
        <v>110</v>
      </c>
      <c r="B84" s="18">
        <v>505460.21</v>
      </c>
    </row>
    <row r="85" spans="1:2" ht="15" thickBot="1" x14ac:dyDescent="0.4">
      <c r="A85" s="15" t="s">
        <v>111</v>
      </c>
      <c r="B85" s="18">
        <v>924372</v>
      </c>
    </row>
    <row r="86" spans="1:2" ht="15" thickBot="1" x14ac:dyDescent="0.4">
      <c r="A86" s="15" t="s">
        <v>112</v>
      </c>
      <c r="B86" s="18">
        <v>246000</v>
      </c>
    </row>
    <row r="87" spans="1:2" ht="15" thickBot="1" x14ac:dyDescent="0.4">
      <c r="A87" s="15" t="s">
        <v>113</v>
      </c>
      <c r="B87" s="18">
        <v>822793</v>
      </c>
    </row>
    <row r="88" spans="1:2" ht="15" thickBot="1" x14ac:dyDescent="0.4">
      <c r="A88" s="15" t="s">
        <v>114</v>
      </c>
      <c r="B88" s="18">
        <v>737118</v>
      </c>
    </row>
    <row r="89" spans="1:2" ht="15" thickBot="1" x14ac:dyDescent="0.4">
      <c r="A89" s="15" t="s">
        <v>115</v>
      </c>
      <c r="B89" s="18">
        <v>351113</v>
      </c>
    </row>
    <row r="90" spans="1:2" ht="15" thickBot="1" x14ac:dyDescent="0.4">
      <c r="A90" s="15" t="s">
        <v>116</v>
      </c>
      <c r="B90" s="18">
        <v>23000</v>
      </c>
    </row>
    <row r="91" spans="1:2" ht="15" thickBot="1" x14ac:dyDescent="0.4">
      <c r="A91" s="15" t="s">
        <v>117</v>
      </c>
      <c r="B91" s="18">
        <v>0</v>
      </c>
    </row>
    <row r="92" spans="1:2" ht="15" thickBot="1" x14ac:dyDescent="0.4">
      <c r="A92" s="15" t="s">
        <v>118</v>
      </c>
      <c r="B92" s="18">
        <v>545669</v>
      </c>
    </row>
    <row r="93" spans="1:2" ht="15" thickBot="1" x14ac:dyDescent="0.4">
      <c r="A93" s="15" t="s">
        <v>119</v>
      </c>
      <c r="B93" s="18">
        <v>1394637</v>
      </c>
    </row>
    <row r="94" spans="1:2" ht="15" thickBot="1" x14ac:dyDescent="0.4">
      <c r="A94" s="15" t="s">
        <v>120</v>
      </c>
      <c r="B94" s="18">
        <v>300757</v>
      </c>
    </row>
    <row r="95" spans="1:2" ht="15" thickBot="1" x14ac:dyDescent="0.4">
      <c r="A95" s="15" t="s">
        <v>121</v>
      </c>
      <c r="B95" s="18">
        <v>223266</v>
      </c>
    </row>
    <row r="96" spans="1:2" ht="15" thickBot="1" x14ac:dyDescent="0.4">
      <c r="A96" s="15" t="s">
        <v>122</v>
      </c>
      <c r="B96" s="18">
        <v>822379</v>
      </c>
    </row>
    <row r="97" spans="1:2" ht="15" thickBot="1" x14ac:dyDescent="0.4">
      <c r="A97" s="15" t="s">
        <v>123</v>
      </c>
      <c r="B97" s="18">
        <v>105498</v>
      </c>
    </row>
    <row r="98" spans="1:2" ht="15" thickBot="1" x14ac:dyDescent="0.4">
      <c r="A98" s="15" t="s">
        <v>124</v>
      </c>
      <c r="B98" s="18">
        <v>255800</v>
      </c>
    </row>
    <row r="99" spans="1:2" ht="15" thickBot="1" x14ac:dyDescent="0.4">
      <c r="A99" s="15" t="s">
        <v>125</v>
      </c>
      <c r="B99" s="18">
        <v>584749</v>
      </c>
    </row>
    <row r="100" spans="1:2" ht="15" thickBot="1" x14ac:dyDescent="0.4">
      <c r="A100" s="15" t="s">
        <v>126</v>
      </c>
      <c r="B100" s="18">
        <v>462447</v>
      </c>
    </row>
    <row r="101" spans="1:2" ht="15" thickBot="1" x14ac:dyDescent="0.4">
      <c r="A101" s="15" t="s">
        <v>127</v>
      </c>
      <c r="B101" s="18">
        <v>483197</v>
      </c>
    </row>
    <row r="102" spans="1:2" ht="15" thickBot="1" x14ac:dyDescent="0.4">
      <c r="A102" s="15" t="s">
        <v>128</v>
      </c>
      <c r="B102" s="18">
        <v>865974</v>
      </c>
    </row>
    <row r="103" spans="1:2" ht="15" thickBot="1" x14ac:dyDescent="0.4">
      <c r="A103" s="15" t="s">
        <v>129</v>
      </c>
      <c r="B103" s="18">
        <v>920206</v>
      </c>
    </row>
    <row r="104" spans="1:2" ht="15" thickBot="1" x14ac:dyDescent="0.4">
      <c r="A104" s="15" t="s">
        <v>130</v>
      </c>
      <c r="B104" s="18">
        <v>890969</v>
      </c>
    </row>
    <row r="105" spans="1:2" ht="15" thickBot="1" x14ac:dyDescent="0.4">
      <c r="A105" s="15" t="s">
        <v>131</v>
      </c>
      <c r="B105" s="18">
        <v>539306</v>
      </c>
    </row>
    <row r="106" spans="1:2" ht="15" thickBot="1" x14ac:dyDescent="0.4">
      <c r="A106" s="15" t="s">
        <v>132</v>
      </c>
      <c r="B106" s="18">
        <v>885002</v>
      </c>
    </row>
    <row r="107" spans="1:2" ht="15" thickBot="1" x14ac:dyDescent="0.4">
      <c r="A107" s="15" t="s">
        <v>133</v>
      </c>
      <c r="B107" s="18">
        <v>1194594</v>
      </c>
    </row>
    <row r="108" spans="1:2" ht="15" thickBot="1" x14ac:dyDescent="0.4">
      <c r="A108" s="15" t="s">
        <v>134</v>
      </c>
      <c r="B108" s="18">
        <v>462865</v>
      </c>
    </row>
    <row r="109" spans="1:2" ht="15" thickBot="1" x14ac:dyDescent="0.4">
      <c r="A109" s="15" t="s">
        <v>135</v>
      </c>
      <c r="B109" s="18">
        <v>726889</v>
      </c>
    </row>
    <row r="110" spans="1:2" ht="15" thickBot="1" x14ac:dyDescent="0.4">
      <c r="A110" s="15" t="s">
        <v>136</v>
      </c>
      <c r="B110" s="18">
        <v>771824</v>
      </c>
    </row>
    <row r="111" spans="1:2" ht="15" thickBot="1" x14ac:dyDescent="0.4">
      <c r="A111" s="15" t="s">
        <v>137</v>
      </c>
      <c r="B111" s="18">
        <v>850556</v>
      </c>
    </row>
    <row r="112" spans="1:2" ht="15" thickBot="1" x14ac:dyDescent="0.4">
      <c r="A112" s="15" t="s">
        <v>138</v>
      </c>
      <c r="B112" s="18">
        <v>822208.74</v>
      </c>
    </row>
    <row r="113" spans="1:2" ht="15" thickBot="1" x14ac:dyDescent="0.4">
      <c r="A113" s="15" t="s">
        <v>139</v>
      </c>
      <c r="B113" s="18">
        <v>518902</v>
      </c>
    </row>
    <row r="114" spans="1:2" ht="15" thickBot="1" x14ac:dyDescent="0.4">
      <c r="A114" s="15" t="s">
        <v>140</v>
      </c>
      <c r="B114" s="18">
        <v>890645</v>
      </c>
    </row>
    <row r="115" spans="1:2" ht="15" thickBot="1" x14ac:dyDescent="0.4">
      <c r="A115" s="15" t="s">
        <v>141</v>
      </c>
      <c r="B115" s="18">
        <v>908828</v>
      </c>
    </row>
    <row r="116" spans="1:2" ht="15" thickBot="1" x14ac:dyDescent="0.4">
      <c r="A116" s="15" t="s">
        <v>142</v>
      </c>
      <c r="B116" s="18">
        <v>923724</v>
      </c>
    </row>
    <row r="117" spans="1:2" ht="15" thickBot="1" x14ac:dyDescent="0.4">
      <c r="A117" s="15" t="s">
        <v>143</v>
      </c>
      <c r="B117" s="18">
        <v>536960</v>
      </c>
    </row>
    <row r="118" spans="1:2" ht="15" thickBot="1" x14ac:dyDescent="0.4">
      <c r="A118" s="15" t="s">
        <v>144</v>
      </c>
      <c r="B118" s="18">
        <v>220000</v>
      </c>
    </row>
    <row r="119" spans="1:2" ht="15" thickBot="1" x14ac:dyDescent="0.4">
      <c r="A119" s="15" t="s">
        <v>145</v>
      </c>
      <c r="B119" s="18">
        <v>212957</v>
      </c>
    </row>
    <row r="120" spans="1:2" ht="15" thickBot="1" x14ac:dyDescent="0.4">
      <c r="A120" s="15" t="s">
        <v>146</v>
      </c>
      <c r="B120" s="18">
        <v>142171</v>
      </c>
    </row>
    <row r="121" spans="1:2" ht="15" thickBot="1" x14ac:dyDescent="0.4">
      <c r="A121" s="15" t="s">
        <v>147</v>
      </c>
      <c r="B121" s="18">
        <v>890321</v>
      </c>
    </row>
    <row r="122" spans="1:2" ht="15" thickBot="1" x14ac:dyDescent="0.4">
      <c r="A122" s="15" t="s">
        <v>148</v>
      </c>
      <c r="B122" s="18">
        <v>545777</v>
      </c>
    </row>
    <row r="123" spans="1:2" ht="15" thickBot="1" x14ac:dyDescent="0.4">
      <c r="A123" s="15" t="s">
        <v>149</v>
      </c>
      <c r="B123" s="18">
        <v>806566</v>
      </c>
    </row>
    <row r="124" spans="1:2" ht="15" thickBot="1" x14ac:dyDescent="0.4">
      <c r="A124" s="15" t="s">
        <v>150</v>
      </c>
      <c r="B124" s="18">
        <v>560809</v>
      </c>
    </row>
    <row r="125" spans="1:2" ht="15" thickBot="1" x14ac:dyDescent="0.4">
      <c r="A125" s="15" t="s">
        <v>151</v>
      </c>
      <c r="B125" s="18">
        <v>513266</v>
      </c>
    </row>
    <row r="126" spans="1:2" ht="15" thickBot="1" x14ac:dyDescent="0.4">
      <c r="A126" s="15" t="s">
        <v>152</v>
      </c>
      <c r="B126" s="18">
        <v>900236</v>
      </c>
    </row>
    <row r="127" spans="1:2" ht="15" thickBot="1" x14ac:dyDescent="0.4">
      <c r="A127" s="15" t="s">
        <v>153</v>
      </c>
      <c r="B127" s="18">
        <v>517094.77</v>
      </c>
    </row>
    <row r="128" spans="1:2" ht="15" thickBot="1" x14ac:dyDescent="0.4">
      <c r="A128" s="15" t="s">
        <v>154</v>
      </c>
      <c r="B128" s="18">
        <v>481200</v>
      </c>
    </row>
    <row r="129" spans="1:2" ht="15" thickBot="1" x14ac:dyDescent="0.4">
      <c r="A129" s="15" t="s">
        <v>155</v>
      </c>
      <c r="B129" s="18">
        <v>0</v>
      </c>
    </row>
    <row r="130" spans="1:2" ht="15" thickBot="1" x14ac:dyDescent="0.4">
      <c r="A130" s="15" t="s">
        <v>156</v>
      </c>
      <c r="B130" s="18">
        <v>890698</v>
      </c>
    </row>
    <row r="131" spans="1:2" ht="15" thickBot="1" x14ac:dyDescent="0.4">
      <c r="A131" s="15" t="s">
        <v>157</v>
      </c>
      <c r="B131" s="18">
        <v>902999</v>
      </c>
    </row>
    <row r="132" spans="1:2" ht="15" thickBot="1" x14ac:dyDescent="0.4">
      <c r="A132" s="15" t="s">
        <v>158</v>
      </c>
      <c r="B132" s="18">
        <v>435018.75</v>
      </c>
    </row>
    <row r="133" spans="1:2" ht="15" thickBot="1" x14ac:dyDescent="0.4">
      <c r="A133" s="15" t="s">
        <v>159</v>
      </c>
      <c r="B133" s="18">
        <v>818457</v>
      </c>
    </row>
    <row r="134" spans="1:2" ht="15" thickBot="1" x14ac:dyDescent="0.4">
      <c r="A134" s="15" t="s">
        <v>160</v>
      </c>
      <c r="B134" s="18">
        <v>100000</v>
      </c>
    </row>
    <row r="135" spans="1:2" ht="15" thickBot="1" x14ac:dyDescent="0.4">
      <c r="A135" s="15" t="s">
        <v>161</v>
      </c>
      <c r="B135" s="18">
        <v>171333.2</v>
      </c>
    </row>
    <row r="136" spans="1:2" ht="15" thickBot="1" x14ac:dyDescent="0.4">
      <c r="A136" s="15" t="s">
        <v>162</v>
      </c>
      <c r="B136" s="18">
        <v>699978</v>
      </c>
    </row>
    <row r="137" spans="1:2" ht="15" thickBot="1" x14ac:dyDescent="0.4">
      <c r="A137" s="15" t="s">
        <v>163</v>
      </c>
      <c r="B137" s="18">
        <v>940665</v>
      </c>
    </row>
    <row r="138" spans="1:2" ht="15" thickBot="1" x14ac:dyDescent="0.4">
      <c r="A138" s="15" t="s">
        <v>164</v>
      </c>
      <c r="B138" s="18">
        <v>236583</v>
      </c>
    </row>
    <row r="139" spans="1:2" ht="15" thickBot="1" x14ac:dyDescent="0.4">
      <c r="A139" s="15" t="s">
        <v>165</v>
      </c>
      <c r="B139" s="18">
        <v>614407</v>
      </c>
    </row>
    <row r="140" spans="1:2" ht="15" thickBot="1" x14ac:dyDescent="0.4">
      <c r="A140" s="15" t="s">
        <v>166</v>
      </c>
      <c r="B140" s="18">
        <v>710402</v>
      </c>
    </row>
    <row r="141" spans="1:2" ht="15" thickBot="1" x14ac:dyDescent="0.4">
      <c r="A141" s="15" t="s">
        <v>167</v>
      </c>
      <c r="B141" s="18">
        <v>925147</v>
      </c>
    </row>
    <row r="142" spans="1:2" ht="15" thickBot="1" x14ac:dyDescent="0.4">
      <c r="A142" s="15" t="s">
        <v>168</v>
      </c>
      <c r="B142" s="18">
        <v>680000</v>
      </c>
    </row>
    <row r="143" spans="1:2" ht="15" thickBot="1" x14ac:dyDescent="0.4">
      <c r="A143" s="15" t="s">
        <v>169</v>
      </c>
      <c r="B143" s="18">
        <v>683507</v>
      </c>
    </row>
    <row r="144" spans="1:2" ht="15" thickBot="1" x14ac:dyDescent="0.4">
      <c r="A144" s="15" t="s">
        <v>170</v>
      </c>
      <c r="B144" s="18">
        <v>763262</v>
      </c>
    </row>
    <row r="145" spans="1:2" ht="15" thickBot="1" x14ac:dyDescent="0.4">
      <c r="A145" s="15" t="s">
        <v>171</v>
      </c>
      <c r="B145" s="18">
        <v>193254</v>
      </c>
    </row>
    <row r="146" spans="1:2" ht="15" thickBot="1" x14ac:dyDescent="0.4">
      <c r="A146" s="15" t="s">
        <v>172</v>
      </c>
      <c r="B146" s="18">
        <v>240000</v>
      </c>
    </row>
    <row r="147" spans="1:2" ht="15" thickBot="1" x14ac:dyDescent="0.4">
      <c r="A147" s="15" t="s">
        <v>173</v>
      </c>
      <c r="B147" s="18">
        <v>836667.99</v>
      </c>
    </row>
    <row r="148" spans="1:2" ht="15" thickBot="1" x14ac:dyDescent="0.4">
      <c r="A148" s="15" t="s">
        <v>174</v>
      </c>
      <c r="B148" s="18">
        <v>7354.04</v>
      </c>
    </row>
    <row r="149" spans="1:2" ht="15" thickBot="1" x14ac:dyDescent="0.4">
      <c r="A149" s="15" t="s">
        <v>175</v>
      </c>
      <c r="B149" s="18">
        <v>1016955</v>
      </c>
    </row>
    <row r="150" spans="1:2" ht="15" thickBot="1" x14ac:dyDescent="0.4">
      <c r="A150" s="15" t="s">
        <v>176</v>
      </c>
      <c r="B150" s="18">
        <v>547317</v>
      </c>
    </row>
    <row r="151" spans="1:2" ht="15" thickBot="1" x14ac:dyDescent="0.4">
      <c r="A151" s="15" t="s">
        <v>177</v>
      </c>
      <c r="B151" s="18">
        <v>0</v>
      </c>
    </row>
    <row r="152" spans="1:2" ht="15" thickBot="1" x14ac:dyDescent="0.4">
      <c r="A152" s="15" t="s">
        <v>178</v>
      </c>
      <c r="B152" s="18">
        <v>901831</v>
      </c>
    </row>
    <row r="153" spans="1:2" ht="15" thickBot="1" x14ac:dyDescent="0.4">
      <c r="A153" s="15" t="s">
        <v>179</v>
      </c>
      <c r="B153" s="18">
        <v>720252</v>
      </c>
    </row>
    <row r="154" spans="1:2" ht="15" thickBot="1" x14ac:dyDescent="0.4">
      <c r="A154" s="15" t="s">
        <v>180</v>
      </c>
      <c r="B154" s="18">
        <v>909010</v>
      </c>
    </row>
    <row r="155" spans="1:2" ht="15" thickBot="1" x14ac:dyDescent="0.4">
      <c r="A155" s="15" t="s">
        <v>181</v>
      </c>
      <c r="B155" s="18">
        <v>151308</v>
      </c>
    </row>
    <row r="156" spans="1:2" ht="15" thickBot="1" x14ac:dyDescent="0.4">
      <c r="A156" s="15" t="s">
        <v>182</v>
      </c>
      <c r="B156" s="18">
        <v>549867</v>
      </c>
    </row>
    <row r="157" spans="1:2" ht="15" thickBot="1" x14ac:dyDescent="0.4">
      <c r="A157" s="15" t="s">
        <v>183</v>
      </c>
      <c r="B157" s="18">
        <v>116102</v>
      </c>
    </row>
    <row r="158" spans="1:2" ht="15" thickBot="1" x14ac:dyDescent="0.4">
      <c r="A158" s="15" t="s">
        <v>184</v>
      </c>
      <c r="B158" s="18">
        <v>400000</v>
      </c>
    </row>
    <row r="159" spans="1:2" ht="15" thickBot="1" x14ac:dyDescent="0.4">
      <c r="A159" s="15" t="s">
        <v>185</v>
      </c>
      <c r="B159" s="18">
        <v>527339</v>
      </c>
    </row>
    <row r="160" spans="1:2" ht="15" thickBot="1" x14ac:dyDescent="0.4">
      <c r="A160" s="15" t="s">
        <v>186</v>
      </c>
      <c r="B160" s="18">
        <v>566287</v>
      </c>
    </row>
    <row r="161" spans="1:2" ht="15" thickBot="1" x14ac:dyDescent="0.4">
      <c r="A161" s="15" t="s">
        <v>187</v>
      </c>
      <c r="B161" s="18">
        <v>889195</v>
      </c>
    </row>
    <row r="162" spans="1:2" ht="15" thickBot="1" x14ac:dyDescent="0.4">
      <c r="A162" s="15" t="s">
        <v>188</v>
      </c>
      <c r="B162" s="18">
        <v>570584</v>
      </c>
    </row>
    <row r="163" spans="1:2" ht="15" thickBot="1" x14ac:dyDescent="0.4">
      <c r="A163" s="15" t="s">
        <v>189</v>
      </c>
      <c r="B163" s="18">
        <v>860713</v>
      </c>
    </row>
    <row r="164" spans="1:2" ht="15" thickBot="1" x14ac:dyDescent="0.4">
      <c r="A164" s="15" t="s">
        <v>190</v>
      </c>
      <c r="B164" s="18">
        <v>911000</v>
      </c>
    </row>
    <row r="165" spans="1:2" ht="15" thickBot="1" x14ac:dyDescent="0.4">
      <c r="A165" s="15" t="s">
        <v>191</v>
      </c>
      <c r="B165" s="18">
        <v>903935</v>
      </c>
    </row>
    <row r="166" spans="1:2" ht="15" thickBot="1" x14ac:dyDescent="0.4">
      <c r="A166" s="15" t="s">
        <v>192</v>
      </c>
      <c r="B166" s="18">
        <v>200000</v>
      </c>
    </row>
    <row r="167" spans="1:2" ht="15" thickBot="1" x14ac:dyDescent="0.4">
      <c r="A167" s="15" t="s">
        <v>193</v>
      </c>
      <c r="B167" s="18">
        <v>517452</v>
      </c>
    </row>
    <row r="168" spans="1:2" ht="15" thickBot="1" x14ac:dyDescent="0.4">
      <c r="A168" s="15" t="s">
        <v>194</v>
      </c>
      <c r="B168" s="18">
        <v>667000</v>
      </c>
    </row>
    <row r="169" spans="1:2" ht="15" thickBot="1" x14ac:dyDescent="0.4">
      <c r="A169" s="15" t="s">
        <v>195</v>
      </c>
      <c r="B169" s="18">
        <v>881723</v>
      </c>
    </row>
    <row r="170" spans="1:2" ht="15" thickBot="1" x14ac:dyDescent="0.4">
      <c r="A170" s="15" t="s">
        <v>196</v>
      </c>
      <c r="B170" s="18">
        <v>574650</v>
      </c>
    </row>
    <row r="171" spans="1:2" ht="15" thickBot="1" x14ac:dyDescent="0.4">
      <c r="A171" s="15" t="s">
        <v>197</v>
      </c>
      <c r="B171" s="18">
        <v>920797</v>
      </c>
    </row>
    <row r="172" spans="1:2" ht="15" thickBot="1" x14ac:dyDescent="0.4">
      <c r="A172" s="15" t="s">
        <v>198</v>
      </c>
      <c r="B172" s="18">
        <v>79248</v>
      </c>
    </row>
    <row r="173" spans="1:2" ht="15" thickBot="1" x14ac:dyDescent="0.4">
      <c r="A173" s="15" t="s">
        <v>199</v>
      </c>
      <c r="B173" s="18">
        <v>798657</v>
      </c>
    </row>
    <row r="174" spans="1:2" ht="15" thickBot="1" x14ac:dyDescent="0.4">
      <c r="A174" s="15" t="s">
        <v>200</v>
      </c>
      <c r="B174" s="18">
        <v>175124</v>
      </c>
    </row>
    <row r="175" spans="1:2" ht="15" thickBot="1" x14ac:dyDescent="0.4">
      <c r="A175" s="15" t="s">
        <v>201</v>
      </c>
      <c r="B175" s="18">
        <v>624759</v>
      </c>
    </row>
    <row r="176" spans="1:2" ht="15" thickBot="1" x14ac:dyDescent="0.4">
      <c r="A176" s="15" t="s">
        <v>202</v>
      </c>
      <c r="B176" s="18">
        <v>513266</v>
      </c>
    </row>
    <row r="177" spans="1:2" ht="15" thickBot="1" x14ac:dyDescent="0.4">
      <c r="A177" s="15" t="s">
        <v>203</v>
      </c>
      <c r="B177" s="18">
        <v>635000</v>
      </c>
    </row>
    <row r="178" spans="1:2" ht="15" thickBot="1" x14ac:dyDescent="0.4">
      <c r="A178" s="15" t="s">
        <v>204</v>
      </c>
      <c r="B178" s="18">
        <v>480000</v>
      </c>
    </row>
    <row r="179" spans="1:2" ht="15" thickBot="1" x14ac:dyDescent="0.4">
      <c r="A179" s="15" t="s">
        <v>205</v>
      </c>
      <c r="B179" s="18">
        <v>910136</v>
      </c>
    </row>
    <row r="180" spans="1:2" ht="15" thickBot="1" x14ac:dyDescent="0.4">
      <c r="A180" s="15" t="s">
        <v>206</v>
      </c>
      <c r="B180" s="18">
        <v>100003.12</v>
      </c>
    </row>
    <row r="181" spans="1:2" ht="15" thickBot="1" x14ac:dyDescent="0.4">
      <c r="A181" s="15" t="s">
        <v>207</v>
      </c>
      <c r="B181" s="18">
        <v>128000</v>
      </c>
    </row>
    <row r="182" spans="1:2" ht="15" thickBot="1" x14ac:dyDescent="0.4">
      <c r="A182" s="15" t="s">
        <v>208</v>
      </c>
      <c r="B182" s="18">
        <v>397659</v>
      </c>
    </row>
    <row r="183" spans="1:2" ht="15" thickBot="1" x14ac:dyDescent="0.4">
      <c r="A183" s="15" t="s">
        <v>209</v>
      </c>
      <c r="B183" s="18">
        <v>0</v>
      </c>
    </row>
    <row r="184" spans="1:2" ht="15" thickBot="1" x14ac:dyDescent="0.4">
      <c r="A184" s="15" t="s">
        <v>210</v>
      </c>
      <c r="B184" s="18">
        <v>545668.72</v>
      </c>
    </row>
    <row r="185" spans="1:2" ht="15" thickBot="1" x14ac:dyDescent="0.4">
      <c r="A185" s="15" t="s">
        <v>211</v>
      </c>
      <c r="B185" s="18">
        <v>0</v>
      </c>
    </row>
    <row r="186" spans="1:2" ht="15" thickBot="1" x14ac:dyDescent="0.4">
      <c r="A186" s="15" t="s">
        <v>212</v>
      </c>
      <c r="B186" s="18">
        <v>350000</v>
      </c>
    </row>
    <row r="187" spans="1:2" ht="15" thickBot="1" x14ac:dyDescent="0.4">
      <c r="A187" s="15" t="s">
        <v>213</v>
      </c>
      <c r="B187" s="18">
        <v>922598</v>
      </c>
    </row>
    <row r="188" spans="1:2" ht="15" thickBot="1" x14ac:dyDescent="0.4">
      <c r="A188" s="15" t="s">
        <v>214</v>
      </c>
      <c r="B188" s="18">
        <v>540492</v>
      </c>
    </row>
    <row r="189" spans="1:2" ht="15" thickBot="1" x14ac:dyDescent="0.4">
      <c r="A189" s="15" t="s">
        <v>215</v>
      </c>
      <c r="B189" s="18">
        <v>130000</v>
      </c>
    </row>
    <row r="190" spans="1:2" ht="15" thickBot="1" x14ac:dyDescent="0.4">
      <c r="A190" s="15" t="s">
        <v>216</v>
      </c>
      <c r="B190" s="18">
        <v>653763</v>
      </c>
    </row>
    <row r="191" spans="1:2" ht="15" thickBot="1" x14ac:dyDescent="0.4">
      <c r="A191" s="15" t="s">
        <v>217</v>
      </c>
      <c r="B191" s="18">
        <v>929000</v>
      </c>
    </row>
    <row r="192" spans="1:2" ht="15" thickBot="1" x14ac:dyDescent="0.4">
      <c r="A192" s="15" t="s">
        <v>218</v>
      </c>
      <c r="B192" s="18">
        <v>300000</v>
      </c>
    </row>
    <row r="193" spans="1:2" ht="15" thickBot="1" x14ac:dyDescent="0.4">
      <c r="A193" s="15" t="s">
        <v>219</v>
      </c>
      <c r="B193" s="18">
        <v>225411</v>
      </c>
    </row>
    <row r="194" spans="1:2" ht="15" thickBot="1" x14ac:dyDescent="0.4">
      <c r="A194" s="15" t="s">
        <v>220</v>
      </c>
      <c r="B194" s="18">
        <v>425627</v>
      </c>
    </row>
    <row r="195" spans="1:2" ht="15" thickBot="1" x14ac:dyDescent="0.4">
      <c r="A195" s="15" t="s">
        <v>221</v>
      </c>
      <c r="B195" s="18">
        <v>100000</v>
      </c>
    </row>
    <row r="196" spans="1:2" ht="15" thickBot="1" x14ac:dyDescent="0.4">
      <c r="A196" s="15" t="s">
        <v>222</v>
      </c>
      <c r="B196" s="18">
        <v>535003</v>
      </c>
    </row>
    <row r="197" spans="1:2" ht="15" thickBot="1" x14ac:dyDescent="0.4">
      <c r="A197" s="15" t="s">
        <v>223</v>
      </c>
      <c r="B197" s="18">
        <v>836667.99</v>
      </c>
    </row>
    <row r="198" spans="1:2" ht="15" thickBot="1" x14ac:dyDescent="0.4">
      <c r="A198" s="15" t="s">
        <v>224</v>
      </c>
      <c r="B198" s="18">
        <v>524930</v>
      </c>
    </row>
    <row r="199" spans="1:2" ht="15" thickBot="1" x14ac:dyDescent="0.4">
      <c r="A199" s="15" t="s">
        <v>225</v>
      </c>
      <c r="B199" s="18">
        <v>618951.84</v>
      </c>
    </row>
    <row r="200" spans="1:2" ht="15" thickBot="1" x14ac:dyDescent="0.4">
      <c r="A200" s="15" t="s">
        <v>226</v>
      </c>
      <c r="B200" s="18">
        <v>565207</v>
      </c>
    </row>
    <row r="201" spans="1:2" ht="15" thickBot="1" x14ac:dyDescent="0.4">
      <c r="A201" s="15" t="s">
        <v>227</v>
      </c>
      <c r="B201" s="18">
        <v>692425</v>
      </c>
    </row>
    <row r="202" spans="1:2" ht="15" thickBot="1" x14ac:dyDescent="0.4">
      <c r="A202" s="15" t="s">
        <v>228</v>
      </c>
      <c r="B202" s="18">
        <v>967.21</v>
      </c>
    </row>
    <row r="203" spans="1:2" ht="15" thickBot="1" x14ac:dyDescent="0.4">
      <c r="A203" s="15" t="s">
        <v>229</v>
      </c>
      <c r="B203" s="18">
        <v>888071</v>
      </c>
    </row>
    <row r="204" spans="1:2" ht="15" thickBot="1" x14ac:dyDescent="0.4">
      <c r="A204" s="15" t="s">
        <v>230</v>
      </c>
      <c r="B204" s="18">
        <v>210000</v>
      </c>
    </row>
    <row r="205" spans="1:2" ht="15" thickBot="1" x14ac:dyDescent="0.4">
      <c r="A205" s="15" t="s">
        <v>231</v>
      </c>
      <c r="B205" s="18">
        <v>741455</v>
      </c>
    </row>
    <row r="206" spans="1:2" ht="15" thickBot="1" x14ac:dyDescent="0.4">
      <c r="A206" s="15" t="s">
        <v>232</v>
      </c>
      <c r="B206" s="18">
        <v>550060</v>
      </c>
    </row>
    <row r="207" spans="1:2" ht="15" thickBot="1" x14ac:dyDescent="0.4">
      <c r="A207" s="15" t="s">
        <v>58</v>
      </c>
      <c r="B207" s="18">
        <v>954048</v>
      </c>
    </row>
    <row r="208" spans="1:2" ht="15" thickBot="1" x14ac:dyDescent="0.4">
      <c r="A208" s="15" t="s">
        <v>60</v>
      </c>
      <c r="B208" s="18">
        <v>100000</v>
      </c>
    </row>
    <row r="209" spans="1:2" ht="15" thickBot="1" x14ac:dyDescent="0.4">
      <c r="A209" s="15" t="s">
        <v>61</v>
      </c>
      <c r="B209" s="18">
        <v>861146</v>
      </c>
    </row>
    <row r="210" spans="1:2" ht="15" thickBot="1" x14ac:dyDescent="0.4">
      <c r="A210" s="15" t="s">
        <v>62</v>
      </c>
      <c r="B210" s="18">
        <v>1147978</v>
      </c>
    </row>
    <row r="211" spans="1:2" ht="15" thickBot="1" x14ac:dyDescent="0.4">
      <c r="A211" s="15" t="s">
        <v>63</v>
      </c>
      <c r="B211" s="18">
        <v>1208312</v>
      </c>
    </row>
    <row r="212" spans="1:2" ht="15" thickBot="1" x14ac:dyDescent="0.4">
      <c r="A212" s="15" t="s">
        <v>64</v>
      </c>
      <c r="B212" s="18">
        <v>665098.82999999996</v>
      </c>
    </row>
    <row r="213" spans="1:2" ht="15" thickBot="1" x14ac:dyDescent="0.4">
      <c r="A213" s="15" t="s">
        <v>65</v>
      </c>
      <c r="B213" s="18">
        <v>597438</v>
      </c>
    </row>
    <row r="214" spans="1:2" ht="15" thickBot="1" x14ac:dyDescent="0.4">
      <c r="A214" s="15" t="s">
        <v>66</v>
      </c>
      <c r="B214" s="18">
        <v>3438100</v>
      </c>
    </row>
    <row r="215" spans="1:2" ht="15" thickBot="1" x14ac:dyDescent="0.4">
      <c r="A215" s="15" t="s">
        <v>67</v>
      </c>
      <c r="B215" s="18">
        <v>825801</v>
      </c>
    </row>
    <row r="216" spans="1:2" ht="15" thickBot="1" x14ac:dyDescent="0.4">
      <c r="A216" s="15" t="s">
        <v>68</v>
      </c>
      <c r="B216" s="18">
        <v>583731</v>
      </c>
    </row>
    <row r="217" spans="1:2" ht="15" thickBot="1" x14ac:dyDescent="0.4">
      <c r="A217" s="15" t="s">
        <v>69</v>
      </c>
      <c r="B217" s="18">
        <v>507339</v>
      </c>
    </row>
    <row r="218" spans="1:2" ht="15" thickBot="1" x14ac:dyDescent="0.4">
      <c r="A218" s="15" t="s">
        <v>70</v>
      </c>
      <c r="B218" s="18">
        <v>566727</v>
      </c>
    </row>
    <row r="219" spans="1:2" ht="15" thickBot="1" x14ac:dyDescent="0.4">
      <c r="A219" s="15" t="s">
        <v>71</v>
      </c>
      <c r="B219" s="18">
        <v>240000</v>
      </c>
    </row>
    <row r="220" spans="1:2" ht="15" thickBot="1" x14ac:dyDescent="0.4">
      <c r="A220" s="15" t="s">
        <v>72</v>
      </c>
      <c r="B220" s="18">
        <v>386568</v>
      </c>
    </row>
    <row r="221" spans="1:2" ht="15" thickBot="1" x14ac:dyDescent="0.4">
      <c r="A221" s="15" t="s">
        <v>73</v>
      </c>
      <c r="B221" s="18">
        <v>732117</v>
      </c>
    </row>
    <row r="222" spans="1:2" ht="15" thickBot="1" x14ac:dyDescent="0.4">
      <c r="A222" s="15" t="s">
        <v>74</v>
      </c>
      <c r="B222" s="18">
        <v>568752</v>
      </c>
    </row>
  </sheetData>
  <autoFilter ref="A1:A222" xr:uid="{A65A4243-3725-44A5-B826-45F60D02E4F5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17058-05EA-4D67-9B1E-2BA81B9FBBF1}">
  <dimension ref="A1:C11"/>
  <sheetViews>
    <sheetView workbookViewId="0">
      <selection activeCell="E7" sqref="E7"/>
    </sheetView>
  </sheetViews>
  <sheetFormatPr baseColWidth="10" defaultColWidth="11.453125" defaultRowHeight="14.5" x14ac:dyDescent="0.35"/>
  <cols>
    <col min="1" max="1" width="22.81640625" customWidth="1"/>
    <col min="2" max="2" width="28.453125" customWidth="1"/>
    <col min="3" max="3" width="27.81640625" style="8" customWidth="1"/>
  </cols>
  <sheetData>
    <row r="1" spans="1:3" x14ac:dyDescent="0.35">
      <c r="A1" s="9" t="s">
        <v>0</v>
      </c>
      <c r="B1" s="9" t="s">
        <v>1</v>
      </c>
      <c r="C1" s="10" t="s">
        <v>7</v>
      </c>
    </row>
    <row r="2" spans="1:3" ht="26.5" thickBot="1" x14ac:dyDescent="0.4">
      <c r="A2" s="15" t="s">
        <v>11</v>
      </c>
      <c r="B2" s="1" t="s">
        <v>9</v>
      </c>
      <c r="C2" s="18">
        <v>0</v>
      </c>
    </row>
    <row r="3" spans="1:3" ht="26.5" thickBot="1" x14ac:dyDescent="0.4">
      <c r="A3" s="15" t="s">
        <v>27</v>
      </c>
      <c r="B3" s="1" t="s">
        <v>9</v>
      </c>
      <c r="C3" s="18">
        <v>0</v>
      </c>
    </row>
    <row r="4" spans="1:3" ht="26.5" thickBot="1" x14ac:dyDescent="0.4">
      <c r="A4" s="15" t="s">
        <v>56</v>
      </c>
      <c r="B4" s="1" t="s">
        <v>9</v>
      </c>
      <c r="C4" s="18">
        <v>0</v>
      </c>
    </row>
    <row r="5" spans="1:3" ht="15" thickBot="1" x14ac:dyDescent="0.4">
      <c r="A5" s="15" t="s">
        <v>89</v>
      </c>
      <c r="B5" s="1" t="s">
        <v>80</v>
      </c>
      <c r="C5" s="18">
        <v>0</v>
      </c>
    </row>
    <row r="6" spans="1:3" ht="15" thickBot="1" x14ac:dyDescent="0.4">
      <c r="A6" s="15" t="s">
        <v>99</v>
      </c>
      <c r="B6" s="1" t="s">
        <v>80</v>
      </c>
      <c r="C6" s="18">
        <v>0</v>
      </c>
    </row>
    <row r="7" spans="1:3" ht="15" thickBot="1" x14ac:dyDescent="0.4">
      <c r="A7" s="15" t="s">
        <v>104</v>
      </c>
      <c r="B7" s="1" t="s">
        <v>80</v>
      </c>
      <c r="C7" s="18">
        <v>0</v>
      </c>
    </row>
    <row r="8" spans="1:3" ht="15" thickBot="1" x14ac:dyDescent="0.4">
      <c r="A8" s="15" t="s">
        <v>117</v>
      </c>
      <c r="B8" s="1" t="s">
        <v>80</v>
      </c>
      <c r="C8" s="18">
        <v>0</v>
      </c>
    </row>
    <row r="9" spans="1:3" ht="15" thickBot="1" x14ac:dyDescent="0.4">
      <c r="A9" s="15" t="s">
        <v>155</v>
      </c>
      <c r="B9" s="1" t="s">
        <v>80</v>
      </c>
      <c r="C9" s="18">
        <v>0</v>
      </c>
    </row>
    <row r="10" spans="1:3" ht="15" thickBot="1" x14ac:dyDescent="0.4">
      <c r="A10" s="15" t="s">
        <v>209</v>
      </c>
      <c r="B10" s="1" t="s">
        <v>80</v>
      </c>
      <c r="C10" s="18">
        <v>0</v>
      </c>
    </row>
    <row r="11" spans="1:3" ht="15" thickBot="1" x14ac:dyDescent="0.4">
      <c r="A11" s="15" t="s">
        <v>211</v>
      </c>
      <c r="B11" s="1" t="s">
        <v>80</v>
      </c>
      <c r="C11" s="18">
        <v>0</v>
      </c>
    </row>
  </sheetData>
  <dataValidations count="1">
    <dataValidation type="list" allowBlank="1" showInputMessage="1" showErrorMessage="1" sqref="B2:B11" xr:uid="{65ABB0F2-8317-4708-8190-03EEEA486270}">
      <formula1>$M$2:$M$9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  <ds:schemaRef ds:uri="34d75910-e37f-4576-95f4-c3f9cee2c9cd"/>
    <ds:schemaRef ds:uri="3f27d485-b4cd-4293-9d82-63b21de41649"/>
    <ds:schemaRef ds:uri="7463e6f2-4cf7-4f37-8a7b-859c1e512b3c"/>
    <ds:schemaRef ds:uri="9aae4f70-44b2-46ab-acc6-49e43969ccf0"/>
  </ds:schemaRefs>
</ds:datastoreItem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8EBF608-1AB5-459D-B91F-88F538AACA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MAG TRIBUNAL SUPERIOR</vt:lpstr>
      <vt:lpstr>MAG TRIBUNAL DISCIPLINA</vt:lpstr>
      <vt:lpstr>MAG TRIBUNAL CONCILI</vt:lpstr>
      <vt:lpstr>JUECES Y JUEZAS</vt:lpstr>
      <vt:lpstr>CG MEFIC</vt:lpstr>
      <vt:lpstr>CG SAT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MEJIA GOMEZ SUSANA DAYANIRA</dc:creator>
  <cp:keywords/>
  <dc:description/>
  <cp:lastModifiedBy>CAMACHO RODRIGUEZ JOSE ANDRES</cp:lastModifiedBy>
  <cp:revision/>
  <dcterms:created xsi:type="dcterms:W3CDTF">2025-07-10T02:05:12Z</dcterms:created>
  <dcterms:modified xsi:type="dcterms:W3CDTF">2025-07-30T18:49:35Z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MediaServiceImageTags">
    <vt:lpwstr/>
  </property>
  <property fmtid="{D5CDD505-2E9C-101B-9397-08002B2CF9AE}" pid="4" name="Order">
    <vt:r8>322550600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