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nio/Colima/"/>
    </mc:Choice>
  </mc:AlternateContent>
  <xr:revisionPtr revIDLastSave="0" documentId="8_{A904030D-D18D-42E5-820B-6A943F942B5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AASINE MODJUNIO 2025" sheetId="10" r:id="rId1"/>
    <sheet name="Hoja1" sheetId="11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MODJUNIO 2025'!$A$10:$AD$63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MODJUNIO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31" i="10" l="1"/>
  <c r="R131" i="10"/>
  <c r="AD131" i="10"/>
  <c r="AC131" i="10"/>
  <c r="AB131" i="10"/>
  <c r="AA131" i="10"/>
  <c r="Z131" i="10"/>
  <c r="Y131" i="10"/>
  <c r="W131" i="10"/>
  <c r="V131" i="10"/>
  <c r="U131" i="10"/>
  <c r="T131" i="10"/>
  <c r="S131" i="10"/>
  <c r="R128" i="10"/>
  <c r="R127" i="10"/>
  <c r="R126" i="10"/>
  <c r="R125" i="10"/>
  <c r="R124" i="10"/>
  <c r="R122" i="10"/>
  <c r="R121" i="10"/>
  <c r="R120" i="10"/>
  <c r="R119" i="10"/>
  <c r="R118" i="10"/>
  <c r="R117" i="10"/>
  <c r="R116" i="10"/>
  <c r="R115" i="10"/>
  <c r="R114" i="10"/>
  <c r="R113" i="10"/>
  <c r="R112" i="10"/>
  <c r="R111" i="10"/>
  <c r="R110" i="10"/>
  <c r="R109" i="10"/>
  <c r="R108" i="10"/>
  <c r="R107" i="10"/>
  <c r="R106" i="10"/>
  <c r="R105" i="10"/>
  <c r="R104" i="10" l="1"/>
  <c r="X104" i="10" s="1"/>
  <c r="R103" i="10"/>
  <c r="X103" i="10" s="1"/>
  <c r="R102" i="10"/>
  <c r="X102" i="10" s="1"/>
  <c r="R101" i="10"/>
  <c r="X101" i="10" s="1"/>
  <c r="R100" i="10"/>
  <c r="X100" i="10" s="1"/>
  <c r="X99" i="10"/>
  <c r="R99" i="10"/>
  <c r="R98" i="10"/>
  <c r="X98" i="10" s="1"/>
  <c r="R97" i="10"/>
  <c r="X97" i="10" s="1"/>
  <c r="R96" i="10"/>
  <c r="X96" i="10" s="1"/>
  <c r="R95" i="10"/>
  <c r="X95" i="10" s="1"/>
  <c r="X94" i="10"/>
  <c r="R94" i="10"/>
  <c r="R93" i="10"/>
  <c r="X93" i="10" s="1"/>
  <c r="R92" i="10"/>
  <c r="X92" i="10" s="1"/>
  <c r="R91" i="10"/>
  <c r="X91" i="10" s="1"/>
  <c r="X90" i="10"/>
  <c r="R90" i="10"/>
  <c r="X89" i="10"/>
  <c r="R89" i="10"/>
  <c r="R88" i="10"/>
  <c r="X88" i="10" s="1"/>
  <c r="R87" i="10"/>
  <c r="X87" i="10" s="1"/>
  <c r="R86" i="10"/>
  <c r="X86" i="10" s="1"/>
  <c r="R85" i="10"/>
  <c r="X85" i="10" s="1"/>
  <c r="X84" i="10"/>
  <c r="R84" i="10"/>
  <c r="R83" i="10"/>
  <c r="X83" i="10" s="1"/>
  <c r="R82" i="10"/>
  <c r="X82" i="10" s="1"/>
  <c r="R81" i="10"/>
  <c r="X81" i="10" s="1"/>
  <c r="X80" i="10"/>
  <c r="R80" i="10"/>
  <c r="X79" i="10"/>
  <c r="R79" i="10"/>
  <c r="R78" i="10"/>
  <c r="X78" i="10" s="1"/>
  <c r="R77" i="10"/>
  <c r="X77" i="10" s="1"/>
  <c r="R76" i="10"/>
  <c r="X76" i="10" s="1"/>
  <c r="R75" i="10"/>
  <c r="X75" i="10" s="1"/>
  <c r="X74" i="10"/>
  <c r="R74" i="10"/>
  <c r="R73" i="10"/>
  <c r="X73" i="10" s="1"/>
  <c r="R72" i="10"/>
  <c r="X72" i="10" s="1"/>
  <c r="R71" i="10"/>
  <c r="X71" i="10" s="1"/>
  <c r="X70" i="10"/>
  <c r="R70" i="10"/>
  <c r="X69" i="10"/>
  <c r="R69" i="10"/>
  <c r="R68" i="10"/>
  <c r="X68" i="10" s="1"/>
  <c r="R67" i="10"/>
  <c r="X67" i="10" s="1"/>
  <c r="R66" i="10"/>
  <c r="X66" i="10" s="1"/>
  <c r="R65" i="10"/>
  <c r="X65" i="10" s="1"/>
  <c r="X64" i="10"/>
  <c r="R64" i="10"/>
  <c r="R63" i="10"/>
  <c r="X63" i="10" s="1"/>
  <c r="R62" i="10"/>
  <c r="X62" i="10" s="1"/>
  <c r="AD3" i="11" l="1"/>
  <c r="AC3" i="11"/>
  <c r="AB3" i="11"/>
  <c r="AA3" i="11"/>
  <c r="Z3" i="11"/>
  <c r="Y3" i="11"/>
  <c r="X3" i="11"/>
  <c r="W3" i="11"/>
  <c r="V3" i="11"/>
  <c r="U3" i="11"/>
  <c r="T3" i="11"/>
  <c r="S3" i="11"/>
  <c r="R3" i="11"/>
  <c r="R39" i="10"/>
  <c r="X39" i="10" s="1"/>
  <c r="R28" i="10"/>
  <c r="X28" i="10" s="1"/>
  <c r="R26" i="10"/>
  <c r="X26" i="10" s="1"/>
  <c r="R27" i="10"/>
  <c r="X27" i="10" s="1"/>
  <c r="R25" i="10"/>
  <c r="X25" i="10" s="1"/>
  <c r="R29" i="10"/>
  <c r="X29" i="10" s="1"/>
  <c r="R60" i="10"/>
  <c r="X60" i="10" s="1"/>
  <c r="R61" i="10"/>
  <c r="X61" i="10" s="1"/>
  <c r="R59" i="10"/>
  <c r="X59" i="10" s="1"/>
  <c r="R58" i="10"/>
  <c r="X58" i="10" s="1"/>
  <c r="R54" i="10"/>
  <c r="X54" i="10" s="1"/>
  <c r="R50" i="10"/>
  <c r="X50" i="10" s="1"/>
  <c r="R49" i="10"/>
  <c r="X49" i="10" s="1"/>
  <c r="R48" i="10"/>
  <c r="X48" i="10" s="1"/>
  <c r="R47" i="10"/>
  <c r="X47" i="10" s="1"/>
  <c r="R38" i="10" l="1"/>
  <c r="X38" i="10" s="1"/>
  <c r="R37" i="10"/>
  <c r="X37" i="10" s="1"/>
  <c r="R36" i="10"/>
  <c r="X36" i="10" s="1"/>
  <c r="R34" i="10"/>
  <c r="R35" i="10"/>
  <c r="X35" i="10" s="1"/>
  <c r="R33" i="10"/>
  <c r="X33" i="10" s="1"/>
  <c r="R32" i="10"/>
  <c r="X32" i="10" s="1"/>
  <c r="R30" i="10"/>
  <c r="X30" i="10" s="1"/>
  <c r="R23" i="10"/>
  <c r="X23" i="10" s="1"/>
  <c r="R22" i="10"/>
  <c r="X22" i="10" s="1"/>
  <c r="R21" i="10" l="1"/>
  <c r="X21" i="10" s="1"/>
  <c r="R20" i="10"/>
  <c r="X20" i="10" s="1"/>
  <c r="R19" i="10"/>
  <c r="X19" i="10" s="1"/>
  <c r="R18" i="10"/>
  <c r="X18" i="10" s="1"/>
  <c r="R17" i="10"/>
  <c r="X17" i="10" s="1"/>
  <c r="R16" i="10"/>
  <c r="X16" i="10" s="1"/>
  <c r="R15" i="10"/>
  <c r="R14" i="10"/>
  <c r="X14" i="10" s="1"/>
  <c r="R13" i="10"/>
  <c r="X13" i="10" s="1"/>
  <c r="R12" i="10"/>
  <c r="X12" i="10" s="1"/>
  <c r="R11" i="10"/>
  <c r="R56" i="10"/>
  <c r="R57" i="10"/>
  <c r="R40" i="10"/>
  <c r="R41" i="10"/>
  <c r="X15" i="10" l="1"/>
  <c r="X11" i="10"/>
  <c r="X40" i="10"/>
  <c r="X56" i="10"/>
  <c r="X41" i="10"/>
  <c r="X57" i="10"/>
  <c r="X34" i="10"/>
  <c r="R31" i="10"/>
  <c r="X31" i="10" s="1"/>
  <c r="R24" i="10" l="1"/>
  <c r="R42" i="10"/>
  <c r="X24" i="10" l="1"/>
  <c r="X42" i="10"/>
  <c r="R55" i="10"/>
  <c r="R53" i="10"/>
  <c r="R52" i="10"/>
  <c r="R51" i="10"/>
  <c r="R46" i="10"/>
  <c r="R45" i="10"/>
  <c r="R44" i="10"/>
  <c r="R43" i="10"/>
  <c r="X43" i="10" l="1"/>
  <c r="X53" i="10"/>
  <c r="X44" i="10"/>
  <c r="X45" i="10"/>
  <c r="X46" i="10"/>
  <c r="X51" i="10"/>
  <c r="X52" i="10"/>
  <c r="X55" i="10"/>
</calcChain>
</file>

<file path=xl/sharedStrings.xml><?xml version="1.0" encoding="utf-8"?>
<sst xmlns="http://schemas.openxmlformats.org/spreadsheetml/2006/main" count="1522" uniqueCount="287">
  <si>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</si>
  <si>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</si>
  <si>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</si>
  <si>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</si>
  <si>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</si>
  <si>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</si>
  <si>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</si>
  <si>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</si>
  <si>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</si>
  <si>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</si>
  <si>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</si>
  <si>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</si>
  <si>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</si>
  <si>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</si>
  <si>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</si>
  <si>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</si>
  <si>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</si>
  <si>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</si>
  <si>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</si>
  <si>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</si>
  <si>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</si>
  <si>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</si>
  <si>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</si>
  <si>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</si>
  <si>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</si>
  <si>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</si>
  <si>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</si>
  <si>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</si>
  <si>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</si>
  <si>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</si>
  <si>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</si>
  <si>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</si>
  <si>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</si>
  <si>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</si>
  <si>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</si>
  <si>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</si>
  <si>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</si>
  <si>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</si>
  <si>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</si>
  <si>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</si>
  <si>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</si>
  <si>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</si>
  <si>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</si>
  <si>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</si>
  <si>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</si>
  <si>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</si>
  <si>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</si>
  <si>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OTROS SERVICIOS COMERCIALES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</si>
  <si>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</si>
  <si>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</si>
  <si>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</si>
  <si>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</si>
  <si>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</si>
  <si>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</si>
  <si>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</si>
  <si>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* El precio unitario con IVA esta redondeado.</t>
  </si>
  <si>
    <t>N/A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</si>
  <si>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</si>
  <si>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</si>
  <si>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</si>
  <si>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</si>
  <si>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</si>
  <si>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</si>
  <si>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</si>
  <si>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</si>
  <si>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</si>
  <si>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</si>
  <si>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</si>
  <si>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PAQUETE</t>
  </si>
  <si>
    <t>R005</t>
  </si>
  <si>
    <t>045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</si>
  <si>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</si>
  <si>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</si>
  <si>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</si>
  <si>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</si>
  <si>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</si>
  <si>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</si>
  <si>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MANTENIMIENTO Y CONSERVACIÓN DE VEHÍCULOS TERRESTRES, AÉREOS, MARÍTIMOS, LACUSTRES Y FLUVIALES</t>
  </si>
  <si>
    <t>B00PE02</t>
  </si>
  <si>
    <t>MANTENIMIENTO Y CONSERVACIÓN DE MOBILIARIO Y EQUIPO DE ADMINISTRACIÓN</t>
  </si>
  <si>
    <t>INE/110/2022 Y SU CONVENIO MODIFICATORIO</t>
  </si>
  <si>
    <t>21100083-0007</t>
  </si>
  <si>
    <t>SERVILLETAS DESECHABLES 125 PiezaS</t>
  </si>
  <si>
    <t>21600006-0005</t>
  </si>
  <si>
    <t>BOLSA DE PLASTICO P/BASURA 30 X 54 CM</t>
  </si>
  <si>
    <t>21600006-0007</t>
  </si>
  <si>
    <t>BOLSA DE PLASTICO P/BASURA 50 X 70</t>
  </si>
  <si>
    <t>21600006-0011</t>
  </si>
  <si>
    <t>BOLSA DE PLASTICO P/BASURA 75 X 90 CM.</t>
  </si>
  <si>
    <t>21600006-0012</t>
  </si>
  <si>
    <t>BOLSA DE PLASTICO P/BASURA 90 X 1.20 mts.</t>
  </si>
  <si>
    <t>21600007-0003</t>
  </si>
  <si>
    <t>DESINFECTANTE LIMPIADOR  (FABULOSO)</t>
  </si>
  <si>
    <t>21600008-0009</t>
  </si>
  <si>
    <t>PASTILLA DESODORANTE</t>
  </si>
  <si>
    <t>21600022-0006</t>
  </si>
  <si>
    <t>JABON DETERGENTE EN POLVO 10 kg.</t>
  </si>
  <si>
    <t>21600022-0009</t>
  </si>
  <si>
    <t>JABON LIQUIDO P/UTENCILIOS DE COCINA</t>
  </si>
  <si>
    <t>21600022-0011</t>
  </si>
  <si>
    <t>JABON P/MANOS  ( SHAMPOO )</t>
  </si>
  <si>
    <t>21600032-0002</t>
  </si>
  <si>
    <t>TRAPEADOR TIPO MECHUDO</t>
  </si>
  <si>
    <t>21601001-0013</t>
  </si>
  <si>
    <t>PAPEL HIGIENICO</t>
  </si>
  <si>
    <t>21601001-0017</t>
  </si>
  <si>
    <t>TOALLA INTERDOBLADA</t>
  </si>
  <si>
    <t>MATERIALES COMPLEMENTARIOS</t>
  </si>
  <si>
    <t>24801001-0089</t>
  </si>
  <si>
    <t>SEÑAL INDICATIVA (LETRERO) FABRICADO EN ALUMINIO CEPILLADO CON INDICADORES  MED. 30 X 15 CMS</t>
  </si>
  <si>
    <t>26102001-0007</t>
  </si>
  <si>
    <t>VALE DE GASOLINA DE $30 PESOS - SERVICIOS PUBLICOS</t>
  </si>
  <si>
    <t>26102001-0012</t>
  </si>
  <si>
    <t>VALE DE GASOLINA DE $2 PESOS - SERVICIOS PUBLICOS</t>
  </si>
  <si>
    <t>26103001-0009</t>
  </si>
  <si>
    <t>VALE DE GASOLINA DE $30 PESOS - SERVICIOS ADMINISTRATIVOS</t>
  </si>
  <si>
    <t>26104001-0007</t>
  </si>
  <si>
    <t>VALE DE GASOLINA DE $20 PESOS - SERVIDORES PUBLICOS</t>
  </si>
  <si>
    <t>B00CA01</t>
  </si>
  <si>
    <t>27100008-0001</t>
  </si>
  <si>
    <t>CHALECO</t>
  </si>
  <si>
    <t>27100016-0001</t>
  </si>
  <si>
    <t>SOMBRERO TIP CAZADOR O PESCADOR</t>
  </si>
  <si>
    <t>27100013-0003</t>
  </si>
  <si>
    <t>PLAYERA IMPRESA IFE</t>
  </si>
  <si>
    <t>29301001-0081</t>
  </si>
  <si>
    <t>LOCKER METALICO - GASTO</t>
  </si>
  <si>
    <t>SERVICIO TELEFONICO DE LA JUNTA LOCAL EJECUTIVA</t>
  </si>
  <si>
    <t>SERVICIO DE AGUA POTABLE JUNIO 2025 CONT-20978095</t>
  </si>
  <si>
    <t>SERVICIO DE AGUA POTABLE JUNIO 2025  CONT-20978097</t>
  </si>
  <si>
    <t>SERVICIO DE AGUA POTABLE  JUNIO 2025  CONT-20978098</t>
  </si>
  <si>
    <t>SERVICIO DE AGUA POTABLE JUNIO 2025  CONT-0026923201</t>
  </si>
  <si>
    <t>SERV DE FOTOCOPIADO DEL MES DE MAYO DE 2025, CLCFDI 58101, 2 EQUIPO EN JLE , 1 EQUIPO RFE, 1 EQUIPO FISCALIZACION,Y 2 IMP A COLOR</t>
  </si>
  <si>
    <t>ARRENDAMIENTO BODEGA J J CARRANZA DEL MES MAYO DE 2025</t>
  </si>
  <si>
    <t>RENTA EDIF RFE  PLANTA BAJA DE MAYO 2025</t>
  </si>
  <si>
    <t>RENTA EDIF RFE PLANTA ALTA MES DE MAYO DE 2025</t>
  </si>
  <si>
    <t>SERVICIO DE VIGILANCIA DEL MES DE MAYO DE 2025 FJM GRUPO EMPRESARIAL</t>
  </si>
  <si>
    <t>SERVICIO POSTAL</t>
  </si>
  <si>
    <t>ADQUISICION DE 66 GUIAS DE ESTAFETA PARA ENVIO DE DOCUMENTACION OFICIAL DE LAS DIVERSAS AREAS DE LA J.L.E. EN COLIMA, A LAS DIRECCIONES DE OFICINAS CENTRALES Y AREAS REALACIONADAS CON ACTIVIDADES DEL INSTITUTO NACIONAL ELECTORAL</t>
  </si>
  <si>
    <t>SOBREPESO GUIA ESTAFETA AREA DEPURACION (ENVÍO A LA CDMX DE EXPEDIENTES OROGINALES DE DOMICILIOS PRESUNTAMNETE IRREGULARES)</t>
  </si>
  <si>
    <t>SOBREPESO GUIA ESTAFETA AREA DEPURACION (ENVÍO A LA CDMX CONSTANCIAS NOTIFIACIONES YRESPUESTAS, CONSTANCIAS DE RUTAS DE MONITOREO Y DE HECHOS DE RECORRIDOS)</t>
  </si>
  <si>
    <t>RETIRO DE LONA (VOTA 1 DE JUNIO)</t>
  </si>
  <si>
    <t>SUMISTRO E INSTALACION DE UN MOTOR VENTILADOR PARA AIRE ACONDICIONADO DEL AREA DE LA SALA DE CONSEJO Y COMEDOR DE ESTA J.L.E.</t>
  </si>
  <si>
    <t>LAVADO DE CARROCERIA DEL PARQUE VEHICULAR AL SERVICIO DE LA JUNTA LOCAL EJECUTIVA</t>
  </si>
  <si>
    <t xml:space="preserve">MANTENIMIENTO Y CONSERVACION DE MAQUINARIA Y EQUIPO </t>
  </si>
  <si>
    <t>SERVICIO DE MANTENIMIENTO PREVENTIVO A ELEVADOR DEL EDIFICIO DE LA JLE</t>
  </si>
  <si>
    <t>MANT. PREVENTIVO A TRANSFORMADOR Y TABLERO DE DIST. ELEC. PROP. DEL INE (CONFORME A  CATALOGO DE CONCEPTOS)</t>
  </si>
  <si>
    <t>SERVICIO DE LIMPIEZA DEL DÍA DOMINGO 01 DE JUNIO 2025 INSTALACIONES DE LA JLE ( ELECCION EXTRAODINARIA DEL PODER JUDICIAL DE LA FEDERACION)</t>
  </si>
  <si>
    <t>SERVICIO DE LIMPIEZA DEL DÍA DOMINGO 01 DE MAYO 2025 INSTALACIONES DE LA JLE ( ELECCION EXTRAODINARIA DEL PODER JUDICIAL DE LA FEDERACION)</t>
  </si>
  <si>
    <t>VESTUARIO Y UNIFORMES</t>
  </si>
  <si>
    <t>REFACCIONES Y ACCESORIOS MENORES DE MOBILIARIO Y EQUIPO DE ADMINISTRACION, EDUCACION Y RECREATIVO</t>
  </si>
  <si>
    <t>SERVICIO DE PENSION PARA RESGUARDO DE VEHICULOS OFICIALES INE DEL MES DE MAYO 2025</t>
  </si>
  <si>
    <t>CM01</t>
  </si>
  <si>
    <t xml:space="preserve">MATERIAL DE LIMPIEZA </t>
  </si>
  <si>
    <t>DESINFECTANTE LIMPIADOR  (FABULOSO)</t>
  </si>
  <si>
    <t>Pieza</t>
  </si>
  <si>
    <t>ADJUDICACIÓN DIRECTA</t>
  </si>
  <si>
    <t>21601001-0002</t>
  </si>
  <si>
    <t>CLORO</t>
  </si>
  <si>
    <t>JABON P/MANOS  ( SHAMPOO )</t>
  </si>
  <si>
    <t>21601001-0035</t>
  </si>
  <si>
    <t>FIBRA ESPONJA PARA TRASTES</t>
  </si>
  <si>
    <t>21600008-0004</t>
  </si>
  <si>
    <t>DESODORANTE AMBIENTAL (AEROSOL)</t>
  </si>
  <si>
    <t>AGUA PURIFICADA (GARRAFÓN)</t>
  </si>
  <si>
    <t>REFACCIONES Y ACCESORIOS MENORES DE MOBILIARIO Y EQUIPO DE ADMINISTRACION, EDUCACIONAL Y RECREATIVO.</t>
  </si>
  <si>
    <t>29301001-0136</t>
  </si>
  <si>
    <t>ANAQUEL METALICO - GASTO</t>
  </si>
  <si>
    <t>ARRENDAMIENTO DE MAQUINARIA Y EQUIPO</t>
  </si>
  <si>
    <t>PAGO DEL SERVICIO DE ARRENDAMIENTO DE FOTOCOPIADO AL SERVICIO DE LA JDE01</t>
  </si>
  <si>
    <t>INE/SERV/09/2025</t>
  </si>
  <si>
    <t xml:space="preserve">SERVICIO DE AGUA </t>
  </si>
  <si>
    <t>SERVICIO DE AGUA DE LA JDE01 JUNIO 2025</t>
  </si>
  <si>
    <t>ARRENDAMIENTO DE LAS TRES PLANTAS DEL INMUEBLE QUE OCUPA LA 01 JUNTA DISTRITAL EJECUTIVA.</t>
  </si>
  <si>
    <t>018/2024</t>
  </si>
  <si>
    <t>SERVICIO DE VIGILANCIA AL INMUEBLE QUE OCUPA LA 01 JUNTA DISTRITAL EJECUTIVA.</t>
  </si>
  <si>
    <t>INE/SERV/05/2025</t>
  </si>
  <si>
    <t>SERVICIOS DE LAVANDERÍA, LIMPIEZA E HIGIENE</t>
  </si>
  <si>
    <t>SERVICIO DE LIMPIEZA DE LA JDE01 CORRESPONDIENTE AL MES DE MAYO DE 2025</t>
  </si>
  <si>
    <t>INE/SERV/07/2025</t>
  </si>
  <si>
    <t>SERVICIOS DE JARDINES Y FUMIGACION.</t>
  </si>
  <si>
    <t>SERVICIO DE FUMIGACIÓN Y PLAGAS DENTRO DEL EDIFICIO DEL 01 DISTRITO</t>
  </si>
  <si>
    <t>21101001-0086</t>
  </si>
  <si>
    <t>FOLDER T/C</t>
  </si>
  <si>
    <t>21100017-0002</t>
  </si>
  <si>
    <t>CAJA DE ARCHIVO MUERTO T/CARTA</t>
  </si>
  <si>
    <t>21101001-0009</t>
  </si>
  <si>
    <t>CINTA ADHESIVA</t>
  </si>
  <si>
    <t>COMBUSTIBLES, LUBRICANTES Y ADITIVOS PARA VEHÍCULOS TERRESTRES, AÉREOS, MARÍTIMOS, LACUSTRES Y FLUVIALES DESTINADOS A SERVICIOS ADMINISTRATIVOS</t>
  </si>
  <si>
    <t>26103001-0007</t>
  </si>
  <si>
    <t>29301001-0297</t>
  </si>
  <si>
    <t>COMPRA DE UN ROLL UP BLANCO SIN IMPRESION PARA FONDO BLANCO PARA FOTOGRAFIAS DEL MAC 060155</t>
  </si>
  <si>
    <t>088</t>
  </si>
  <si>
    <t>B00MO02</t>
  </si>
  <si>
    <t>21600017-0002</t>
  </si>
  <si>
    <t>FIBRA VERDE SCOTCH - BRITE</t>
  </si>
  <si>
    <t>21601001-0001</t>
  </si>
  <si>
    <t>BOLSA DE PLASTICO PARA BASURA 70x90</t>
  </si>
  <si>
    <t>21601001-0053</t>
  </si>
  <si>
    <t>DETERGENTE EN POLVO</t>
  </si>
  <si>
    <t>21600010-0004</t>
  </si>
  <si>
    <t>COMBUSTIBLES, LUBRICANTES Y ADITIVOS PARA VEHICULOS TERRESTRES, AREOS, MARITIMOS,LACUSTRES Y FLUVIALES DESTINADOS A SERVICIOS PUBLICOS Y LA OPERACION DE PROGRAMAS PUBLICOS.</t>
  </si>
  <si>
    <t>VALE DE GASOLINA DE $100 PESOS - SERVICIOS PUBLICOS</t>
  </si>
  <si>
    <t xml:space="preserve">PAGO POR SERVICIO DE AGUA POTABLE DEL INMUEBLE QUE OCUPA EL MAC 060151 </t>
  </si>
  <si>
    <t>SERVICIO DE AGUA DEL MODULO DE ATENCIÓN CIUDADANA 060154 JUNIO</t>
  </si>
  <si>
    <t>004/2025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</si>
  <si>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</si>
  <si>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</si>
  <si>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</si>
  <si>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</t>
  </si>
  <si>
    <t>004/2025.</t>
  </si>
  <si>
    <t>IMPRESION Y ELABORACION DE MATERIAL INFORMATIVO DERIVADO DE LA OPERACION Y ADMINISTRACION DE LAS UNIDADES RESPONSABLES</t>
  </si>
  <si>
    <t>SERVICIO POR LA IMPRESIÓN DE CUATRO ROLL UP DE ALUMINIO DE 10 ONZAS IMPRESAS EN ALTA RESOLUCION DEL MODULO DE ATENCION CIUDADANA 060155, CONFORME AL DICTAMEN NO. INE/CNCS/384/2025</t>
  </si>
  <si>
    <t>SERVICIO DE IMPRESION DE UN ROLL UP Y DIEZ CARTELES VERSION POLITICA DE LA CALIDAD PARA LOS CINCO MODULOS DE ATENCION CIUDADANA</t>
  </si>
  <si>
    <t xml:space="preserve">SERVICIO DE VIGILANCIA DE INMUEBLE QUE OCUPA EL MAC060151 </t>
  </si>
  <si>
    <t>INE/SERV/19/2024</t>
  </si>
  <si>
    <t>SERVICIO DE VIGILANCIA DE INMUEBLE QUE OCUPA EL MAC060152</t>
  </si>
  <si>
    <t>INE/SERV/20/2024</t>
  </si>
  <si>
    <t>SERVICIO DE VIGILANCIA DE INMUEBLE QUE OCUPA EL MAC060153</t>
  </si>
  <si>
    <t>INE/SERV/21/2024</t>
  </si>
  <si>
    <t>SERVICIO DE VIGILANCIA DE INMUEBLE QUE OCUPA EL MAC060154</t>
  </si>
  <si>
    <t>INE/SERV/22/2024</t>
  </si>
  <si>
    <t>SERVICIO DE LIMPIEZA DE LOS CUATRO MAC CORRESPONDIENTE AL MES DE MARZO DE 2025</t>
  </si>
  <si>
    <t>INE/SERV/08/2025</t>
  </si>
  <si>
    <t>SERVICIOS DE JARDINERIA Y FUMIGACION.</t>
  </si>
  <si>
    <t>SERVICIO DE FUMIGACIÓN Y PLAGAS DENTRO DE LOS CUATRO MODULOS DE ATENCION DE ESTE DISTRITO</t>
  </si>
  <si>
    <t>CM02</t>
  </si>
  <si>
    <t>R009</t>
  </si>
  <si>
    <t>´067</t>
  </si>
  <si>
    <t>SERVICIO DE TELECOMUNICACIONES</t>
  </si>
  <si>
    <t>SERVICIO TV POR CABLE INSTALACIONES CEVEM 02 JDE</t>
  </si>
  <si>
    <t>´001</t>
  </si>
  <si>
    <t>´045</t>
  </si>
  <si>
    <t>COMBUSTIBLES, LUBRICANTES Y ADITIVOS PARA VEHICULOS TERRESTRES</t>
  </si>
  <si>
    <t>26103001-0031</t>
  </si>
  <si>
    <t>DISPERSION ELECTRONICA COMBUSTIBLE</t>
  </si>
  <si>
    <t>B00MO01</t>
  </si>
  <si>
    <t>26104001-0017</t>
  </si>
  <si>
    <t>ADQUISICION VALES DE COMBUSTIBLES PARA VEHICULOS</t>
  </si>
  <si>
    <t>COMBUSTIBLES, LUBRICANTES Y ADITIVOS PARA MAQUINARIA, EQUIPO DE PRODUCCIÓN Y SERVICIOS ADMINISTRATIVOS</t>
  </si>
  <si>
    <t>26105001-0008</t>
  </si>
  <si>
    <t>ADQUISICION DE GAS LP PARA PLANTA DE EMERGENCIA CEVEM 02 JDE</t>
  </si>
  <si>
    <t>´088</t>
  </si>
  <si>
    <t>SERVICIO DE TELEFONIA CELULAR</t>
  </si>
  <si>
    <t>ADQUISICION DE TIEMPO AIRE MODULOS DE ATENCION CIUDADANA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</si>
  <si>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</si>
  <si>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</si>
  <si>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</si>
  <si>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</si>
  <si>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</si>
  <si>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</si>
  <si>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</si>
  <si>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</si>
  <si>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</si>
  <si>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>CONTRATO 007-2025</t>
  </si>
  <si>
    <t xml:space="preserve">SERVICIO DE LIMPIEZA A VEHICULOS ASIGNADOS DE LA 02 JDE </t>
  </si>
  <si>
    <t>SERVICIO DE LIMPIEZA A VEHICULOS</t>
  </si>
  <si>
    <t>SERVICIO ARRENDAMIENTO DE FOTOCOPIADORA</t>
  </si>
  <si>
    <t>SERVICIO ARRENDAMIENTO DE FOTOCOPIADORA EN LAS INSTALACIONES DE LA 02 JDE PEE PJF 2025</t>
  </si>
  <si>
    <t>VIATICOS NACIONALES PARA SERVIDORES PUBLICOS</t>
  </si>
  <si>
    <t>VIATICOS NACIONALES PARA SERVIDORES PUBLICOS/ ACTIVIDADES DE LA VE 02 JDE</t>
  </si>
  <si>
    <t>VIATICO</t>
  </si>
  <si>
    <t>REFACCIONES Y ACCESORIOS PARA EQPO DE COMPUTO Y TELECOMUNICACIONES</t>
  </si>
  <si>
    <t>29401001-0106</t>
  </si>
  <si>
    <t>DISCO DURO EXTERNO DE 2T GASTO</t>
  </si>
  <si>
    <t>REFACCIONES Y ACCESORIOS MENORES DE EDIFICIOS</t>
  </si>
  <si>
    <t>29200005-0001</t>
  </si>
  <si>
    <t>CERRADURA</t>
  </si>
  <si>
    <t>VESTUARIOS Y UNIFORMES</t>
  </si>
  <si>
    <t>27100013-0005</t>
  </si>
  <si>
    <t>PLAYERA TIPO POLO</t>
  </si>
  <si>
    <t>MATERIALES Y UTILES DE OFICINA</t>
  </si>
  <si>
    <t>21100087-0022</t>
  </si>
  <si>
    <t>PAPEL BOND T/O</t>
  </si>
  <si>
    <t>21100072-0010</t>
  </si>
  <si>
    <t>LIGAS NUMERO 18</t>
  </si>
  <si>
    <t>SERVICIO DE MANTENIMIENTO Y CONSERVACION EQPO ADMINISTRACION 02 JDE</t>
  </si>
  <si>
    <t>SERVICIO DE MANTENIMIENTO Y CONSERVACION EQUIPO ADMINISTRACION 02 JDE</t>
  </si>
  <si>
    <t>REFACCIONES ACCESORIOS MENORES MOBILIARIO</t>
  </si>
  <si>
    <t>29301001-0077</t>
  </si>
  <si>
    <t>REEMBOLSO ACCESORIOS MENORES/ ADQUISICION DE MESAS PLEGABLES PARA MACS</t>
  </si>
  <si>
    <t>29201001-0024</t>
  </si>
  <si>
    <t>REEMBOLSO REFACCIONES Y ACCESORIOS MENORES DE EDIFICIOS</t>
  </si>
  <si>
    <t>21101001-0052</t>
  </si>
  <si>
    <t>REEMBOLSO MATERIALES Y UTILES DE OFICINA/ REEMBOLSO VS/ PROTECTOR DE HOJAS</t>
  </si>
  <si>
    <t>21101001-0021</t>
  </si>
  <si>
    <t>REEMBOLSO MATERIALES Y UTILES DE OFICINA/ REEMBOLSO VS/ ENMICADORA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</si>
</sst>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  <numFmt numFmtId="166" formatCode="#,##0_ ;[Red]\-#,##0\ 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44" fontId="13" fillId="0" borderId="1" xfId="1" applyFont="1" applyFill="1" applyBorder="1" applyAlignment="1">
      <alignment horizontal="right" vertical="center"/>
    </xf>
    <xf numFmtId="165" fontId="13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" fontId="13" fillId="0" borderId="1" xfId="2" applyNumberFormat="1" applyFont="1" applyBorder="1" applyAlignment="1">
      <alignment horizontal="center" vertical="center" wrapText="1"/>
    </xf>
    <xf numFmtId="4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44" fontId="13" fillId="0" borderId="1" xfId="1" applyFont="1" applyFill="1" applyBorder="1" applyAlignment="1">
      <alignment vertical="center"/>
    </xf>
    <xf numFmtId="0" fontId="13" fillId="0" borderId="1" xfId="8" applyFont="1" applyBorder="1" applyAlignment="1">
      <alignment horizontal="left" vertical="center" wrapText="1"/>
    </xf>
    <xf numFmtId="0" fontId="11" fillId="0" borderId="3" xfId="0" applyFont="1" applyBorder="1"/>
    <xf numFmtId="0" fontId="13" fillId="0" borderId="4" xfId="7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center"/>
    </xf>
    <xf numFmtId="0" fontId="13" fillId="0" borderId="1" xfId="8" applyFont="1" applyBorder="1" applyAlignment="1" applyProtection="1">
      <alignment horizontal="center" vertical="center"/>
      <protection locked="0"/>
    </xf>
    <xf numFmtId="44" fontId="13" fillId="0" borderId="1" xfId="8" quotePrefix="1" applyNumberFormat="1" applyFont="1" applyBorder="1" applyAlignment="1">
      <alignment horizontal="right" vertical="center"/>
    </xf>
    <xf numFmtId="0" fontId="11" fillId="0" borderId="0" xfId="6" applyFont="1"/>
    <xf numFmtId="0" fontId="11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13" fillId="4" borderId="1" xfId="2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wrapText="1"/>
    </xf>
    <xf numFmtId="43" fontId="12" fillId="4" borderId="1" xfId="12" applyFont="1" applyFill="1" applyBorder="1" applyAlignment="1">
      <alignment vertical="center" wrapText="1"/>
    </xf>
    <xf numFmtId="1" fontId="13" fillId="4" borderId="1" xfId="7" applyNumberFormat="1" applyFont="1" applyFill="1" applyBorder="1" applyAlignment="1">
      <alignment horizontal="center" vertical="center" wrapText="1"/>
    </xf>
    <xf numFmtId="44" fontId="13" fillId="4" borderId="1" xfId="1" quotePrefix="1" applyFont="1" applyFill="1" applyBorder="1" applyAlignment="1">
      <alignment vertical="center" wrapText="1"/>
    </xf>
    <xf numFmtId="3" fontId="12" fillId="4" borderId="1" xfId="4" applyNumberFormat="1" applyFont="1" applyFill="1" applyBorder="1" applyAlignment="1">
      <alignment horizontal="center" vertical="center" wrapText="1"/>
    </xf>
    <xf numFmtId="43" fontId="15" fillId="4" borderId="1" xfId="12" quotePrefix="1" applyFont="1" applyFill="1" applyBorder="1" applyAlignment="1">
      <alignment vertical="center" wrapText="1"/>
    </xf>
    <xf numFmtId="2" fontId="13" fillId="4" borderId="1" xfId="12" quotePrefix="1" applyNumberFormat="1" applyFont="1" applyFill="1" applyBorder="1" applyAlignment="1">
      <alignment vertical="center" wrapText="1"/>
    </xf>
    <xf numFmtId="4" fontId="14" fillId="4" borderId="1" xfId="0" applyNumberFormat="1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wrapText="1"/>
    </xf>
    <xf numFmtId="43" fontId="13" fillId="4" borderId="1" xfId="12" quotePrefix="1" applyFont="1" applyFill="1" applyBorder="1" applyAlignment="1">
      <alignment vertical="center" wrapText="1"/>
    </xf>
    <xf numFmtId="0" fontId="13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center" wrapText="1"/>
    </xf>
    <xf numFmtId="3" fontId="13" fillId="4" borderId="1" xfId="2" applyNumberFormat="1" applyFont="1" applyFill="1" applyBorder="1" applyAlignment="1">
      <alignment horizontal="center" vertical="center" wrapText="1"/>
    </xf>
    <xf numFmtId="0" fontId="13" fillId="4" borderId="1" xfId="8" applyFont="1" applyFill="1" applyBorder="1" applyAlignment="1">
      <alignment horizontal="right" vertical="center" wrapText="1"/>
    </xf>
    <xf numFmtId="44" fontId="14" fillId="4" borderId="1" xfId="1" applyFont="1" applyFill="1" applyBorder="1" applyAlignment="1">
      <alignment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3" fillId="4" borderId="1" xfId="4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13" fontId="13" fillId="4" borderId="1" xfId="12" applyNumberFormat="1" applyFont="1" applyFill="1" applyBorder="1" applyAlignment="1">
      <alignment vertical="center" wrapText="1"/>
    </xf>
    <xf numFmtId="43" fontId="13" fillId="4" borderId="1" xfId="12" applyFont="1" applyFill="1" applyBorder="1"/>
    <xf numFmtId="3" fontId="13" fillId="4" borderId="1" xfId="4" applyNumberFormat="1" applyFont="1" applyFill="1" applyBorder="1" applyAlignment="1">
      <alignment horizontal="center" vertical="center" wrapText="1"/>
    </xf>
    <xf numFmtId="43" fontId="13" fillId="4" borderId="1" xfId="12" applyFont="1" applyFill="1" applyBorder="1" applyAlignment="1">
      <alignment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44" fontId="13" fillId="0" borderId="1" xfId="1" applyFont="1" applyFill="1" applyBorder="1" applyAlignment="1">
      <alignment horizontal="center" vertical="center" wrapText="1"/>
    </xf>
    <xf numFmtId="3" fontId="13" fillId="0" borderId="0" xfId="4" applyNumberFormat="1" applyFont="1" applyAlignment="1">
      <alignment horizontal="center" vertical="center" wrapText="1"/>
    </xf>
    <xf numFmtId="1" fontId="13" fillId="0" borderId="1" xfId="2" applyNumberFormat="1" applyFont="1" applyBorder="1" applyAlignment="1">
      <alignment horizontal="left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vertical="center"/>
    </xf>
    <xf numFmtId="0" fontId="11" fillId="4" borderId="0" xfId="6" applyFont="1" applyFill="1"/>
    <xf numFmtId="0" fontId="11" fillId="4" borderId="1" xfId="6" applyFont="1" applyFill="1" applyBorder="1"/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84455</xdr:colOff>
      <xdr:row>0</xdr:row>
      <xdr:rowOff>198438</xdr:rowOff>
    </xdr:from>
    <xdr:to>
      <xdr:col>2</xdr:col>
      <xdr:colOff>188476</xdr:colOff>
      <xdr:row>5</xdr:row>
      <xdr:rowOff>55563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A03329-8AE8-4EA1-9657-AF57742EA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455" y="198438"/>
          <a:ext cx="2564646" cy="10556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0F39-AA54-4BA2-81F9-CF7EBC02321C}">
  <dimension ref="A1:AQ133"/>
  <sheetViews>
    <sheetView tabSelected="1" zoomScale="80" zoomScaleNormal="80" workbookViewId="0">
      <selection activeCell="F4" sqref="F4"/>
    </sheetView>
  </sheetViews>
  <sheetFormatPr baseColWidth="10" defaultColWidth="11.54296875" defaultRowHeight="14.5" x14ac:dyDescent="0.35"/>
  <cols>
    <col min="1" max="1" width="22.7265625" style="3" customWidth="1"/>
    <col min="2" max="2" width="12.54296875" style="3" customWidth="1"/>
    <col min="3" max="6" width="7.54296875" style="3" customWidth="1"/>
    <col min="7" max="7" width="15.26953125" style="3" bestFit="1" customWidth="1"/>
    <col min="8" max="8" width="8.54296875" style="3" customWidth="1"/>
    <col min="9" max="9" width="28.7265625" style="3" customWidth="1"/>
    <col min="10" max="10" width="17.26953125" style="21" customWidth="1"/>
    <col min="11" max="11" width="37.1796875" style="15" customWidth="1"/>
    <col min="12" max="12" width="17.26953125" style="3" customWidth="1"/>
    <col min="13" max="13" width="12.7265625" style="3" customWidth="1"/>
    <col min="14" max="14" width="14.81640625" style="14" bestFit="1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.54296875" style="3" bestFit="1" customWidth="1"/>
    <col min="19" max="19" width="11.81640625" style="3" bestFit="1" customWidth="1"/>
    <col min="20" max="20" width="13.26953125" style="3" bestFit="1" customWidth="1"/>
    <col min="21" max="26" width="13" style="3" bestFit="1" customWidth="1"/>
    <col min="27" max="27" width="16.453125" style="3" bestFit="1" customWidth="1"/>
    <col min="28" max="28" width="13.54296875" style="3" bestFit="1" customWidth="1"/>
    <col min="29" max="29" width="15.81640625" style="3" bestFit="1" customWidth="1"/>
    <col min="30" max="30" width="1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100" t="s">
        <v>52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42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40" customFormat="1" ht="29" x14ac:dyDescent="0.35">
      <c r="A11" s="33" t="s">
        <v>32</v>
      </c>
      <c r="B11" s="33" t="s">
        <v>33</v>
      </c>
      <c r="C11" s="33" t="s">
        <v>33</v>
      </c>
      <c r="D11" s="34" t="s">
        <v>34</v>
      </c>
      <c r="E11" s="35" t="s">
        <v>35</v>
      </c>
      <c r="F11" s="34" t="s">
        <v>34</v>
      </c>
      <c r="G11" s="35" t="s">
        <v>36</v>
      </c>
      <c r="H11" s="36">
        <v>21101</v>
      </c>
      <c r="I11" s="44" t="s">
        <v>37</v>
      </c>
      <c r="J11" s="37" t="s">
        <v>81</v>
      </c>
      <c r="K11" s="28" t="s">
        <v>82</v>
      </c>
      <c r="L11" s="29"/>
      <c r="M11" s="30" t="s">
        <v>56</v>
      </c>
      <c r="N11" s="45" t="s">
        <v>68</v>
      </c>
      <c r="O11" s="38">
        <v>1</v>
      </c>
      <c r="P11" s="26">
        <v>496.01</v>
      </c>
      <c r="Q11" s="39" t="s">
        <v>39</v>
      </c>
      <c r="R11" s="27">
        <f t="shared" ref="R11" si="0">+ROUND(P11*O11,0)</f>
        <v>496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f>R11</f>
        <v>496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</row>
    <row r="12" spans="1:30" s="40" customFormat="1" ht="29.25" customHeight="1" x14ac:dyDescent="0.35">
      <c r="A12" s="33" t="s">
        <v>32</v>
      </c>
      <c r="B12" s="33" t="s">
        <v>33</v>
      </c>
      <c r="C12" s="33" t="s">
        <v>33</v>
      </c>
      <c r="D12" s="34" t="s">
        <v>34</v>
      </c>
      <c r="E12" s="35" t="s">
        <v>35</v>
      </c>
      <c r="F12" s="34" t="s">
        <v>34</v>
      </c>
      <c r="G12" s="35" t="s">
        <v>36</v>
      </c>
      <c r="H12" s="36">
        <v>21601</v>
      </c>
      <c r="I12" s="46" t="s">
        <v>44</v>
      </c>
      <c r="J12" s="37" t="s">
        <v>83</v>
      </c>
      <c r="K12" s="28" t="s">
        <v>84</v>
      </c>
      <c r="L12" s="29"/>
      <c r="M12" s="30" t="s">
        <v>56</v>
      </c>
      <c r="N12" s="45" t="s">
        <v>40</v>
      </c>
      <c r="O12" s="38">
        <v>3</v>
      </c>
      <c r="P12" s="26">
        <v>57.06</v>
      </c>
      <c r="Q12" s="39" t="s">
        <v>39</v>
      </c>
      <c r="R12" s="27">
        <f t="shared" ref="R12" si="1">+ROUND(P12*O12,0)</f>
        <v>171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f t="shared" ref="X12" si="2">R12</f>
        <v>171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</row>
    <row r="13" spans="1:30" s="40" customFormat="1" ht="29.25" customHeight="1" x14ac:dyDescent="0.35">
      <c r="A13" s="33" t="s">
        <v>32</v>
      </c>
      <c r="B13" s="33" t="s">
        <v>33</v>
      </c>
      <c r="C13" s="33" t="s">
        <v>33</v>
      </c>
      <c r="D13" s="34" t="s">
        <v>34</v>
      </c>
      <c r="E13" s="35" t="s">
        <v>35</v>
      </c>
      <c r="F13" s="34" t="s">
        <v>34</v>
      </c>
      <c r="G13" s="35" t="s">
        <v>36</v>
      </c>
      <c r="H13" s="36">
        <v>21601</v>
      </c>
      <c r="I13" s="46" t="s">
        <v>44</v>
      </c>
      <c r="J13" s="37" t="s">
        <v>85</v>
      </c>
      <c r="K13" s="28" t="s">
        <v>86</v>
      </c>
      <c r="L13" s="29"/>
      <c r="M13" s="30" t="s">
        <v>56</v>
      </c>
      <c r="N13" s="45" t="s">
        <v>40</v>
      </c>
      <c r="O13" s="38">
        <v>4</v>
      </c>
      <c r="P13" s="26">
        <v>37</v>
      </c>
      <c r="Q13" s="39" t="s">
        <v>39</v>
      </c>
      <c r="R13" s="27">
        <f t="shared" ref="R13" si="3">+ROUND(P13*O13,0)</f>
        <v>148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f t="shared" ref="X13" si="4">R13</f>
        <v>148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</row>
    <row r="14" spans="1:30" s="40" customFormat="1" ht="29.25" customHeight="1" x14ac:dyDescent="0.35">
      <c r="A14" s="33" t="s">
        <v>32</v>
      </c>
      <c r="B14" s="33" t="s">
        <v>33</v>
      </c>
      <c r="C14" s="33" t="s">
        <v>33</v>
      </c>
      <c r="D14" s="34" t="s">
        <v>34</v>
      </c>
      <c r="E14" s="35" t="s">
        <v>35</v>
      </c>
      <c r="F14" s="34" t="s">
        <v>34</v>
      </c>
      <c r="G14" s="35" t="s">
        <v>36</v>
      </c>
      <c r="H14" s="36">
        <v>21601</v>
      </c>
      <c r="I14" s="46" t="s">
        <v>44</v>
      </c>
      <c r="J14" s="37" t="s">
        <v>87</v>
      </c>
      <c r="K14" s="28" t="s">
        <v>88</v>
      </c>
      <c r="L14" s="29"/>
      <c r="M14" s="30" t="s">
        <v>56</v>
      </c>
      <c r="N14" s="45" t="s">
        <v>40</v>
      </c>
      <c r="O14" s="38">
        <v>3</v>
      </c>
      <c r="P14" s="26">
        <v>37</v>
      </c>
      <c r="Q14" s="39" t="s">
        <v>39</v>
      </c>
      <c r="R14" s="27">
        <f t="shared" ref="R14:R15" si="5">+ROUND(P14*O14,0)</f>
        <v>111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f t="shared" ref="X14:X15" si="6">R14</f>
        <v>111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</row>
    <row r="15" spans="1:30" s="40" customFormat="1" ht="29.25" customHeight="1" x14ac:dyDescent="0.35">
      <c r="A15" s="33" t="s">
        <v>32</v>
      </c>
      <c r="B15" s="33" t="s">
        <v>33</v>
      </c>
      <c r="C15" s="33" t="s">
        <v>33</v>
      </c>
      <c r="D15" s="34" t="s">
        <v>34</v>
      </c>
      <c r="E15" s="35" t="s">
        <v>35</v>
      </c>
      <c r="F15" s="34" t="s">
        <v>34</v>
      </c>
      <c r="G15" s="35" t="s">
        <v>36</v>
      </c>
      <c r="H15" s="36">
        <v>21601</v>
      </c>
      <c r="I15" s="46" t="s">
        <v>44</v>
      </c>
      <c r="J15" s="37" t="s">
        <v>89</v>
      </c>
      <c r="K15" s="28" t="s">
        <v>90</v>
      </c>
      <c r="L15" s="29"/>
      <c r="M15" s="30" t="s">
        <v>56</v>
      </c>
      <c r="N15" s="45" t="s">
        <v>40</v>
      </c>
      <c r="O15" s="38">
        <v>3</v>
      </c>
      <c r="P15" s="26">
        <v>53.06</v>
      </c>
      <c r="Q15" s="39" t="s">
        <v>39</v>
      </c>
      <c r="R15" s="27">
        <f t="shared" si="5"/>
        <v>159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f t="shared" si="6"/>
        <v>159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</row>
    <row r="16" spans="1:30" s="40" customFormat="1" ht="29.25" customHeight="1" x14ac:dyDescent="0.35">
      <c r="A16" s="33" t="s">
        <v>32</v>
      </c>
      <c r="B16" s="33" t="s">
        <v>33</v>
      </c>
      <c r="C16" s="33" t="s">
        <v>33</v>
      </c>
      <c r="D16" s="34" t="s">
        <v>34</v>
      </c>
      <c r="E16" s="35" t="s">
        <v>35</v>
      </c>
      <c r="F16" s="34" t="s">
        <v>34</v>
      </c>
      <c r="G16" s="35" t="s">
        <v>36</v>
      </c>
      <c r="H16" s="36">
        <v>21601</v>
      </c>
      <c r="I16" s="46" t="s">
        <v>44</v>
      </c>
      <c r="J16" s="37" t="s">
        <v>91</v>
      </c>
      <c r="K16" s="28" t="s">
        <v>92</v>
      </c>
      <c r="L16" s="29"/>
      <c r="M16" s="30" t="s">
        <v>56</v>
      </c>
      <c r="N16" s="45" t="s">
        <v>40</v>
      </c>
      <c r="O16" s="38">
        <v>2</v>
      </c>
      <c r="P16" s="26">
        <v>189.08</v>
      </c>
      <c r="Q16" s="39" t="s">
        <v>39</v>
      </c>
      <c r="R16" s="27">
        <f t="shared" ref="R16:R21" si="7">+ROUND(P16*O16,0)</f>
        <v>378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f t="shared" ref="X16:X21" si="8">R16</f>
        <v>378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</row>
    <row r="17" spans="1:30" s="40" customFormat="1" ht="29.25" customHeight="1" x14ac:dyDescent="0.35">
      <c r="A17" s="33" t="s">
        <v>32</v>
      </c>
      <c r="B17" s="33" t="s">
        <v>33</v>
      </c>
      <c r="C17" s="33" t="s">
        <v>33</v>
      </c>
      <c r="D17" s="34" t="s">
        <v>34</v>
      </c>
      <c r="E17" s="35" t="s">
        <v>35</v>
      </c>
      <c r="F17" s="34" t="s">
        <v>34</v>
      </c>
      <c r="G17" s="35" t="s">
        <v>36</v>
      </c>
      <c r="H17" s="36">
        <v>21601</v>
      </c>
      <c r="I17" s="46" t="s">
        <v>44</v>
      </c>
      <c r="J17" s="37" t="s">
        <v>93</v>
      </c>
      <c r="K17" s="28" t="s">
        <v>94</v>
      </c>
      <c r="L17" s="29"/>
      <c r="M17" s="30" t="s">
        <v>56</v>
      </c>
      <c r="N17" s="45" t="s">
        <v>40</v>
      </c>
      <c r="O17" s="38">
        <v>25</v>
      </c>
      <c r="P17" s="26">
        <v>15.3</v>
      </c>
      <c r="Q17" s="39" t="s">
        <v>39</v>
      </c>
      <c r="R17" s="27">
        <f t="shared" si="7"/>
        <v>383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f t="shared" si="8"/>
        <v>383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0</v>
      </c>
    </row>
    <row r="18" spans="1:30" s="40" customFormat="1" ht="29.25" customHeight="1" x14ac:dyDescent="0.35">
      <c r="A18" s="33" t="s">
        <v>32</v>
      </c>
      <c r="B18" s="33" t="s">
        <v>33</v>
      </c>
      <c r="C18" s="33" t="s">
        <v>33</v>
      </c>
      <c r="D18" s="34" t="s">
        <v>34</v>
      </c>
      <c r="E18" s="35" t="s">
        <v>35</v>
      </c>
      <c r="F18" s="34" t="s">
        <v>34</v>
      </c>
      <c r="G18" s="35" t="s">
        <v>36</v>
      </c>
      <c r="H18" s="36">
        <v>21601</v>
      </c>
      <c r="I18" s="46" t="s">
        <v>44</v>
      </c>
      <c r="J18" s="37" t="s">
        <v>95</v>
      </c>
      <c r="K18" s="28" t="s">
        <v>96</v>
      </c>
      <c r="L18" s="29"/>
      <c r="M18" s="30" t="s">
        <v>56</v>
      </c>
      <c r="N18" s="45" t="s">
        <v>40</v>
      </c>
      <c r="O18" s="38">
        <v>1</v>
      </c>
      <c r="P18" s="26">
        <v>446.48</v>
      </c>
      <c r="Q18" s="39" t="s">
        <v>39</v>
      </c>
      <c r="R18" s="27">
        <f t="shared" si="7"/>
        <v>446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f t="shared" si="8"/>
        <v>446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</row>
    <row r="19" spans="1:30" s="40" customFormat="1" ht="29.25" customHeight="1" x14ac:dyDescent="0.35">
      <c r="A19" s="33" t="s">
        <v>32</v>
      </c>
      <c r="B19" s="33" t="s">
        <v>33</v>
      </c>
      <c r="C19" s="33" t="s">
        <v>33</v>
      </c>
      <c r="D19" s="34" t="s">
        <v>34</v>
      </c>
      <c r="E19" s="35" t="s">
        <v>35</v>
      </c>
      <c r="F19" s="34" t="s">
        <v>34</v>
      </c>
      <c r="G19" s="35" t="s">
        <v>36</v>
      </c>
      <c r="H19" s="36">
        <v>21601</v>
      </c>
      <c r="I19" s="46" t="s">
        <v>44</v>
      </c>
      <c r="J19" s="37" t="s">
        <v>97</v>
      </c>
      <c r="K19" s="28" t="s">
        <v>98</v>
      </c>
      <c r="L19" s="29"/>
      <c r="M19" s="30" t="s">
        <v>56</v>
      </c>
      <c r="N19" s="45" t="s">
        <v>40</v>
      </c>
      <c r="O19" s="38">
        <v>1</v>
      </c>
      <c r="P19" s="26">
        <v>137.26</v>
      </c>
      <c r="Q19" s="39" t="s">
        <v>39</v>
      </c>
      <c r="R19" s="27">
        <f t="shared" si="7"/>
        <v>137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f t="shared" si="8"/>
        <v>137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</row>
    <row r="20" spans="1:30" s="40" customFormat="1" ht="29.25" customHeight="1" x14ac:dyDescent="0.35">
      <c r="A20" s="33" t="s">
        <v>32</v>
      </c>
      <c r="B20" s="33" t="s">
        <v>33</v>
      </c>
      <c r="C20" s="33" t="s">
        <v>33</v>
      </c>
      <c r="D20" s="34" t="s">
        <v>34</v>
      </c>
      <c r="E20" s="35" t="s">
        <v>35</v>
      </c>
      <c r="F20" s="34" t="s">
        <v>34</v>
      </c>
      <c r="G20" s="35" t="s">
        <v>36</v>
      </c>
      <c r="H20" s="36">
        <v>21601</v>
      </c>
      <c r="I20" s="46" t="s">
        <v>44</v>
      </c>
      <c r="J20" s="37" t="s">
        <v>99</v>
      </c>
      <c r="K20" s="28" t="s">
        <v>100</v>
      </c>
      <c r="L20" s="29"/>
      <c r="M20" s="30" t="s">
        <v>56</v>
      </c>
      <c r="N20" s="45" t="s">
        <v>40</v>
      </c>
      <c r="O20" s="38">
        <v>1</v>
      </c>
      <c r="P20" s="26">
        <v>138.63999999999999</v>
      </c>
      <c r="Q20" s="39" t="s">
        <v>39</v>
      </c>
      <c r="R20" s="27">
        <f t="shared" si="7"/>
        <v>139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f t="shared" si="8"/>
        <v>139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</row>
    <row r="21" spans="1:30" s="40" customFormat="1" ht="29.25" customHeight="1" x14ac:dyDescent="0.35">
      <c r="A21" s="33" t="s">
        <v>32</v>
      </c>
      <c r="B21" s="33" t="s">
        <v>33</v>
      </c>
      <c r="C21" s="33" t="s">
        <v>33</v>
      </c>
      <c r="D21" s="34" t="s">
        <v>34</v>
      </c>
      <c r="E21" s="35" t="s">
        <v>35</v>
      </c>
      <c r="F21" s="34" t="s">
        <v>34</v>
      </c>
      <c r="G21" s="35" t="s">
        <v>36</v>
      </c>
      <c r="H21" s="36">
        <v>21601</v>
      </c>
      <c r="I21" s="46" t="s">
        <v>44</v>
      </c>
      <c r="J21" s="37" t="s">
        <v>101</v>
      </c>
      <c r="K21" s="28" t="s">
        <v>102</v>
      </c>
      <c r="L21" s="29"/>
      <c r="M21" s="30" t="s">
        <v>56</v>
      </c>
      <c r="N21" s="45" t="s">
        <v>40</v>
      </c>
      <c r="O21" s="38">
        <v>2</v>
      </c>
      <c r="P21" s="26">
        <v>86.72</v>
      </c>
      <c r="Q21" s="39" t="s">
        <v>39</v>
      </c>
      <c r="R21" s="27">
        <f t="shared" si="7"/>
        <v>173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f t="shared" si="8"/>
        <v>173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</row>
    <row r="22" spans="1:30" s="40" customFormat="1" ht="29.25" customHeight="1" x14ac:dyDescent="0.35">
      <c r="A22" s="33" t="s">
        <v>32</v>
      </c>
      <c r="B22" s="33" t="s">
        <v>33</v>
      </c>
      <c r="C22" s="33" t="s">
        <v>33</v>
      </c>
      <c r="D22" s="34" t="s">
        <v>34</v>
      </c>
      <c r="E22" s="35" t="s">
        <v>35</v>
      </c>
      <c r="F22" s="34" t="s">
        <v>34</v>
      </c>
      <c r="G22" s="35" t="s">
        <v>36</v>
      </c>
      <c r="H22" s="36">
        <v>21601</v>
      </c>
      <c r="I22" s="46" t="s">
        <v>44</v>
      </c>
      <c r="J22" s="37" t="s">
        <v>103</v>
      </c>
      <c r="K22" s="28" t="s">
        <v>104</v>
      </c>
      <c r="L22" s="29"/>
      <c r="M22" s="30" t="s">
        <v>56</v>
      </c>
      <c r="N22" s="45" t="s">
        <v>40</v>
      </c>
      <c r="O22" s="38">
        <v>5</v>
      </c>
      <c r="P22" s="26">
        <v>435.05</v>
      </c>
      <c r="Q22" s="39" t="s">
        <v>39</v>
      </c>
      <c r="R22" s="27">
        <f t="shared" ref="R22:R23" si="9">+ROUND(P22*O22,0)</f>
        <v>2175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f t="shared" ref="X22:X23" si="10">R22</f>
        <v>2175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</row>
    <row r="23" spans="1:30" s="40" customFormat="1" ht="29.25" customHeight="1" x14ac:dyDescent="0.35">
      <c r="A23" s="33" t="s">
        <v>32</v>
      </c>
      <c r="B23" s="33" t="s">
        <v>33</v>
      </c>
      <c r="C23" s="33" t="s">
        <v>33</v>
      </c>
      <c r="D23" s="34" t="s">
        <v>34</v>
      </c>
      <c r="E23" s="35" t="s">
        <v>35</v>
      </c>
      <c r="F23" s="34" t="s">
        <v>34</v>
      </c>
      <c r="G23" s="35" t="s">
        <v>36</v>
      </c>
      <c r="H23" s="36">
        <v>21601</v>
      </c>
      <c r="I23" s="46" t="s">
        <v>44</v>
      </c>
      <c r="J23" s="37" t="s">
        <v>105</v>
      </c>
      <c r="K23" s="28" t="s">
        <v>106</v>
      </c>
      <c r="L23" s="29"/>
      <c r="M23" s="30" t="s">
        <v>56</v>
      </c>
      <c r="N23" s="45" t="s">
        <v>40</v>
      </c>
      <c r="O23" s="38">
        <v>6</v>
      </c>
      <c r="P23" s="26">
        <v>352.01</v>
      </c>
      <c r="Q23" s="39" t="s">
        <v>39</v>
      </c>
      <c r="R23" s="27">
        <f t="shared" si="9"/>
        <v>2112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f t="shared" si="10"/>
        <v>2112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0</v>
      </c>
    </row>
    <row r="24" spans="1:30" s="40" customFormat="1" ht="68.25" customHeight="1" x14ac:dyDescent="0.35">
      <c r="A24" s="33" t="s">
        <v>32</v>
      </c>
      <c r="B24" s="33" t="s">
        <v>33</v>
      </c>
      <c r="C24" s="33" t="s">
        <v>33</v>
      </c>
      <c r="D24" s="34" t="s">
        <v>34</v>
      </c>
      <c r="E24" s="35" t="s">
        <v>35</v>
      </c>
      <c r="F24" s="34" t="s">
        <v>34</v>
      </c>
      <c r="G24" s="35" t="s">
        <v>36</v>
      </c>
      <c r="H24" s="36">
        <v>22104</v>
      </c>
      <c r="I24" s="31" t="s">
        <v>45</v>
      </c>
      <c r="J24" s="47" t="s">
        <v>53</v>
      </c>
      <c r="K24" s="28" t="s">
        <v>54</v>
      </c>
      <c r="L24" s="29"/>
      <c r="M24" s="30" t="s">
        <v>56</v>
      </c>
      <c r="N24" s="41" t="s">
        <v>40</v>
      </c>
      <c r="O24" s="38">
        <v>84</v>
      </c>
      <c r="P24" s="48">
        <v>45</v>
      </c>
      <c r="Q24" s="39" t="s">
        <v>39</v>
      </c>
      <c r="R24" s="27">
        <f t="shared" ref="R24" si="11">+ROUND(P24*O24,0)</f>
        <v>3780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f t="shared" ref="X24:X57" si="12">R24</f>
        <v>3780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  <c r="AD24" s="32">
        <v>0</v>
      </c>
    </row>
    <row r="25" spans="1:30" s="40" customFormat="1" ht="68.25" customHeight="1" x14ac:dyDescent="0.35">
      <c r="A25" s="33" t="s">
        <v>32</v>
      </c>
      <c r="B25" s="33" t="s">
        <v>33</v>
      </c>
      <c r="C25" s="33" t="s">
        <v>33</v>
      </c>
      <c r="D25" s="34" t="s">
        <v>34</v>
      </c>
      <c r="E25" s="35" t="s">
        <v>35</v>
      </c>
      <c r="F25" s="34" t="s">
        <v>34</v>
      </c>
      <c r="G25" s="35" t="s">
        <v>36</v>
      </c>
      <c r="H25" s="36">
        <v>24801</v>
      </c>
      <c r="I25" s="31" t="s">
        <v>107</v>
      </c>
      <c r="J25" s="47" t="s">
        <v>108</v>
      </c>
      <c r="K25" s="28" t="s">
        <v>109</v>
      </c>
      <c r="L25" s="29"/>
      <c r="M25" s="30" t="s">
        <v>56</v>
      </c>
      <c r="N25" s="41" t="s">
        <v>40</v>
      </c>
      <c r="O25" s="38">
        <v>8</v>
      </c>
      <c r="P25" s="48">
        <v>275.63</v>
      </c>
      <c r="Q25" s="39" t="s">
        <v>39</v>
      </c>
      <c r="R25" s="27">
        <f t="shared" ref="R25:R26" si="13">+ROUND(P25*O25,0)</f>
        <v>2205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f t="shared" ref="X25:X26" si="14">R25</f>
        <v>2205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  <c r="AD25" s="32">
        <v>0</v>
      </c>
    </row>
    <row r="26" spans="1:30" s="40" customFormat="1" ht="68.25" customHeight="1" x14ac:dyDescent="0.35">
      <c r="A26" s="33" t="s">
        <v>32</v>
      </c>
      <c r="B26" s="33" t="s">
        <v>33</v>
      </c>
      <c r="C26" s="33" t="s">
        <v>33</v>
      </c>
      <c r="D26" s="34" t="s">
        <v>34</v>
      </c>
      <c r="E26" s="35" t="s">
        <v>35</v>
      </c>
      <c r="F26" s="34" t="s">
        <v>34</v>
      </c>
      <c r="G26" s="35" t="s">
        <v>36</v>
      </c>
      <c r="H26" s="36">
        <v>24801</v>
      </c>
      <c r="I26" s="31" t="s">
        <v>107</v>
      </c>
      <c r="J26" s="47" t="s">
        <v>108</v>
      </c>
      <c r="K26" s="28" t="s">
        <v>109</v>
      </c>
      <c r="L26" s="29"/>
      <c r="M26" s="30" t="s">
        <v>56</v>
      </c>
      <c r="N26" s="41" t="s">
        <v>40</v>
      </c>
      <c r="O26" s="38">
        <v>2</v>
      </c>
      <c r="P26" s="48">
        <v>310.43</v>
      </c>
      <c r="Q26" s="39" t="s">
        <v>39</v>
      </c>
      <c r="R26" s="27">
        <f t="shared" si="13"/>
        <v>621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f t="shared" si="14"/>
        <v>621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0</v>
      </c>
    </row>
    <row r="27" spans="1:30" s="40" customFormat="1" ht="68.25" customHeight="1" x14ac:dyDescent="0.35">
      <c r="A27" s="33" t="s">
        <v>32</v>
      </c>
      <c r="B27" s="33" t="s">
        <v>33</v>
      </c>
      <c r="C27" s="33" t="s">
        <v>33</v>
      </c>
      <c r="D27" s="34" t="s">
        <v>34</v>
      </c>
      <c r="E27" s="35" t="s">
        <v>35</v>
      </c>
      <c r="F27" s="34" t="s">
        <v>34</v>
      </c>
      <c r="G27" s="35" t="s">
        <v>36</v>
      </c>
      <c r="H27" s="36">
        <v>24801</v>
      </c>
      <c r="I27" s="31" t="s">
        <v>107</v>
      </c>
      <c r="J27" s="47" t="s">
        <v>108</v>
      </c>
      <c r="K27" s="28" t="s">
        <v>109</v>
      </c>
      <c r="L27" s="29"/>
      <c r="M27" s="30" t="s">
        <v>56</v>
      </c>
      <c r="N27" s="41" t="s">
        <v>40</v>
      </c>
      <c r="O27" s="38">
        <v>1</v>
      </c>
      <c r="P27" s="48">
        <v>345.23</v>
      </c>
      <c r="Q27" s="39" t="s">
        <v>39</v>
      </c>
      <c r="R27" s="27">
        <f t="shared" ref="R27" si="15">+ROUND(P27*O27,0)</f>
        <v>345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f t="shared" ref="X27" si="16">R27</f>
        <v>345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</row>
    <row r="28" spans="1:30" s="40" customFormat="1" ht="68.25" customHeight="1" x14ac:dyDescent="0.35">
      <c r="A28" s="33" t="s">
        <v>32</v>
      </c>
      <c r="B28" s="33" t="s">
        <v>33</v>
      </c>
      <c r="C28" s="33" t="s">
        <v>33</v>
      </c>
      <c r="D28" s="34" t="s">
        <v>34</v>
      </c>
      <c r="E28" s="35" t="s">
        <v>35</v>
      </c>
      <c r="F28" s="34" t="s">
        <v>34</v>
      </c>
      <c r="G28" s="35" t="s">
        <v>36</v>
      </c>
      <c r="H28" s="36">
        <v>24801</v>
      </c>
      <c r="I28" s="31" t="s">
        <v>107</v>
      </c>
      <c r="J28" s="47" t="s">
        <v>108</v>
      </c>
      <c r="K28" s="28" t="s">
        <v>109</v>
      </c>
      <c r="L28" s="29"/>
      <c r="M28" s="30" t="s">
        <v>56</v>
      </c>
      <c r="N28" s="41" t="s">
        <v>40</v>
      </c>
      <c r="O28" s="38">
        <v>1</v>
      </c>
      <c r="P28" s="48">
        <v>2296.8000000000002</v>
      </c>
      <c r="Q28" s="39" t="s">
        <v>39</v>
      </c>
      <c r="R28" s="27">
        <f t="shared" ref="R28" si="17">+ROUND(P28*O28,0)</f>
        <v>2297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f t="shared" ref="X28" si="18">R28</f>
        <v>2297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</row>
    <row r="29" spans="1:30" s="40" customFormat="1" ht="39" customHeight="1" x14ac:dyDescent="0.35">
      <c r="A29" s="33" t="s">
        <v>32</v>
      </c>
      <c r="B29" s="33" t="s">
        <v>33</v>
      </c>
      <c r="C29" s="33" t="s">
        <v>33</v>
      </c>
      <c r="D29" s="34" t="s">
        <v>34</v>
      </c>
      <c r="E29" s="35" t="s">
        <v>69</v>
      </c>
      <c r="F29" s="34" t="s">
        <v>70</v>
      </c>
      <c r="G29" s="35" t="s">
        <v>78</v>
      </c>
      <c r="H29" s="36">
        <v>26102</v>
      </c>
      <c r="I29" s="31" t="s">
        <v>71</v>
      </c>
      <c r="J29" s="47" t="s">
        <v>72</v>
      </c>
      <c r="K29" s="49" t="s">
        <v>73</v>
      </c>
      <c r="L29" s="30"/>
      <c r="M29" s="30" t="s">
        <v>56</v>
      </c>
      <c r="N29" s="41" t="s">
        <v>40</v>
      </c>
      <c r="O29" s="38">
        <v>8</v>
      </c>
      <c r="P29" s="50">
        <v>100</v>
      </c>
      <c r="Q29" s="39" t="s">
        <v>39</v>
      </c>
      <c r="R29" s="27">
        <f t="shared" ref="R29:R35" si="19">+ROUND(P29*O29,0)</f>
        <v>800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f t="shared" si="12"/>
        <v>800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</row>
    <row r="30" spans="1:30" s="40" customFormat="1" ht="39" customHeight="1" x14ac:dyDescent="0.35">
      <c r="A30" s="33" t="s">
        <v>32</v>
      </c>
      <c r="B30" s="33" t="s">
        <v>33</v>
      </c>
      <c r="C30" s="33" t="s">
        <v>33</v>
      </c>
      <c r="D30" s="34" t="s">
        <v>34</v>
      </c>
      <c r="E30" s="35" t="s">
        <v>69</v>
      </c>
      <c r="F30" s="34" t="s">
        <v>70</v>
      </c>
      <c r="G30" s="35" t="s">
        <v>78</v>
      </c>
      <c r="H30" s="36">
        <v>26102</v>
      </c>
      <c r="I30" s="31" t="s">
        <v>71</v>
      </c>
      <c r="J30" s="47" t="s">
        <v>110</v>
      </c>
      <c r="K30" s="49" t="s">
        <v>111</v>
      </c>
      <c r="L30" s="30"/>
      <c r="M30" s="30" t="s">
        <v>56</v>
      </c>
      <c r="N30" s="41" t="s">
        <v>40</v>
      </c>
      <c r="O30" s="38">
        <v>1</v>
      </c>
      <c r="P30" s="50">
        <v>30</v>
      </c>
      <c r="Q30" s="39" t="s">
        <v>39</v>
      </c>
      <c r="R30" s="27">
        <f t="shared" ref="R30" si="20">+ROUND(P30*O30,0)</f>
        <v>30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f t="shared" ref="X30" si="21">R30</f>
        <v>30</v>
      </c>
      <c r="Y30" s="32">
        <v>0</v>
      </c>
      <c r="Z30" s="32">
        <v>0</v>
      </c>
      <c r="AA30" s="32">
        <v>0</v>
      </c>
      <c r="AB30" s="32">
        <v>0</v>
      </c>
      <c r="AC30" s="32">
        <v>0</v>
      </c>
      <c r="AD30" s="32">
        <v>0</v>
      </c>
    </row>
    <row r="31" spans="1:30" s="40" customFormat="1" ht="39" customHeight="1" x14ac:dyDescent="0.35">
      <c r="A31" s="33" t="s">
        <v>32</v>
      </c>
      <c r="B31" s="33" t="s">
        <v>33</v>
      </c>
      <c r="C31" s="33" t="s">
        <v>33</v>
      </c>
      <c r="D31" s="34" t="s">
        <v>34</v>
      </c>
      <c r="E31" s="35" t="s">
        <v>69</v>
      </c>
      <c r="F31" s="34" t="s">
        <v>70</v>
      </c>
      <c r="G31" s="35" t="s">
        <v>78</v>
      </c>
      <c r="H31" s="36">
        <v>26103</v>
      </c>
      <c r="I31" s="31" t="s">
        <v>71</v>
      </c>
      <c r="J31" s="47" t="s">
        <v>112</v>
      </c>
      <c r="K31" s="49" t="s">
        <v>113</v>
      </c>
      <c r="L31" s="30"/>
      <c r="M31" s="30" t="s">
        <v>56</v>
      </c>
      <c r="N31" s="41" t="s">
        <v>40</v>
      </c>
      <c r="O31" s="38">
        <v>3</v>
      </c>
      <c r="P31" s="50">
        <v>2</v>
      </c>
      <c r="Q31" s="39" t="s">
        <v>39</v>
      </c>
      <c r="R31" s="27">
        <f t="shared" si="19"/>
        <v>6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f t="shared" si="12"/>
        <v>6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0</v>
      </c>
    </row>
    <row r="32" spans="1:30" s="40" customFormat="1" ht="39" customHeight="1" x14ac:dyDescent="0.35">
      <c r="A32" s="33" t="s">
        <v>32</v>
      </c>
      <c r="B32" s="33" t="s">
        <v>33</v>
      </c>
      <c r="C32" s="33" t="s">
        <v>33</v>
      </c>
      <c r="D32" s="34" t="s">
        <v>34</v>
      </c>
      <c r="E32" s="35" t="s">
        <v>35</v>
      </c>
      <c r="F32" s="34" t="s">
        <v>34</v>
      </c>
      <c r="G32" s="35" t="s">
        <v>36</v>
      </c>
      <c r="H32" s="36">
        <v>26103</v>
      </c>
      <c r="I32" s="31" t="s">
        <v>71</v>
      </c>
      <c r="J32" s="47" t="s">
        <v>114</v>
      </c>
      <c r="K32" s="49" t="s">
        <v>76</v>
      </c>
      <c r="L32" s="30"/>
      <c r="M32" s="30" t="s">
        <v>56</v>
      </c>
      <c r="N32" s="41" t="s">
        <v>40</v>
      </c>
      <c r="O32" s="38">
        <v>125</v>
      </c>
      <c r="P32" s="50">
        <v>100</v>
      </c>
      <c r="Q32" s="39" t="s">
        <v>39</v>
      </c>
      <c r="R32" s="27">
        <f t="shared" ref="R32" si="22">+ROUND(P32*O32,0)</f>
        <v>12500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f t="shared" ref="X32" si="23">R32</f>
        <v>12500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</row>
    <row r="33" spans="1:30" s="40" customFormat="1" ht="39" customHeight="1" x14ac:dyDescent="0.35">
      <c r="A33" s="33" t="s">
        <v>32</v>
      </c>
      <c r="B33" s="33" t="s">
        <v>33</v>
      </c>
      <c r="C33" s="33" t="s">
        <v>33</v>
      </c>
      <c r="D33" s="34" t="s">
        <v>34</v>
      </c>
      <c r="E33" s="35" t="s">
        <v>35</v>
      </c>
      <c r="F33" s="34" t="s">
        <v>34</v>
      </c>
      <c r="G33" s="35" t="s">
        <v>36</v>
      </c>
      <c r="H33" s="36">
        <v>26103</v>
      </c>
      <c r="I33" s="31" t="s">
        <v>71</v>
      </c>
      <c r="J33" s="47" t="s">
        <v>114</v>
      </c>
      <c r="K33" s="49" t="s">
        <v>115</v>
      </c>
      <c r="L33" s="30"/>
      <c r="M33" s="30" t="s">
        <v>56</v>
      </c>
      <c r="N33" s="41" t="s">
        <v>40</v>
      </c>
      <c r="O33" s="38">
        <v>1</v>
      </c>
      <c r="P33" s="50">
        <v>30</v>
      </c>
      <c r="Q33" s="39" t="s">
        <v>39</v>
      </c>
      <c r="R33" s="27">
        <f t="shared" ref="R33:R34" si="24">+ROUND(P33*O33,0)</f>
        <v>30</v>
      </c>
      <c r="S33" s="32">
        <v>0</v>
      </c>
      <c r="T33" s="32">
        <v>0</v>
      </c>
      <c r="U33" s="32">
        <v>0</v>
      </c>
      <c r="V33" s="32">
        <v>0</v>
      </c>
      <c r="W33" s="32">
        <v>0</v>
      </c>
      <c r="X33" s="32">
        <f t="shared" ref="X33" si="25">R33</f>
        <v>30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</row>
    <row r="34" spans="1:30" s="40" customFormat="1" ht="39" customHeight="1" x14ac:dyDescent="0.35">
      <c r="A34" s="33" t="s">
        <v>32</v>
      </c>
      <c r="B34" s="33" t="s">
        <v>33</v>
      </c>
      <c r="C34" s="33" t="s">
        <v>33</v>
      </c>
      <c r="D34" s="34" t="s">
        <v>34</v>
      </c>
      <c r="E34" s="35" t="s">
        <v>35</v>
      </c>
      <c r="F34" s="34" t="s">
        <v>34</v>
      </c>
      <c r="G34" s="35" t="s">
        <v>36</v>
      </c>
      <c r="H34" s="36">
        <v>26103</v>
      </c>
      <c r="I34" s="31" t="s">
        <v>74</v>
      </c>
      <c r="J34" s="47" t="s">
        <v>75</v>
      </c>
      <c r="K34" s="49" t="s">
        <v>76</v>
      </c>
      <c r="L34" s="30"/>
      <c r="M34" s="30" t="s">
        <v>56</v>
      </c>
      <c r="N34" s="41" t="s">
        <v>40</v>
      </c>
      <c r="O34" s="38">
        <v>23</v>
      </c>
      <c r="P34" s="50">
        <v>100</v>
      </c>
      <c r="Q34" s="39" t="s">
        <v>39</v>
      </c>
      <c r="R34" s="27">
        <f t="shared" si="24"/>
        <v>2300</v>
      </c>
      <c r="S34" s="32">
        <v>0</v>
      </c>
      <c r="T34" s="32">
        <v>0</v>
      </c>
      <c r="U34" s="32">
        <v>0</v>
      </c>
      <c r="V34" s="32">
        <v>0</v>
      </c>
      <c r="W34" s="32">
        <v>0</v>
      </c>
      <c r="X34" s="32">
        <f t="shared" si="12"/>
        <v>2300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</row>
    <row r="35" spans="1:30" s="40" customFormat="1" ht="39" customHeight="1" x14ac:dyDescent="0.35">
      <c r="A35" s="33" t="s">
        <v>32</v>
      </c>
      <c r="B35" s="33" t="s">
        <v>33</v>
      </c>
      <c r="C35" s="33" t="s">
        <v>33</v>
      </c>
      <c r="D35" s="34" t="s">
        <v>34</v>
      </c>
      <c r="E35" s="35" t="s">
        <v>35</v>
      </c>
      <c r="F35" s="34" t="s">
        <v>34</v>
      </c>
      <c r="G35" s="35" t="s">
        <v>36</v>
      </c>
      <c r="H35" s="42">
        <v>26104</v>
      </c>
      <c r="I35" s="31" t="s">
        <v>74</v>
      </c>
      <c r="J35" s="47" t="s">
        <v>116</v>
      </c>
      <c r="K35" s="49" t="s">
        <v>117</v>
      </c>
      <c r="L35" s="30"/>
      <c r="M35" s="30" t="s">
        <v>56</v>
      </c>
      <c r="N35" s="41" t="s">
        <v>40</v>
      </c>
      <c r="O35" s="38">
        <v>2</v>
      </c>
      <c r="P35" s="50">
        <v>20</v>
      </c>
      <c r="Q35" s="39" t="s">
        <v>39</v>
      </c>
      <c r="R35" s="27">
        <f t="shared" si="19"/>
        <v>40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f t="shared" si="12"/>
        <v>40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</row>
    <row r="36" spans="1:30" s="40" customFormat="1" ht="39" customHeight="1" x14ac:dyDescent="0.35">
      <c r="A36" s="33" t="s">
        <v>32</v>
      </c>
      <c r="B36" s="33" t="s">
        <v>33</v>
      </c>
      <c r="C36" s="33" t="s">
        <v>33</v>
      </c>
      <c r="D36" s="34" t="s">
        <v>34</v>
      </c>
      <c r="E36" s="35" t="s">
        <v>69</v>
      </c>
      <c r="F36" s="34" t="s">
        <v>70</v>
      </c>
      <c r="G36" s="35" t="s">
        <v>118</v>
      </c>
      <c r="H36" s="36">
        <v>27101</v>
      </c>
      <c r="I36" s="31" t="s">
        <v>149</v>
      </c>
      <c r="J36" s="47" t="s">
        <v>119</v>
      </c>
      <c r="K36" s="49" t="s">
        <v>120</v>
      </c>
      <c r="L36" s="30"/>
      <c r="M36" s="30" t="s">
        <v>56</v>
      </c>
      <c r="N36" s="41" t="s">
        <v>40</v>
      </c>
      <c r="O36" s="38">
        <v>7</v>
      </c>
      <c r="P36" s="50">
        <v>452.4</v>
      </c>
      <c r="Q36" s="39" t="s">
        <v>39</v>
      </c>
      <c r="R36" s="27">
        <f t="shared" ref="R36" si="26">+ROUND(P36*O36,0)</f>
        <v>3167</v>
      </c>
      <c r="S36" s="32">
        <v>0</v>
      </c>
      <c r="T36" s="32">
        <v>0</v>
      </c>
      <c r="U36" s="32">
        <v>0</v>
      </c>
      <c r="V36" s="32">
        <v>0</v>
      </c>
      <c r="W36" s="32">
        <v>0</v>
      </c>
      <c r="X36" s="32">
        <f t="shared" ref="X36" si="27">R36</f>
        <v>3167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0</v>
      </c>
    </row>
    <row r="37" spans="1:30" s="40" customFormat="1" ht="39" customHeight="1" x14ac:dyDescent="0.35">
      <c r="A37" s="33" t="s">
        <v>32</v>
      </c>
      <c r="B37" s="33" t="s">
        <v>33</v>
      </c>
      <c r="C37" s="33" t="s">
        <v>33</v>
      </c>
      <c r="D37" s="34" t="s">
        <v>34</v>
      </c>
      <c r="E37" s="35" t="s">
        <v>69</v>
      </c>
      <c r="F37" s="34" t="s">
        <v>70</v>
      </c>
      <c r="G37" s="35" t="s">
        <v>118</v>
      </c>
      <c r="H37" s="36">
        <v>27101</v>
      </c>
      <c r="I37" s="31" t="s">
        <v>149</v>
      </c>
      <c r="J37" s="47" t="s">
        <v>123</v>
      </c>
      <c r="K37" s="49" t="s">
        <v>124</v>
      </c>
      <c r="L37" s="30"/>
      <c r="M37" s="30" t="s">
        <v>56</v>
      </c>
      <c r="N37" s="41" t="s">
        <v>40</v>
      </c>
      <c r="O37" s="38">
        <v>20</v>
      </c>
      <c r="P37" s="50">
        <v>168.2</v>
      </c>
      <c r="Q37" s="39" t="s">
        <v>39</v>
      </c>
      <c r="R37" s="27">
        <f t="shared" ref="R37" si="28">+ROUND(P37*O37,0)</f>
        <v>3364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f t="shared" ref="X37" si="29">R37</f>
        <v>3364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0</v>
      </c>
    </row>
    <row r="38" spans="1:30" s="40" customFormat="1" ht="39" customHeight="1" x14ac:dyDescent="0.35">
      <c r="A38" s="33" t="s">
        <v>32</v>
      </c>
      <c r="B38" s="33" t="s">
        <v>33</v>
      </c>
      <c r="C38" s="33" t="s">
        <v>33</v>
      </c>
      <c r="D38" s="34" t="s">
        <v>34</v>
      </c>
      <c r="E38" s="35" t="s">
        <v>69</v>
      </c>
      <c r="F38" s="34" t="s">
        <v>70</v>
      </c>
      <c r="G38" s="35" t="s">
        <v>118</v>
      </c>
      <c r="H38" s="36">
        <v>27101</v>
      </c>
      <c r="I38" s="31" t="s">
        <v>149</v>
      </c>
      <c r="J38" s="47" t="s">
        <v>121</v>
      </c>
      <c r="K38" s="49" t="s">
        <v>122</v>
      </c>
      <c r="L38" s="30"/>
      <c r="M38" s="30" t="s">
        <v>56</v>
      </c>
      <c r="N38" s="41" t="s">
        <v>40</v>
      </c>
      <c r="O38" s="38">
        <v>7</v>
      </c>
      <c r="P38" s="50">
        <v>452.4</v>
      </c>
      <c r="Q38" s="39" t="s">
        <v>39</v>
      </c>
      <c r="R38" s="27">
        <f t="shared" ref="R38:R39" si="30">+ROUND(P38*O38,0)</f>
        <v>3167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f t="shared" ref="X38:X39" si="31">R38</f>
        <v>3167</v>
      </c>
      <c r="Y38" s="32">
        <v>0</v>
      </c>
      <c r="Z38" s="32">
        <v>0</v>
      </c>
      <c r="AA38" s="32">
        <v>0</v>
      </c>
      <c r="AB38" s="32">
        <v>0</v>
      </c>
      <c r="AC38" s="32">
        <v>0</v>
      </c>
      <c r="AD38" s="32">
        <v>0</v>
      </c>
    </row>
    <row r="39" spans="1:30" s="40" customFormat="1" ht="39" customHeight="1" x14ac:dyDescent="0.35">
      <c r="A39" s="33" t="s">
        <v>32</v>
      </c>
      <c r="B39" s="33" t="s">
        <v>33</v>
      </c>
      <c r="C39" s="33" t="s">
        <v>33</v>
      </c>
      <c r="D39" s="34" t="s">
        <v>34</v>
      </c>
      <c r="E39" s="35" t="s">
        <v>35</v>
      </c>
      <c r="F39" s="34" t="s">
        <v>34</v>
      </c>
      <c r="G39" s="35" t="s">
        <v>36</v>
      </c>
      <c r="H39" s="42">
        <v>29301</v>
      </c>
      <c r="I39" s="31" t="s">
        <v>150</v>
      </c>
      <c r="J39" s="47" t="s">
        <v>125</v>
      </c>
      <c r="K39" s="49" t="s">
        <v>126</v>
      </c>
      <c r="L39" s="30"/>
      <c r="M39" s="30" t="s">
        <v>56</v>
      </c>
      <c r="N39" s="41" t="s">
        <v>40</v>
      </c>
      <c r="O39" s="38">
        <v>2</v>
      </c>
      <c r="P39" s="50">
        <v>4479</v>
      </c>
      <c r="Q39" s="39" t="s">
        <v>39</v>
      </c>
      <c r="R39" s="27">
        <f t="shared" si="30"/>
        <v>8958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f t="shared" si="31"/>
        <v>8958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</row>
    <row r="40" spans="1:30" s="40" customFormat="1" ht="48.75" customHeight="1" x14ac:dyDescent="0.35">
      <c r="A40" s="33" t="s">
        <v>32</v>
      </c>
      <c r="B40" s="33" t="s">
        <v>33</v>
      </c>
      <c r="C40" s="33" t="s">
        <v>33</v>
      </c>
      <c r="D40" s="34" t="s">
        <v>34</v>
      </c>
      <c r="E40" s="35" t="s">
        <v>35</v>
      </c>
      <c r="F40" s="34" t="s">
        <v>34</v>
      </c>
      <c r="G40" s="35" t="s">
        <v>36</v>
      </c>
      <c r="H40" s="36">
        <v>31401</v>
      </c>
      <c r="I40" s="31" t="s">
        <v>46</v>
      </c>
      <c r="J40" s="37"/>
      <c r="K40" s="28" t="s">
        <v>127</v>
      </c>
      <c r="L40" s="29" t="s">
        <v>80</v>
      </c>
      <c r="M40" s="30" t="s">
        <v>38</v>
      </c>
      <c r="N40" s="41" t="s">
        <v>43</v>
      </c>
      <c r="O40" s="38">
        <v>1</v>
      </c>
      <c r="P40" s="26">
        <v>1739.74</v>
      </c>
      <c r="Q40" s="39" t="s">
        <v>39</v>
      </c>
      <c r="R40" s="27">
        <f t="shared" ref="R40:R55" si="32">+ROUND(P40*O40,0)</f>
        <v>1740</v>
      </c>
      <c r="S40" s="32">
        <v>0</v>
      </c>
      <c r="T40" s="32">
        <v>0</v>
      </c>
      <c r="U40" s="32">
        <v>0</v>
      </c>
      <c r="V40" s="32">
        <v>0</v>
      </c>
      <c r="W40" s="32">
        <v>0</v>
      </c>
      <c r="X40" s="32">
        <f t="shared" si="12"/>
        <v>1740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0</v>
      </c>
    </row>
    <row r="41" spans="1:30" s="40" customFormat="1" ht="45.75" customHeight="1" x14ac:dyDescent="0.35">
      <c r="A41" s="33" t="s">
        <v>32</v>
      </c>
      <c r="B41" s="33" t="s">
        <v>33</v>
      </c>
      <c r="C41" s="33" t="s">
        <v>33</v>
      </c>
      <c r="D41" s="34" t="s">
        <v>34</v>
      </c>
      <c r="E41" s="35" t="s">
        <v>35</v>
      </c>
      <c r="F41" s="34" t="s">
        <v>34</v>
      </c>
      <c r="G41" s="35" t="s">
        <v>36</v>
      </c>
      <c r="H41" s="36">
        <v>33602</v>
      </c>
      <c r="I41" s="31" t="s">
        <v>47</v>
      </c>
      <c r="J41" s="37"/>
      <c r="K41" s="28" t="s">
        <v>151</v>
      </c>
      <c r="L41" s="29" t="s">
        <v>57</v>
      </c>
      <c r="M41" s="30" t="s">
        <v>38</v>
      </c>
      <c r="N41" s="41" t="s">
        <v>43</v>
      </c>
      <c r="O41" s="38">
        <v>1</v>
      </c>
      <c r="P41" s="26">
        <v>10019.530000000001</v>
      </c>
      <c r="Q41" s="39" t="s">
        <v>39</v>
      </c>
      <c r="R41" s="27">
        <f t="shared" si="32"/>
        <v>10020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f t="shared" si="12"/>
        <v>10020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</row>
    <row r="42" spans="1:30" s="40" customFormat="1" ht="45" customHeight="1" x14ac:dyDescent="0.35">
      <c r="A42" s="33" t="s">
        <v>32</v>
      </c>
      <c r="B42" s="33" t="s">
        <v>33</v>
      </c>
      <c r="C42" s="33" t="s">
        <v>33</v>
      </c>
      <c r="D42" s="34" t="s">
        <v>34</v>
      </c>
      <c r="E42" s="35" t="s">
        <v>35</v>
      </c>
      <c r="F42" s="34" t="s">
        <v>34</v>
      </c>
      <c r="G42" s="35" t="s">
        <v>36</v>
      </c>
      <c r="H42" s="36">
        <v>33602</v>
      </c>
      <c r="I42" s="43" t="s">
        <v>47</v>
      </c>
      <c r="J42" s="37"/>
      <c r="K42" s="28" t="s">
        <v>132</v>
      </c>
      <c r="L42" s="29" t="s">
        <v>58</v>
      </c>
      <c r="M42" s="30" t="s">
        <v>59</v>
      </c>
      <c r="N42" s="41" t="s">
        <v>43</v>
      </c>
      <c r="O42" s="38">
        <v>1</v>
      </c>
      <c r="P42" s="26">
        <v>17632.419999999998</v>
      </c>
      <c r="Q42" s="39" t="s">
        <v>39</v>
      </c>
      <c r="R42" s="27">
        <f t="shared" si="32"/>
        <v>17632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f t="shared" si="12"/>
        <v>17632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</row>
    <row r="43" spans="1:30" s="40" customFormat="1" ht="29" x14ac:dyDescent="0.35">
      <c r="A43" s="33" t="s">
        <v>32</v>
      </c>
      <c r="B43" s="33" t="s">
        <v>33</v>
      </c>
      <c r="C43" s="33" t="s">
        <v>33</v>
      </c>
      <c r="D43" s="34" t="s">
        <v>34</v>
      </c>
      <c r="E43" s="35" t="s">
        <v>35</v>
      </c>
      <c r="F43" s="34" t="s">
        <v>34</v>
      </c>
      <c r="G43" s="35" t="s">
        <v>41</v>
      </c>
      <c r="H43" s="36">
        <v>31301</v>
      </c>
      <c r="I43" s="31" t="s">
        <v>51</v>
      </c>
      <c r="J43" s="37"/>
      <c r="K43" s="31" t="s">
        <v>128</v>
      </c>
      <c r="L43" s="29" t="s">
        <v>60</v>
      </c>
      <c r="M43" s="30" t="s">
        <v>38</v>
      </c>
      <c r="N43" s="41" t="s">
        <v>43</v>
      </c>
      <c r="O43" s="38">
        <v>1</v>
      </c>
      <c r="P43" s="26">
        <v>1784.13</v>
      </c>
      <c r="Q43" s="39" t="s">
        <v>39</v>
      </c>
      <c r="R43" s="27">
        <f t="shared" si="32"/>
        <v>1784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f t="shared" si="12"/>
        <v>1784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</row>
    <row r="44" spans="1:30" s="40" customFormat="1" ht="29" x14ac:dyDescent="0.35">
      <c r="A44" s="33" t="s">
        <v>32</v>
      </c>
      <c r="B44" s="33" t="s">
        <v>33</v>
      </c>
      <c r="C44" s="33" t="s">
        <v>33</v>
      </c>
      <c r="D44" s="34" t="s">
        <v>34</v>
      </c>
      <c r="E44" s="35" t="s">
        <v>35</v>
      </c>
      <c r="F44" s="34" t="s">
        <v>34</v>
      </c>
      <c r="G44" s="35" t="s">
        <v>41</v>
      </c>
      <c r="H44" s="36">
        <v>31301</v>
      </c>
      <c r="I44" s="31" t="s">
        <v>51</v>
      </c>
      <c r="J44" s="37"/>
      <c r="K44" s="31" t="s">
        <v>129</v>
      </c>
      <c r="L44" s="29" t="s">
        <v>61</v>
      </c>
      <c r="M44" s="30" t="s">
        <v>38</v>
      </c>
      <c r="N44" s="41" t="s">
        <v>43</v>
      </c>
      <c r="O44" s="38">
        <v>1</v>
      </c>
      <c r="P44" s="26">
        <v>770.05</v>
      </c>
      <c r="Q44" s="39" t="s">
        <v>39</v>
      </c>
      <c r="R44" s="27">
        <f t="shared" si="32"/>
        <v>770</v>
      </c>
      <c r="S44" s="32">
        <v>0</v>
      </c>
      <c r="T44" s="32">
        <v>0</v>
      </c>
      <c r="U44" s="32">
        <v>0</v>
      </c>
      <c r="V44" s="32">
        <v>0</v>
      </c>
      <c r="W44" s="32">
        <v>0</v>
      </c>
      <c r="X44" s="32">
        <f t="shared" si="12"/>
        <v>770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</row>
    <row r="45" spans="1:30" s="40" customFormat="1" ht="29" x14ac:dyDescent="0.35">
      <c r="A45" s="33" t="s">
        <v>32</v>
      </c>
      <c r="B45" s="33" t="s">
        <v>33</v>
      </c>
      <c r="C45" s="33" t="s">
        <v>33</v>
      </c>
      <c r="D45" s="34" t="s">
        <v>34</v>
      </c>
      <c r="E45" s="35" t="s">
        <v>35</v>
      </c>
      <c r="F45" s="34" t="s">
        <v>34</v>
      </c>
      <c r="G45" s="35" t="s">
        <v>41</v>
      </c>
      <c r="H45" s="36">
        <v>31301</v>
      </c>
      <c r="I45" s="31" t="s">
        <v>51</v>
      </c>
      <c r="J45" s="37"/>
      <c r="K45" s="31" t="s">
        <v>130</v>
      </c>
      <c r="L45" s="29" t="s">
        <v>62</v>
      </c>
      <c r="M45" s="30" t="s">
        <v>38</v>
      </c>
      <c r="N45" s="41" t="s">
        <v>43</v>
      </c>
      <c r="O45" s="38">
        <v>1</v>
      </c>
      <c r="P45" s="26">
        <v>802.14</v>
      </c>
      <c r="Q45" s="39" t="s">
        <v>39</v>
      </c>
      <c r="R45" s="27">
        <f t="shared" si="32"/>
        <v>802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2">
        <f t="shared" si="12"/>
        <v>802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</row>
    <row r="46" spans="1:30" s="40" customFormat="1" ht="29" x14ac:dyDescent="0.35">
      <c r="A46" s="33" t="s">
        <v>32</v>
      </c>
      <c r="B46" s="33" t="s">
        <v>33</v>
      </c>
      <c r="C46" s="33" t="s">
        <v>33</v>
      </c>
      <c r="D46" s="34" t="s">
        <v>34</v>
      </c>
      <c r="E46" s="35" t="s">
        <v>35</v>
      </c>
      <c r="F46" s="34" t="s">
        <v>34</v>
      </c>
      <c r="G46" s="35" t="s">
        <v>41</v>
      </c>
      <c r="H46" s="36">
        <v>31301</v>
      </c>
      <c r="I46" s="31" t="s">
        <v>51</v>
      </c>
      <c r="J46" s="37"/>
      <c r="K46" s="31" t="s">
        <v>131</v>
      </c>
      <c r="L46" s="29" t="s">
        <v>63</v>
      </c>
      <c r="M46" s="30" t="s">
        <v>38</v>
      </c>
      <c r="N46" s="41" t="s">
        <v>43</v>
      </c>
      <c r="O46" s="38">
        <v>1</v>
      </c>
      <c r="P46" s="26">
        <v>489.36</v>
      </c>
      <c r="Q46" s="39" t="s">
        <v>39</v>
      </c>
      <c r="R46" s="27">
        <f t="shared" si="32"/>
        <v>489</v>
      </c>
      <c r="S46" s="32">
        <v>0</v>
      </c>
      <c r="T46" s="32">
        <v>0</v>
      </c>
      <c r="U46" s="32">
        <v>0</v>
      </c>
      <c r="V46" s="32">
        <v>0</v>
      </c>
      <c r="W46" s="32">
        <v>0</v>
      </c>
      <c r="X46" s="32">
        <f t="shared" si="12"/>
        <v>489</v>
      </c>
      <c r="Y46" s="32">
        <v>0</v>
      </c>
      <c r="Z46" s="32">
        <v>0</v>
      </c>
      <c r="AA46" s="32">
        <v>0</v>
      </c>
      <c r="AB46" s="32">
        <v>0</v>
      </c>
      <c r="AC46" s="32">
        <v>0</v>
      </c>
      <c r="AD46" s="32">
        <v>0</v>
      </c>
    </row>
    <row r="47" spans="1:30" s="40" customFormat="1" ht="101.5" x14ac:dyDescent="0.35">
      <c r="A47" s="33" t="s">
        <v>32</v>
      </c>
      <c r="B47" s="33" t="s">
        <v>33</v>
      </c>
      <c r="C47" s="33" t="s">
        <v>33</v>
      </c>
      <c r="D47" s="34" t="s">
        <v>34</v>
      </c>
      <c r="E47" s="35" t="s">
        <v>35</v>
      </c>
      <c r="F47" s="34" t="s">
        <v>34</v>
      </c>
      <c r="G47" s="35" t="s">
        <v>36</v>
      </c>
      <c r="H47" s="36">
        <v>31801</v>
      </c>
      <c r="I47" s="31" t="s">
        <v>137</v>
      </c>
      <c r="J47" s="37"/>
      <c r="K47" s="31" t="s">
        <v>138</v>
      </c>
      <c r="L47" s="29"/>
      <c r="M47" s="30" t="s">
        <v>38</v>
      </c>
      <c r="N47" s="41" t="s">
        <v>43</v>
      </c>
      <c r="O47" s="38">
        <v>1</v>
      </c>
      <c r="P47" s="26">
        <v>23316</v>
      </c>
      <c r="Q47" s="39" t="s">
        <v>39</v>
      </c>
      <c r="R47" s="27">
        <f t="shared" ref="R47" si="33">+ROUND(P47*O47,0)</f>
        <v>23316</v>
      </c>
      <c r="S47" s="32">
        <v>0</v>
      </c>
      <c r="T47" s="32">
        <v>0</v>
      </c>
      <c r="U47" s="32">
        <v>0</v>
      </c>
      <c r="V47" s="32">
        <v>0</v>
      </c>
      <c r="W47" s="32">
        <v>0</v>
      </c>
      <c r="X47" s="32">
        <f t="shared" ref="X47" si="34">R47</f>
        <v>23316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0</v>
      </c>
    </row>
    <row r="48" spans="1:30" s="40" customFormat="1" ht="58" x14ac:dyDescent="0.35">
      <c r="A48" s="33" t="s">
        <v>32</v>
      </c>
      <c r="B48" s="33" t="s">
        <v>33</v>
      </c>
      <c r="C48" s="33" t="s">
        <v>33</v>
      </c>
      <c r="D48" s="34" t="s">
        <v>34</v>
      </c>
      <c r="E48" s="35" t="s">
        <v>35</v>
      </c>
      <c r="F48" s="34" t="s">
        <v>34</v>
      </c>
      <c r="G48" s="35" t="s">
        <v>36</v>
      </c>
      <c r="H48" s="36">
        <v>31801</v>
      </c>
      <c r="I48" s="31" t="s">
        <v>137</v>
      </c>
      <c r="J48" s="37"/>
      <c r="K48" s="31" t="s">
        <v>139</v>
      </c>
      <c r="L48" s="29"/>
      <c r="M48" s="30" t="s">
        <v>38</v>
      </c>
      <c r="N48" s="41" t="s">
        <v>43</v>
      </c>
      <c r="O48" s="38">
        <v>1</v>
      </c>
      <c r="P48" s="26">
        <v>106.26</v>
      </c>
      <c r="Q48" s="39" t="s">
        <v>39</v>
      </c>
      <c r="R48" s="27">
        <f t="shared" ref="R48:R49" si="35">+ROUND(P48*O48,0)</f>
        <v>106</v>
      </c>
      <c r="S48" s="32">
        <v>0</v>
      </c>
      <c r="T48" s="32">
        <v>0</v>
      </c>
      <c r="U48" s="32">
        <v>0</v>
      </c>
      <c r="V48" s="32">
        <v>0</v>
      </c>
      <c r="W48" s="32">
        <v>0</v>
      </c>
      <c r="X48" s="32">
        <f t="shared" ref="X48:X49" si="36">R48</f>
        <v>106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0</v>
      </c>
    </row>
    <row r="49" spans="1:31" s="40" customFormat="1" ht="87" x14ac:dyDescent="0.35">
      <c r="A49" s="33" t="s">
        <v>32</v>
      </c>
      <c r="B49" s="33" t="s">
        <v>33</v>
      </c>
      <c r="C49" s="33" t="s">
        <v>33</v>
      </c>
      <c r="D49" s="34" t="s">
        <v>34</v>
      </c>
      <c r="E49" s="35" t="s">
        <v>35</v>
      </c>
      <c r="F49" s="34" t="s">
        <v>34</v>
      </c>
      <c r="G49" s="35" t="s">
        <v>36</v>
      </c>
      <c r="H49" s="36">
        <v>31801</v>
      </c>
      <c r="I49" s="31" t="s">
        <v>137</v>
      </c>
      <c r="J49" s="37"/>
      <c r="K49" s="31" t="s">
        <v>140</v>
      </c>
      <c r="L49" s="29"/>
      <c r="M49" s="30" t="s">
        <v>38</v>
      </c>
      <c r="N49" s="41" t="s">
        <v>43</v>
      </c>
      <c r="O49" s="38">
        <v>1</v>
      </c>
      <c r="P49" s="26">
        <v>159.38</v>
      </c>
      <c r="Q49" s="39" t="s">
        <v>39</v>
      </c>
      <c r="R49" s="27">
        <f t="shared" si="35"/>
        <v>159</v>
      </c>
      <c r="S49" s="32">
        <v>0</v>
      </c>
      <c r="T49" s="32">
        <v>0</v>
      </c>
      <c r="U49" s="32">
        <v>0</v>
      </c>
      <c r="V49" s="32">
        <v>0</v>
      </c>
      <c r="W49" s="32">
        <v>0</v>
      </c>
      <c r="X49" s="32">
        <f t="shared" si="36"/>
        <v>159</v>
      </c>
      <c r="Y49" s="32">
        <v>0</v>
      </c>
      <c r="Z49" s="32">
        <v>0</v>
      </c>
      <c r="AA49" s="32">
        <v>0</v>
      </c>
      <c r="AB49" s="32">
        <v>0</v>
      </c>
      <c r="AC49" s="32">
        <v>0</v>
      </c>
      <c r="AD49" s="32">
        <v>0</v>
      </c>
    </row>
    <row r="50" spans="1:31" s="40" customFormat="1" ht="87" x14ac:dyDescent="0.35">
      <c r="A50" s="33" t="s">
        <v>32</v>
      </c>
      <c r="B50" s="33" t="s">
        <v>33</v>
      </c>
      <c r="C50" s="33" t="s">
        <v>33</v>
      </c>
      <c r="D50" s="34" t="s">
        <v>34</v>
      </c>
      <c r="E50" s="35" t="s">
        <v>35</v>
      </c>
      <c r="F50" s="34" t="s">
        <v>34</v>
      </c>
      <c r="G50" s="35" t="s">
        <v>36</v>
      </c>
      <c r="H50" s="36">
        <v>31801</v>
      </c>
      <c r="I50" s="31" t="s">
        <v>137</v>
      </c>
      <c r="J50" s="37"/>
      <c r="K50" s="31" t="s">
        <v>140</v>
      </c>
      <c r="L50" s="29"/>
      <c r="M50" s="30" t="s">
        <v>38</v>
      </c>
      <c r="N50" s="41" t="s">
        <v>43</v>
      </c>
      <c r="O50" s="38">
        <v>1</v>
      </c>
      <c r="P50" s="26">
        <v>53.13</v>
      </c>
      <c r="Q50" s="39" t="s">
        <v>39</v>
      </c>
      <c r="R50" s="27">
        <f t="shared" ref="R50" si="37">+ROUND(P50*O50,0)</f>
        <v>53</v>
      </c>
      <c r="S50" s="32">
        <v>0</v>
      </c>
      <c r="T50" s="32">
        <v>0</v>
      </c>
      <c r="U50" s="32">
        <v>0</v>
      </c>
      <c r="V50" s="32">
        <v>0</v>
      </c>
      <c r="W50" s="32">
        <v>0</v>
      </c>
      <c r="X50" s="32">
        <f t="shared" ref="X50" si="38">R50</f>
        <v>53</v>
      </c>
      <c r="Y50" s="32">
        <v>0</v>
      </c>
      <c r="Z50" s="32">
        <v>0</v>
      </c>
      <c r="AA50" s="32">
        <v>0</v>
      </c>
      <c r="AB50" s="32">
        <v>0</v>
      </c>
      <c r="AC50" s="32">
        <v>0</v>
      </c>
      <c r="AD50" s="32">
        <v>0</v>
      </c>
    </row>
    <row r="51" spans="1:31" s="40" customFormat="1" ht="29" x14ac:dyDescent="0.35">
      <c r="A51" s="33" t="s">
        <v>32</v>
      </c>
      <c r="B51" s="33" t="s">
        <v>33</v>
      </c>
      <c r="C51" s="33" t="s">
        <v>33</v>
      </c>
      <c r="D51" s="34" t="s">
        <v>34</v>
      </c>
      <c r="E51" s="35" t="s">
        <v>35</v>
      </c>
      <c r="F51" s="34" t="s">
        <v>34</v>
      </c>
      <c r="G51" s="35" t="s">
        <v>41</v>
      </c>
      <c r="H51" s="36">
        <v>32201</v>
      </c>
      <c r="I51" s="51" t="s">
        <v>50</v>
      </c>
      <c r="J51" s="52"/>
      <c r="K51" s="31" t="s">
        <v>133</v>
      </c>
      <c r="L51" s="53" t="s">
        <v>64</v>
      </c>
      <c r="M51" s="30" t="s">
        <v>38</v>
      </c>
      <c r="N51" s="41" t="s">
        <v>43</v>
      </c>
      <c r="O51" s="54">
        <v>1</v>
      </c>
      <c r="P51" s="26">
        <v>25642.89</v>
      </c>
      <c r="Q51" s="39" t="s">
        <v>39</v>
      </c>
      <c r="R51" s="27">
        <f t="shared" si="32"/>
        <v>25643</v>
      </c>
      <c r="S51" s="32">
        <v>0</v>
      </c>
      <c r="T51" s="32">
        <v>0</v>
      </c>
      <c r="U51" s="32">
        <v>0</v>
      </c>
      <c r="V51" s="32">
        <v>0</v>
      </c>
      <c r="W51" s="32">
        <v>0</v>
      </c>
      <c r="X51" s="32">
        <f t="shared" si="12"/>
        <v>25643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0</v>
      </c>
    </row>
    <row r="52" spans="1:31" s="40" customFormat="1" ht="29" x14ac:dyDescent="0.35">
      <c r="A52" s="33" t="s">
        <v>32</v>
      </c>
      <c r="B52" s="33" t="s">
        <v>33</v>
      </c>
      <c r="C52" s="33" t="s">
        <v>33</v>
      </c>
      <c r="D52" s="34" t="s">
        <v>34</v>
      </c>
      <c r="E52" s="35" t="s">
        <v>35</v>
      </c>
      <c r="F52" s="34" t="s">
        <v>34</v>
      </c>
      <c r="G52" s="35" t="s">
        <v>41</v>
      </c>
      <c r="H52" s="36">
        <v>32201</v>
      </c>
      <c r="I52" s="51" t="s">
        <v>50</v>
      </c>
      <c r="J52" s="52"/>
      <c r="K52" s="31" t="s">
        <v>134</v>
      </c>
      <c r="L52" s="53" t="s">
        <v>65</v>
      </c>
      <c r="M52" s="30" t="s">
        <v>38</v>
      </c>
      <c r="N52" s="41" t="s">
        <v>43</v>
      </c>
      <c r="O52" s="54">
        <v>1</v>
      </c>
      <c r="P52" s="26">
        <v>37308.44</v>
      </c>
      <c r="Q52" s="39" t="s">
        <v>39</v>
      </c>
      <c r="R52" s="27">
        <f t="shared" si="32"/>
        <v>37308</v>
      </c>
      <c r="S52" s="32">
        <v>0</v>
      </c>
      <c r="T52" s="32">
        <v>0</v>
      </c>
      <c r="U52" s="32">
        <v>0</v>
      </c>
      <c r="V52" s="32">
        <v>0</v>
      </c>
      <c r="W52" s="32">
        <v>0</v>
      </c>
      <c r="X52" s="32">
        <f t="shared" si="12"/>
        <v>37308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0</v>
      </c>
    </row>
    <row r="53" spans="1:31" s="40" customFormat="1" ht="29" x14ac:dyDescent="0.35">
      <c r="A53" s="33" t="s">
        <v>32</v>
      </c>
      <c r="B53" s="33" t="s">
        <v>33</v>
      </c>
      <c r="C53" s="33" t="s">
        <v>33</v>
      </c>
      <c r="D53" s="34" t="s">
        <v>34</v>
      </c>
      <c r="E53" s="35" t="s">
        <v>35</v>
      </c>
      <c r="F53" s="34" t="s">
        <v>34</v>
      </c>
      <c r="G53" s="35" t="s">
        <v>41</v>
      </c>
      <c r="H53" s="36">
        <v>32201</v>
      </c>
      <c r="I53" s="51" t="s">
        <v>50</v>
      </c>
      <c r="J53" s="52"/>
      <c r="K53" s="31" t="s">
        <v>135</v>
      </c>
      <c r="L53" s="53" t="s">
        <v>66</v>
      </c>
      <c r="M53" s="30" t="s">
        <v>38</v>
      </c>
      <c r="N53" s="41" t="s">
        <v>43</v>
      </c>
      <c r="O53" s="54">
        <v>1</v>
      </c>
      <c r="P53" s="26">
        <v>48215.91</v>
      </c>
      <c r="Q53" s="39" t="s">
        <v>39</v>
      </c>
      <c r="R53" s="27">
        <f t="shared" si="32"/>
        <v>48216</v>
      </c>
      <c r="S53" s="32">
        <v>0</v>
      </c>
      <c r="T53" s="32">
        <v>0</v>
      </c>
      <c r="U53" s="32">
        <v>0</v>
      </c>
      <c r="V53" s="32">
        <v>0</v>
      </c>
      <c r="W53" s="32">
        <v>0</v>
      </c>
      <c r="X53" s="32">
        <f t="shared" si="12"/>
        <v>48216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0</v>
      </c>
    </row>
    <row r="54" spans="1:31" s="40" customFormat="1" ht="29" x14ac:dyDescent="0.35">
      <c r="A54" s="33" t="s">
        <v>32</v>
      </c>
      <c r="B54" s="33" t="s">
        <v>33</v>
      </c>
      <c r="C54" s="33" t="s">
        <v>33</v>
      </c>
      <c r="D54" s="34" t="s">
        <v>34</v>
      </c>
      <c r="E54" s="35" t="s">
        <v>35</v>
      </c>
      <c r="F54" s="34" t="s">
        <v>34</v>
      </c>
      <c r="G54" s="35" t="s">
        <v>36</v>
      </c>
      <c r="H54" s="36">
        <v>33602</v>
      </c>
      <c r="I54" s="31" t="s">
        <v>47</v>
      </c>
      <c r="J54" s="37"/>
      <c r="K54" s="31" t="s">
        <v>141</v>
      </c>
      <c r="L54" s="29"/>
      <c r="M54" s="30" t="s">
        <v>38</v>
      </c>
      <c r="N54" s="41" t="s">
        <v>43</v>
      </c>
      <c r="O54" s="38">
        <v>1</v>
      </c>
      <c r="P54" s="26">
        <v>800.01</v>
      </c>
      <c r="Q54" s="39" t="s">
        <v>39</v>
      </c>
      <c r="R54" s="27">
        <f t="shared" si="32"/>
        <v>800</v>
      </c>
      <c r="S54" s="32">
        <v>0</v>
      </c>
      <c r="T54" s="32">
        <v>0</v>
      </c>
      <c r="U54" s="32">
        <v>0</v>
      </c>
      <c r="V54" s="32">
        <v>0</v>
      </c>
      <c r="W54" s="32">
        <v>0</v>
      </c>
      <c r="X54" s="32">
        <f t="shared" si="12"/>
        <v>800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</row>
    <row r="55" spans="1:31" s="40" customFormat="1" ht="29.25" customHeight="1" x14ac:dyDescent="0.35">
      <c r="A55" s="33" t="s">
        <v>32</v>
      </c>
      <c r="B55" s="33" t="s">
        <v>33</v>
      </c>
      <c r="C55" s="33" t="s">
        <v>33</v>
      </c>
      <c r="D55" s="34" t="s">
        <v>34</v>
      </c>
      <c r="E55" s="35" t="s">
        <v>35</v>
      </c>
      <c r="F55" s="34" t="s">
        <v>34</v>
      </c>
      <c r="G55" s="35" t="s">
        <v>41</v>
      </c>
      <c r="H55" s="36">
        <v>33801</v>
      </c>
      <c r="I55" s="51" t="s">
        <v>49</v>
      </c>
      <c r="J55" s="37"/>
      <c r="K55" s="28" t="s">
        <v>136</v>
      </c>
      <c r="L55" s="29" t="s">
        <v>67</v>
      </c>
      <c r="M55" s="30" t="s">
        <v>59</v>
      </c>
      <c r="N55" s="41" t="s">
        <v>43</v>
      </c>
      <c r="O55" s="38">
        <v>1</v>
      </c>
      <c r="P55" s="26">
        <v>29908.45</v>
      </c>
      <c r="Q55" s="39" t="s">
        <v>39</v>
      </c>
      <c r="R55" s="27">
        <f t="shared" si="32"/>
        <v>29908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X55" s="32">
        <f t="shared" si="12"/>
        <v>29908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0</v>
      </c>
    </row>
    <row r="56" spans="1:31" s="40" customFormat="1" ht="58" x14ac:dyDescent="0.35">
      <c r="A56" s="33" t="s">
        <v>32</v>
      </c>
      <c r="B56" s="33" t="s">
        <v>33</v>
      </c>
      <c r="C56" s="33" t="s">
        <v>33</v>
      </c>
      <c r="D56" s="34" t="s">
        <v>34</v>
      </c>
      <c r="E56" s="35" t="s">
        <v>35</v>
      </c>
      <c r="F56" s="34" t="s">
        <v>34</v>
      </c>
      <c r="G56" s="35" t="s">
        <v>36</v>
      </c>
      <c r="H56" s="36">
        <v>35201</v>
      </c>
      <c r="I56" s="31" t="s">
        <v>79</v>
      </c>
      <c r="J56" s="37"/>
      <c r="K56" s="28" t="s">
        <v>142</v>
      </c>
      <c r="L56" s="30"/>
      <c r="M56" s="30" t="s">
        <v>56</v>
      </c>
      <c r="N56" s="41" t="s">
        <v>43</v>
      </c>
      <c r="O56" s="54">
        <v>1</v>
      </c>
      <c r="P56" s="26">
        <v>6496</v>
      </c>
      <c r="Q56" s="39" t="s">
        <v>39</v>
      </c>
      <c r="R56" s="27">
        <f>+ROUND(P56*O56,0)</f>
        <v>6496</v>
      </c>
      <c r="S56" s="32">
        <v>0</v>
      </c>
      <c r="T56" s="32">
        <v>0</v>
      </c>
      <c r="U56" s="32">
        <v>0</v>
      </c>
      <c r="V56" s="32">
        <v>0</v>
      </c>
      <c r="W56" s="32">
        <v>0</v>
      </c>
      <c r="X56" s="32">
        <f t="shared" si="12"/>
        <v>6496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0</v>
      </c>
    </row>
    <row r="57" spans="1:31" s="40" customFormat="1" ht="72.5" x14ac:dyDescent="0.35">
      <c r="A57" s="33" t="s">
        <v>32</v>
      </c>
      <c r="B57" s="33" t="s">
        <v>33</v>
      </c>
      <c r="C57" s="33" t="s">
        <v>33</v>
      </c>
      <c r="D57" s="34" t="s">
        <v>34</v>
      </c>
      <c r="E57" s="35" t="s">
        <v>35</v>
      </c>
      <c r="F57" s="34" t="s">
        <v>34</v>
      </c>
      <c r="G57" s="35" t="s">
        <v>36</v>
      </c>
      <c r="H57" s="36">
        <v>35501</v>
      </c>
      <c r="I57" s="31" t="s">
        <v>77</v>
      </c>
      <c r="J57" s="37"/>
      <c r="K57" s="28" t="s">
        <v>143</v>
      </c>
      <c r="L57" s="30"/>
      <c r="M57" s="30" t="s">
        <v>56</v>
      </c>
      <c r="N57" s="41" t="s">
        <v>43</v>
      </c>
      <c r="O57" s="54">
        <v>1</v>
      </c>
      <c r="P57" s="26">
        <v>2190</v>
      </c>
      <c r="Q57" s="39" t="s">
        <v>39</v>
      </c>
      <c r="R57" s="27">
        <f>+ROUND(P57*O57,0)</f>
        <v>2190</v>
      </c>
      <c r="S57" s="32">
        <v>0</v>
      </c>
      <c r="T57" s="32">
        <v>0</v>
      </c>
      <c r="U57" s="32">
        <v>0</v>
      </c>
      <c r="V57" s="32">
        <v>0</v>
      </c>
      <c r="W57" s="32">
        <v>0</v>
      </c>
      <c r="X57" s="32">
        <f t="shared" si="12"/>
        <v>2190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0</v>
      </c>
    </row>
    <row r="58" spans="1:31" s="40" customFormat="1" ht="43.5" x14ac:dyDescent="0.35">
      <c r="A58" s="33" t="s">
        <v>32</v>
      </c>
      <c r="B58" s="33" t="s">
        <v>33</v>
      </c>
      <c r="C58" s="33" t="s">
        <v>33</v>
      </c>
      <c r="D58" s="34" t="s">
        <v>34</v>
      </c>
      <c r="E58" s="35" t="s">
        <v>35</v>
      </c>
      <c r="F58" s="34" t="s">
        <v>34</v>
      </c>
      <c r="G58" s="35" t="s">
        <v>41</v>
      </c>
      <c r="H58" s="55">
        <v>35701</v>
      </c>
      <c r="I58" s="31" t="s">
        <v>144</v>
      </c>
      <c r="J58" s="37"/>
      <c r="K58" s="28" t="s">
        <v>145</v>
      </c>
      <c r="L58" s="29"/>
      <c r="M58" s="30" t="s">
        <v>56</v>
      </c>
      <c r="N58" s="41" t="s">
        <v>43</v>
      </c>
      <c r="O58" s="54">
        <v>1</v>
      </c>
      <c r="P58" s="56">
        <v>6600.01</v>
      </c>
      <c r="Q58" s="39" t="s">
        <v>39</v>
      </c>
      <c r="R58" s="27">
        <f>+ROUND(P58*O58,0)</f>
        <v>6600</v>
      </c>
      <c r="S58" s="32">
        <v>0</v>
      </c>
      <c r="T58" s="32">
        <v>0</v>
      </c>
      <c r="U58" s="32">
        <v>0</v>
      </c>
      <c r="V58" s="32">
        <v>0</v>
      </c>
      <c r="W58" s="32">
        <v>0</v>
      </c>
      <c r="X58" s="32">
        <f>R58</f>
        <v>6600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</row>
    <row r="59" spans="1:31" s="40" customFormat="1" ht="58" x14ac:dyDescent="0.35">
      <c r="A59" s="33" t="s">
        <v>32</v>
      </c>
      <c r="B59" s="33" t="s">
        <v>33</v>
      </c>
      <c r="C59" s="33" t="s">
        <v>33</v>
      </c>
      <c r="D59" s="34" t="s">
        <v>34</v>
      </c>
      <c r="E59" s="35" t="s">
        <v>35</v>
      </c>
      <c r="F59" s="34" t="s">
        <v>34</v>
      </c>
      <c r="G59" s="35" t="s">
        <v>41</v>
      </c>
      <c r="H59" s="55">
        <v>35701</v>
      </c>
      <c r="I59" s="31" t="s">
        <v>144</v>
      </c>
      <c r="J59" s="37"/>
      <c r="K59" s="28" t="s">
        <v>146</v>
      </c>
      <c r="L59" s="29"/>
      <c r="M59" s="30" t="s">
        <v>56</v>
      </c>
      <c r="N59" s="41" t="s">
        <v>43</v>
      </c>
      <c r="O59" s="54">
        <v>1</v>
      </c>
      <c r="P59" s="56">
        <v>28958.240000000002</v>
      </c>
      <c r="Q59" s="39" t="s">
        <v>39</v>
      </c>
      <c r="R59" s="27">
        <f>+ROUND(P59*O59,0)</f>
        <v>28958</v>
      </c>
      <c r="S59" s="32">
        <v>0</v>
      </c>
      <c r="T59" s="32">
        <v>0</v>
      </c>
      <c r="U59" s="32">
        <v>0</v>
      </c>
      <c r="V59" s="32">
        <v>0</v>
      </c>
      <c r="W59" s="32">
        <v>0</v>
      </c>
      <c r="X59" s="32">
        <f>R59</f>
        <v>28958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0</v>
      </c>
    </row>
    <row r="60" spans="1:31" s="40" customFormat="1" ht="58" x14ac:dyDescent="0.35">
      <c r="A60" s="33" t="s">
        <v>32</v>
      </c>
      <c r="B60" s="33" t="s">
        <v>33</v>
      </c>
      <c r="C60" s="33" t="s">
        <v>33</v>
      </c>
      <c r="D60" s="34" t="s">
        <v>34</v>
      </c>
      <c r="E60" s="35" t="s">
        <v>35</v>
      </c>
      <c r="F60" s="34" t="s">
        <v>34</v>
      </c>
      <c r="G60" s="35" t="s">
        <v>41</v>
      </c>
      <c r="H60" s="55">
        <v>35801</v>
      </c>
      <c r="I60" s="31" t="s">
        <v>48</v>
      </c>
      <c r="J60" s="37"/>
      <c r="K60" s="28" t="s">
        <v>148</v>
      </c>
      <c r="L60" s="29"/>
      <c r="M60" s="30" t="s">
        <v>56</v>
      </c>
      <c r="N60" s="41" t="s">
        <v>43</v>
      </c>
      <c r="O60" s="54">
        <v>1</v>
      </c>
      <c r="P60" s="56">
        <v>33686.400000000001</v>
      </c>
      <c r="Q60" s="39" t="s">
        <v>39</v>
      </c>
      <c r="R60" s="27">
        <f t="shared" ref="R60" si="39">+ROUND(P60*O60,0)</f>
        <v>33686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f t="shared" ref="X60" si="40">R60</f>
        <v>33686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</row>
    <row r="61" spans="1:31" s="40" customFormat="1" ht="58" x14ac:dyDescent="0.35">
      <c r="A61" s="33" t="s">
        <v>32</v>
      </c>
      <c r="B61" s="33" t="s">
        <v>33</v>
      </c>
      <c r="C61" s="33" t="s">
        <v>33</v>
      </c>
      <c r="D61" s="34" t="s">
        <v>34</v>
      </c>
      <c r="E61" s="35" t="s">
        <v>35</v>
      </c>
      <c r="F61" s="34" t="s">
        <v>34</v>
      </c>
      <c r="G61" s="35" t="s">
        <v>41</v>
      </c>
      <c r="H61" s="55">
        <v>35801</v>
      </c>
      <c r="I61" s="31" t="s">
        <v>48</v>
      </c>
      <c r="J61" s="37"/>
      <c r="K61" s="28" t="s">
        <v>147</v>
      </c>
      <c r="L61" s="29"/>
      <c r="M61" s="30" t="s">
        <v>56</v>
      </c>
      <c r="N61" s="41" t="s">
        <v>43</v>
      </c>
      <c r="O61" s="54">
        <v>1</v>
      </c>
      <c r="P61" s="56">
        <v>1264.4000000000001</v>
      </c>
      <c r="Q61" s="39" t="s">
        <v>39</v>
      </c>
      <c r="R61" s="27">
        <f t="shared" ref="R61:R102" si="41">+ROUND(P61*O61,0)</f>
        <v>1264</v>
      </c>
      <c r="S61" s="32">
        <v>0</v>
      </c>
      <c r="T61" s="32">
        <v>0</v>
      </c>
      <c r="U61" s="32">
        <v>0</v>
      </c>
      <c r="V61" s="32">
        <v>0</v>
      </c>
      <c r="W61" s="32">
        <v>0</v>
      </c>
      <c r="X61" s="32">
        <f t="shared" ref="X61" si="42">R61</f>
        <v>1264</v>
      </c>
      <c r="Y61" s="32"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0</v>
      </c>
    </row>
    <row r="62" spans="1:31" s="57" customFormat="1" ht="44.15" customHeight="1" x14ac:dyDescent="0.35">
      <c r="A62" s="33" t="s">
        <v>32</v>
      </c>
      <c r="B62" s="33" t="s">
        <v>152</v>
      </c>
      <c r="C62" s="33" t="s">
        <v>152</v>
      </c>
      <c r="D62" s="34" t="s">
        <v>34</v>
      </c>
      <c r="E62" s="35" t="s">
        <v>35</v>
      </c>
      <c r="F62" s="34" t="s">
        <v>34</v>
      </c>
      <c r="G62" s="35" t="s">
        <v>36</v>
      </c>
      <c r="H62" s="36">
        <v>21601</v>
      </c>
      <c r="I62" s="86" t="s">
        <v>153</v>
      </c>
      <c r="J62" s="46" t="s">
        <v>91</v>
      </c>
      <c r="K62" s="87" t="s">
        <v>154</v>
      </c>
      <c r="L62" s="88"/>
      <c r="M62" s="30"/>
      <c r="N62" s="89" t="s">
        <v>155</v>
      </c>
      <c r="O62" s="39">
        <v>1</v>
      </c>
      <c r="P62" s="90">
        <v>230.84</v>
      </c>
      <c r="Q62" s="88" t="s">
        <v>156</v>
      </c>
      <c r="R62" s="91">
        <f t="shared" si="41"/>
        <v>231</v>
      </c>
      <c r="S62" s="32">
        <v>0</v>
      </c>
      <c r="T62" s="32">
        <v>0</v>
      </c>
      <c r="U62" s="32">
        <v>0</v>
      </c>
      <c r="V62" s="32">
        <v>0</v>
      </c>
      <c r="W62" s="32">
        <v>0</v>
      </c>
      <c r="X62" s="88">
        <f>R62</f>
        <v>231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0</v>
      </c>
      <c r="AE62" s="92"/>
    </row>
    <row r="63" spans="1:31" s="57" customFormat="1" ht="44.15" customHeight="1" x14ac:dyDescent="0.35">
      <c r="A63" s="33" t="s">
        <v>32</v>
      </c>
      <c r="B63" s="33" t="s">
        <v>152</v>
      </c>
      <c r="C63" s="33" t="s">
        <v>152</v>
      </c>
      <c r="D63" s="34" t="s">
        <v>34</v>
      </c>
      <c r="E63" s="35" t="s">
        <v>35</v>
      </c>
      <c r="F63" s="34" t="s">
        <v>34</v>
      </c>
      <c r="G63" s="35" t="s">
        <v>36</v>
      </c>
      <c r="H63" s="36">
        <v>21601</v>
      </c>
      <c r="I63" s="86" t="s">
        <v>153</v>
      </c>
      <c r="J63" s="46" t="s">
        <v>157</v>
      </c>
      <c r="K63" s="87" t="s">
        <v>158</v>
      </c>
      <c r="L63" s="88"/>
      <c r="M63" s="30"/>
      <c r="N63" s="89" t="s">
        <v>155</v>
      </c>
      <c r="O63" s="39">
        <v>1</v>
      </c>
      <c r="P63" s="90">
        <v>162.4</v>
      </c>
      <c r="Q63" s="88" t="s">
        <v>156</v>
      </c>
      <c r="R63" s="91">
        <f t="shared" si="41"/>
        <v>162</v>
      </c>
      <c r="S63" s="32">
        <v>0</v>
      </c>
      <c r="T63" s="32">
        <v>0</v>
      </c>
      <c r="U63" s="32">
        <v>0</v>
      </c>
      <c r="V63" s="32">
        <v>0</v>
      </c>
      <c r="W63" s="32">
        <v>0</v>
      </c>
      <c r="X63" s="88">
        <f t="shared" ref="X63:X104" si="43">R63</f>
        <v>162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  <c r="AD63" s="32">
        <v>0</v>
      </c>
      <c r="AE63" s="92"/>
    </row>
    <row r="64" spans="1:31" s="57" customFormat="1" ht="44.15" customHeight="1" x14ac:dyDescent="0.35">
      <c r="A64" s="33" t="s">
        <v>32</v>
      </c>
      <c r="B64" s="33" t="s">
        <v>152</v>
      </c>
      <c r="C64" s="33" t="s">
        <v>152</v>
      </c>
      <c r="D64" s="34" t="s">
        <v>34</v>
      </c>
      <c r="E64" s="35" t="s">
        <v>35</v>
      </c>
      <c r="F64" s="34" t="s">
        <v>34</v>
      </c>
      <c r="G64" s="35" t="s">
        <v>36</v>
      </c>
      <c r="H64" s="36">
        <v>21601</v>
      </c>
      <c r="I64" s="86" t="s">
        <v>153</v>
      </c>
      <c r="J64" s="46" t="s">
        <v>99</v>
      </c>
      <c r="K64" s="87" t="s">
        <v>159</v>
      </c>
      <c r="L64" s="88"/>
      <c r="M64" s="30"/>
      <c r="N64" s="89" t="s">
        <v>155</v>
      </c>
      <c r="O64" s="39">
        <v>1</v>
      </c>
      <c r="P64" s="90">
        <v>404.26</v>
      </c>
      <c r="Q64" s="88" t="s">
        <v>156</v>
      </c>
      <c r="R64" s="91">
        <f t="shared" si="41"/>
        <v>404</v>
      </c>
      <c r="S64" s="32">
        <v>0</v>
      </c>
      <c r="T64" s="32">
        <v>0</v>
      </c>
      <c r="U64" s="32">
        <v>0</v>
      </c>
      <c r="V64" s="32">
        <v>0</v>
      </c>
      <c r="W64" s="32">
        <v>0</v>
      </c>
      <c r="X64" s="88">
        <f t="shared" si="43"/>
        <v>404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0</v>
      </c>
      <c r="AE64" s="92"/>
    </row>
    <row r="65" spans="1:31" s="57" customFormat="1" ht="44.15" customHeight="1" x14ac:dyDescent="0.35">
      <c r="A65" s="33" t="s">
        <v>32</v>
      </c>
      <c r="B65" s="33" t="s">
        <v>152</v>
      </c>
      <c r="C65" s="33" t="s">
        <v>152</v>
      </c>
      <c r="D65" s="34" t="s">
        <v>34</v>
      </c>
      <c r="E65" s="35" t="s">
        <v>35</v>
      </c>
      <c r="F65" s="34" t="s">
        <v>34</v>
      </c>
      <c r="G65" s="35" t="s">
        <v>36</v>
      </c>
      <c r="H65" s="36">
        <v>21601</v>
      </c>
      <c r="I65" s="86" t="s">
        <v>153</v>
      </c>
      <c r="J65" s="46" t="s">
        <v>160</v>
      </c>
      <c r="K65" s="87" t="s">
        <v>161</v>
      </c>
      <c r="L65" s="88"/>
      <c r="M65" s="30"/>
      <c r="N65" s="89" t="s">
        <v>155</v>
      </c>
      <c r="O65" s="39">
        <v>12</v>
      </c>
      <c r="P65" s="90">
        <v>22.62</v>
      </c>
      <c r="Q65" s="88" t="s">
        <v>156</v>
      </c>
      <c r="R65" s="91">
        <f t="shared" si="41"/>
        <v>271</v>
      </c>
      <c r="S65" s="32">
        <v>0</v>
      </c>
      <c r="T65" s="32">
        <v>0</v>
      </c>
      <c r="U65" s="32">
        <v>0</v>
      </c>
      <c r="V65" s="32">
        <v>0</v>
      </c>
      <c r="W65" s="32">
        <v>0</v>
      </c>
      <c r="X65" s="88">
        <f t="shared" si="43"/>
        <v>271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  <c r="AD65" s="32">
        <v>0</v>
      </c>
      <c r="AE65" s="92"/>
    </row>
    <row r="66" spans="1:31" s="57" customFormat="1" ht="44.15" customHeight="1" x14ac:dyDescent="0.35">
      <c r="A66" s="33" t="s">
        <v>32</v>
      </c>
      <c r="B66" s="33" t="s">
        <v>152</v>
      </c>
      <c r="C66" s="33" t="s">
        <v>152</v>
      </c>
      <c r="D66" s="34" t="s">
        <v>34</v>
      </c>
      <c r="E66" s="35" t="s">
        <v>35</v>
      </c>
      <c r="F66" s="34" t="s">
        <v>34</v>
      </c>
      <c r="G66" s="35" t="s">
        <v>36</v>
      </c>
      <c r="H66" s="36">
        <v>21601</v>
      </c>
      <c r="I66" s="86" t="s">
        <v>153</v>
      </c>
      <c r="J66" s="46" t="s">
        <v>87</v>
      </c>
      <c r="K66" s="87" t="s">
        <v>88</v>
      </c>
      <c r="L66" s="88"/>
      <c r="M66" s="30"/>
      <c r="N66" s="89" t="s">
        <v>155</v>
      </c>
      <c r="O66" s="39">
        <v>5</v>
      </c>
      <c r="P66" s="90">
        <v>33.35</v>
      </c>
      <c r="Q66" s="88" t="s">
        <v>156</v>
      </c>
      <c r="R66" s="91">
        <f t="shared" si="41"/>
        <v>167</v>
      </c>
      <c r="S66" s="32">
        <v>0</v>
      </c>
      <c r="T66" s="32">
        <v>0</v>
      </c>
      <c r="U66" s="32">
        <v>0</v>
      </c>
      <c r="V66" s="32">
        <v>0</v>
      </c>
      <c r="W66" s="32">
        <v>0</v>
      </c>
      <c r="X66" s="88">
        <f t="shared" si="43"/>
        <v>167</v>
      </c>
      <c r="Y66" s="32">
        <v>0</v>
      </c>
      <c r="Z66" s="32">
        <v>0</v>
      </c>
      <c r="AA66" s="32">
        <v>0</v>
      </c>
      <c r="AB66" s="32">
        <v>0</v>
      </c>
      <c r="AC66" s="32">
        <v>0</v>
      </c>
      <c r="AD66" s="32">
        <v>0</v>
      </c>
      <c r="AE66" s="92"/>
    </row>
    <row r="67" spans="1:31" s="57" customFormat="1" ht="44.15" customHeight="1" x14ac:dyDescent="0.35">
      <c r="A67" s="33" t="s">
        <v>32</v>
      </c>
      <c r="B67" s="33" t="s">
        <v>152</v>
      </c>
      <c r="C67" s="33" t="s">
        <v>152</v>
      </c>
      <c r="D67" s="34" t="s">
        <v>34</v>
      </c>
      <c r="E67" s="35" t="s">
        <v>35</v>
      </c>
      <c r="F67" s="34" t="s">
        <v>34</v>
      </c>
      <c r="G67" s="35" t="s">
        <v>36</v>
      </c>
      <c r="H67" s="36">
        <v>21601</v>
      </c>
      <c r="I67" s="86" t="s">
        <v>153</v>
      </c>
      <c r="J67" s="46" t="s">
        <v>162</v>
      </c>
      <c r="K67" s="87" t="s">
        <v>163</v>
      </c>
      <c r="L67" s="88"/>
      <c r="M67" s="30"/>
      <c r="N67" s="89" t="s">
        <v>155</v>
      </c>
      <c r="O67" s="39">
        <v>12</v>
      </c>
      <c r="P67" s="90">
        <v>54.995600000000003</v>
      </c>
      <c r="Q67" s="88" t="s">
        <v>156</v>
      </c>
      <c r="R67" s="91">
        <f t="shared" si="41"/>
        <v>660</v>
      </c>
      <c r="S67" s="32">
        <v>0</v>
      </c>
      <c r="T67" s="32">
        <v>0</v>
      </c>
      <c r="U67" s="32">
        <v>0</v>
      </c>
      <c r="V67" s="32">
        <v>0</v>
      </c>
      <c r="W67" s="32">
        <v>0</v>
      </c>
      <c r="X67" s="88">
        <f t="shared" si="43"/>
        <v>660</v>
      </c>
      <c r="Y67" s="32">
        <v>0</v>
      </c>
      <c r="Z67" s="32">
        <v>0</v>
      </c>
      <c r="AA67" s="32">
        <v>0</v>
      </c>
      <c r="AB67" s="32">
        <v>0</v>
      </c>
      <c r="AC67" s="32">
        <v>0</v>
      </c>
      <c r="AD67" s="32">
        <v>0</v>
      </c>
      <c r="AE67" s="92"/>
    </row>
    <row r="68" spans="1:31" s="57" customFormat="1" ht="44.15" customHeight="1" x14ac:dyDescent="0.35">
      <c r="A68" s="33" t="s">
        <v>32</v>
      </c>
      <c r="B68" s="33" t="s">
        <v>152</v>
      </c>
      <c r="C68" s="33" t="s">
        <v>152</v>
      </c>
      <c r="D68" s="34" t="s">
        <v>34</v>
      </c>
      <c r="E68" s="35" t="s">
        <v>35</v>
      </c>
      <c r="F68" s="34" t="s">
        <v>34</v>
      </c>
      <c r="G68" s="35" t="s">
        <v>36</v>
      </c>
      <c r="H68" s="36">
        <v>22104</v>
      </c>
      <c r="I68" s="86" t="s">
        <v>45</v>
      </c>
      <c r="J68" s="46" t="s">
        <v>53</v>
      </c>
      <c r="K68" s="87" t="s">
        <v>164</v>
      </c>
      <c r="L68" s="88"/>
      <c r="M68" s="30"/>
      <c r="N68" s="89" t="s">
        <v>155</v>
      </c>
      <c r="O68" s="39">
        <v>39</v>
      </c>
      <c r="P68" s="90">
        <v>45</v>
      </c>
      <c r="Q68" s="88" t="s">
        <v>156</v>
      </c>
      <c r="R68" s="91">
        <f t="shared" si="41"/>
        <v>1755</v>
      </c>
      <c r="S68" s="32">
        <v>0</v>
      </c>
      <c r="T68" s="32">
        <v>0</v>
      </c>
      <c r="U68" s="32">
        <v>0</v>
      </c>
      <c r="V68" s="32">
        <v>0</v>
      </c>
      <c r="W68" s="32">
        <v>0</v>
      </c>
      <c r="X68" s="88">
        <f t="shared" si="43"/>
        <v>1755</v>
      </c>
      <c r="Y68" s="32">
        <v>0</v>
      </c>
      <c r="Z68" s="32">
        <v>0</v>
      </c>
      <c r="AA68" s="32">
        <v>0</v>
      </c>
      <c r="AB68" s="32">
        <v>0</v>
      </c>
      <c r="AC68" s="32">
        <v>0</v>
      </c>
      <c r="AD68" s="32">
        <v>0</v>
      </c>
      <c r="AE68" s="92"/>
    </row>
    <row r="69" spans="1:31" s="57" customFormat="1" ht="44.15" customHeight="1" x14ac:dyDescent="0.35">
      <c r="A69" s="33" t="s">
        <v>32</v>
      </c>
      <c r="B69" s="33" t="s">
        <v>152</v>
      </c>
      <c r="C69" s="33" t="s">
        <v>152</v>
      </c>
      <c r="D69" s="34" t="s">
        <v>34</v>
      </c>
      <c r="E69" s="35" t="s">
        <v>35</v>
      </c>
      <c r="F69" s="34" t="s">
        <v>34</v>
      </c>
      <c r="G69" s="35" t="s">
        <v>36</v>
      </c>
      <c r="H69" s="36">
        <v>29301</v>
      </c>
      <c r="I69" s="86" t="s">
        <v>165</v>
      </c>
      <c r="J69" s="46" t="s">
        <v>166</v>
      </c>
      <c r="K69" s="87" t="s">
        <v>167</v>
      </c>
      <c r="L69" s="88"/>
      <c r="M69" s="30"/>
      <c r="N69" s="89" t="s">
        <v>155</v>
      </c>
      <c r="O69" s="39">
        <v>3</v>
      </c>
      <c r="P69" s="90">
        <v>2750.0003999999999</v>
      </c>
      <c r="Q69" s="88" t="s">
        <v>156</v>
      </c>
      <c r="R69" s="91">
        <f t="shared" si="41"/>
        <v>8250</v>
      </c>
      <c r="S69" s="32">
        <v>0</v>
      </c>
      <c r="T69" s="32">
        <v>0</v>
      </c>
      <c r="U69" s="32">
        <v>0</v>
      </c>
      <c r="V69" s="32">
        <v>0</v>
      </c>
      <c r="W69" s="32">
        <v>0</v>
      </c>
      <c r="X69" s="88">
        <f t="shared" si="43"/>
        <v>8250</v>
      </c>
      <c r="Y69" s="32">
        <v>0</v>
      </c>
      <c r="Z69" s="32">
        <v>0</v>
      </c>
      <c r="AA69" s="32">
        <v>0</v>
      </c>
      <c r="AB69" s="32">
        <v>0</v>
      </c>
      <c r="AC69" s="32">
        <v>0</v>
      </c>
      <c r="AD69" s="32">
        <v>0</v>
      </c>
      <c r="AE69" s="92"/>
    </row>
    <row r="70" spans="1:31" s="57" customFormat="1" ht="44.15" customHeight="1" x14ac:dyDescent="0.35">
      <c r="A70" s="33" t="s">
        <v>32</v>
      </c>
      <c r="B70" s="33" t="s">
        <v>152</v>
      </c>
      <c r="C70" s="33" t="s">
        <v>152</v>
      </c>
      <c r="D70" s="34" t="s">
        <v>34</v>
      </c>
      <c r="E70" s="35" t="s">
        <v>35</v>
      </c>
      <c r="F70" s="34" t="s">
        <v>34</v>
      </c>
      <c r="G70" s="35" t="s">
        <v>36</v>
      </c>
      <c r="H70" s="36">
        <v>31401</v>
      </c>
      <c r="I70" s="86" t="s">
        <v>46</v>
      </c>
      <c r="J70" s="46"/>
      <c r="K70" s="86" t="s">
        <v>46</v>
      </c>
      <c r="L70" s="88"/>
      <c r="M70" s="30"/>
      <c r="N70" s="89" t="s">
        <v>43</v>
      </c>
      <c r="O70" s="39">
        <v>1</v>
      </c>
      <c r="P70" s="90">
        <v>537.59</v>
      </c>
      <c r="Q70" s="88" t="s">
        <v>156</v>
      </c>
      <c r="R70" s="91">
        <f t="shared" si="41"/>
        <v>538</v>
      </c>
      <c r="S70" s="32">
        <v>0</v>
      </c>
      <c r="T70" s="32">
        <v>0</v>
      </c>
      <c r="U70" s="32">
        <v>0</v>
      </c>
      <c r="V70" s="32">
        <v>0</v>
      </c>
      <c r="W70" s="32">
        <v>0</v>
      </c>
      <c r="X70" s="88">
        <f t="shared" si="43"/>
        <v>538</v>
      </c>
      <c r="Y70" s="32">
        <v>0</v>
      </c>
      <c r="Z70" s="32">
        <v>0</v>
      </c>
      <c r="AA70" s="32">
        <v>0</v>
      </c>
      <c r="AB70" s="32">
        <v>0</v>
      </c>
      <c r="AC70" s="32">
        <v>0</v>
      </c>
      <c r="AD70" s="32">
        <v>0</v>
      </c>
      <c r="AE70" s="92"/>
    </row>
    <row r="71" spans="1:31" s="57" customFormat="1" ht="44.15" customHeight="1" x14ac:dyDescent="0.35">
      <c r="A71" s="33" t="s">
        <v>32</v>
      </c>
      <c r="B71" s="33" t="s">
        <v>152</v>
      </c>
      <c r="C71" s="33" t="s">
        <v>152</v>
      </c>
      <c r="D71" s="34" t="s">
        <v>34</v>
      </c>
      <c r="E71" s="35" t="s">
        <v>35</v>
      </c>
      <c r="F71" s="34" t="s">
        <v>34</v>
      </c>
      <c r="G71" s="35" t="s">
        <v>36</v>
      </c>
      <c r="H71" s="36">
        <v>32601</v>
      </c>
      <c r="I71" s="86" t="s">
        <v>168</v>
      </c>
      <c r="J71" s="46"/>
      <c r="K71" s="87" t="s">
        <v>169</v>
      </c>
      <c r="L71" s="88" t="s">
        <v>170</v>
      </c>
      <c r="M71" s="47" t="s">
        <v>59</v>
      </c>
      <c r="N71" s="89" t="s">
        <v>43</v>
      </c>
      <c r="O71" s="39">
        <v>1</v>
      </c>
      <c r="P71" s="90">
        <v>11881.61</v>
      </c>
      <c r="Q71" s="88" t="s">
        <v>156</v>
      </c>
      <c r="R71" s="91">
        <f t="shared" si="41"/>
        <v>11882</v>
      </c>
      <c r="S71" s="32">
        <v>0</v>
      </c>
      <c r="T71" s="32">
        <v>0</v>
      </c>
      <c r="U71" s="32">
        <v>0</v>
      </c>
      <c r="V71" s="32">
        <v>0</v>
      </c>
      <c r="W71" s="32">
        <v>0</v>
      </c>
      <c r="X71" s="88">
        <f t="shared" si="43"/>
        <v>11882</v>
      </c>
      <c r="Y71" s="32">
        <v>0</v>
      </c>
      <c r="Z71" s="32">
        <v>0</v>
      </c>
      <c r="AA71" s="32">
        <v>0</v>
      </c>
      <c r="AB71" s="32">
        <v>0</v>
      </c>
      <c r="AC71" s="32">
        <v>0</v>
      </c>
      <c r="AD71" s="32">
        <v>0</v>
      </c>
      <c r="AE71" s="92"/>
    </row>
    <row r="72" spans="1:31" s="57" customFormat="1" ht="44.15" customHeight="1" x14ac:dyDescent="0.35">
      <c r="A72" s="33" t="s">
        <v>32</v>
      </c>
      <c r="B72" s="33" t="s">
        <v>152</v>
      </c>
      <c r="C72" s="33" t="s">
        <v>152</v>
      </c>
      <c r="D72" s="34" t="s">
        <v>34</v>
      </c>
      <c r="E72" s="35" t="s">
        <v>35</v>
      </c>
      <c r="F72" s="34" t="s">
        <v>34</v>
      </c>
      <c r="G72" s="35" t="s">
        <v>41</v>
      </c>
      <c r="H72" s="93">
        <v>31301</v>
      </c>
      <c r="I72" s="86" t="s">
        <v>171</v>
      </c>
      <c r="J72" s="46"/>
      <c r="K72" s="87" t="s">
        <v>172</v>
      </c>
      <c r="L72" s="35"/>
      <c r="M72" s="94" t="s">
        <v>38</v>
      </c>
      <c r="N72" s="41" t="s">
        <v>43</v>
      </c>
      <c r="O72" s="39">
        <v>1</v>
      </c>
      <c r="P72" s="90">
        <v>3746.89</v>
      </c>
      <c r="Q72" s="88" t="s">
        <v>39</v>
      </c>
      <c r="R72" s="91">
        <f t="shared" si="41"/>
        <v>3747</v>
      </c>
      <c r="S72" s="32">
        <v>0</v>
      </c>
      <c r="T72" s="32">
        <v>0</v>
      </c>
      <c r="U72" s="32">
        <v>0</v>
      </c>
      <c r="V72" s="32">
        <v>0</v>
      </c>
      <c r="W72" s="32">
        <v>0</v>
      </c>
      <c r="X72" s="88">
        <f t="shared" si="43"/>
        <v>3747</v>
      </c>
      <c r="Y72" s="32">
        <v>0</v>
      </c>
      <c r="Z72" s="32">
        <v>0</v>
      </c>
      <c r="AA72" s="32">
        <v>0</v>
      </c>
      <c r="AB72" s="32">
        <v>0</v>
      </c>
      <c r="AC72" s="32">
        <v>0</v>
      </c>
      <c r="AD72" s="32">
        <v>0</v>
      </c>
      <c r="AE72" s="92"/>
    </row>
    <row r="73" spans="1:31" s="57" customFormat="1" ht="44.15" customHeight="1" x14ac:dyDescent="0.35">
      <c r="A73" s="33" t="s">
        <v>32</v>
      </c>
      <c r="B73" s="33" t="s">
        <v>152</v>
      </c>
      <c r="C73" s="33" t="s">
        <v>152</v>
      </c>
      <c r="D73" s="34" t="s">
        <v>34</v>
      </c>
      <c r="E73" s="35" t="s">
        <v>35</v>
      </c>
      <c r="F73" s="34" t="s">
        <v>34</v>
      </c>
      <c r="G73" s="35" t="s">
        <v>41</v>
      </c>
      <c r="H73" s="93">
        <v>32201</v>
      </c>
      <c r="I73" s="86" t="s">
        <v>50</v>
      </c>
      <c r="J73" s="46"/>
      <c r="K73" s="87" t="s">
        <v>173</v>
      </c>
      <c r="L73" s="35" t="s">
        <v>174</v>
      </c>
      <c r="M73" s="94" t="s">
        <v>38</v>
      </c>
      <c r="N73" s="41" t="s">
        <v>43</v>
      </c>
      <c r="O73" s="39">
        <v>1</v>
      </c>
      <c r="P73" s="90">
        <v>87076</v>
      </c>
      <c r="Q73" s="88" t="s">
        <v>39</v>
      </c>
      <c r="R73" s="91">
        <f t="shared" si="41"/>
        <v>87076</v>
      </c>
      <c r="S73" s="32">
        <v>0</v>
      </c>
      <c r="T73" s="32">
        <v>0</v>
      </c>
      <c r="U73" s="32">
        <v>0</v>
      </c>
      <c r="V73" s="32">
        <v>0</v>
      </c>
      <c r="W73" s="32">
        <v>0</v>
      </c>
      <c r="X73" s="88">
        <f t="shared" si="43"/>
        <v>87076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0</v>
      </c>
      <c r="AE73" s="92"/>
    </row>
    <row r="74" spans="1:31" s="57" customFormat="1" ht="44.15" customHeight="1" x14ac:dyDescent="0.35">
      <c r="A74" s="33" t="s">
        <v>32</v>
      </c>
      <c r="B74" s="33" t="s">
        <v>152</v>
      </c>
      <c r="C74" s="33" t="s">
        <v>152</v>
      </c>
      <c r="D74" s="34" t="s">
        <v>34</v>
      </c>
      <c r="E74" s="35" t="s">
        <v>35</v>
      </c>
      <c r="F74" s="34" t="s">
        <v>34</v>
      </c>
      <c r="G74" s="35" t="s">
        <v>41</v>
      </c>
      <c r="H74" s="93">
        <v>33801</v>
      </c>
      <c r="I74" s="86" t="s">
        <v>49</v>
      </c>
      <c r="J74" s="46"/>
      <c r="K74" s="87" t="s">
        <v>175</v>
      </c>
      <c r="L74" s="39" t="s">
        <v>176</v>
      </c>
      <c r="M74" s="94" t="s">
        <v>38</v>
      </c>
      <c r="N74" s="41" t="s">
        <v>43</v>
      </c>
      <c r="O74" s="39">
        <v>1</v>
      </c>
      <c r="P74" s="90">
        <v>36888</v>
      </c>
      <c r="Q74" s="88" t="s">
        <v>39</v>
      </c>
      <c r="R74" s="91">
        <f t="shared" si="41"/>
        <v>36888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88">
        <f t="shared" si="43"/>
        <v>36888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  <c r="AE74" s="92"/>
    </row>
    <row r="75" spans="1:31" s="57" customFormat="1" ht="44.15" customHeight="1" x14ac:dyDescent="0.35">
      <c r="A75" s="33" t="s">
        <v>32</v>
      </c>
      <c r="B75" s="33" t="s">
        <v>152</v>
      </c>
      <c r="C75" s="33" t="s">
        <v>152</v>
      </c>
      <c r="D75" s="34" t="s">
        <v>34</v>
      </c>
      <c r="E75" s="35" t="s">
        <v>35</v>
      </c>
      <c r="F75" s="34" t="s">
        <v>34</v>
      </c>
      <c r="G75" s="35" t="s">
        <v>41</v>
      </c>
      <c r="H75" s="93">
        <v>35801</v>
      </c>
      <c r="I75" s="86" t="s">
        <v>177</v>
      </c>
      <c r="J75" s="46"/>
      <c r="K75" s="87" t="s">
        <v>178</v>
      </c>
      <c r="L75" s="39" t="s">
        <v>179</v>
      </c>
      <c r="M75" s="47" t="s">
        <v>38</v>
      </c>
      <c r="N75" s="41" t="s">
        <v>43</v>
      </c>
      <c r="O75" s="39">
        <v>1</v>
      </c>
      <c r="P75" s="90">
        <v>19628</v>
      </c>
      <c r="Q75" s="88" t="s">
        <v>39</v>
      </c>
      <c r="R75" s="91">
        <f t="shared" si="41"/>
        <v>19628</v>
      </c>
      <c r="S75" s="32">
        <v>0</v>
      </c>
      <c r="T75" s="32">
        <v>0</v>
      </c>
      <c r="U75" s="32">
        <v>0</v>
      </c>
      <c r="V75" s="32">
        <v>0</v>
      </c>
      <c r="W75" s="32">
        <v>0</v>
      </c>
      <c r="X75" s="88">
        <f t="shared" si="43"/>
        <v>19628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0</v>
      </c>
      <c r="AE75" s="92"/>
    </row>
    <row r="76" spans="1:31" s="57" customFormat="1" ht="44.15" customHeight="1" x14ac:dyDescent="0.35">
      <c r="A76" s="33" t="s">
        <v>32</v>
      </c>
      <c r="B76" s="33" t="s">
        <v>152</v>
      </c>
      <c r="C76" s="33" t="s">
        <v>152</v>
      </c>
      <c r="D76" s="34" t="s">
        <v>34</v>
      </c>
      <c r="E76" s="35" t="s">
        <v>35</v>
      </c>
      <c r="F76" s="34" t="s">
        <v>34</v>
      </c>
      <c r="G76" s="35" t="s">
        <v>41</v>
      </c>
      <c r="H76" s="93">
        <v>35901</v>
      </c>
      <c r="I76" s="86" t="s">
        <v>180</v>
      </c>
      <c r="J76" s="46"/>
      <c r="K76" s="87" t="s">
        <v>181</v>
      </c>
      <c r="L76" s="39"/>
      <c r="M76" s="47"/>
      <c r="N76" s="41" t="s">
        <v>43</v>
      </c>
      <c r="O76" s="39">
        <v>1</v>
      </c>
      <c r="P76" s="90">
        <v>1392</v>
      </c>
      <c r="Q76" s="88" t="s">
        <v>39</v>
      </c>
      <c r="R76" s="91">
        <f t="shared" si="41"/>
        <v>1392</v>
      </c>
      <c r="S76" s="32">
        <v>0</v>
      </c>
      <c r="T76" s="32">
        <v>0</v>
      </c>
      <c r="U76" s="32">
        <v>0</v>
      </c>
      <c r="V76" s="32">
        <v>0</v>
      </c>
      <c r="W76" s="32">
        <v>0</v>
      </c>
      <c r="X76" s="88">
        <f t="shared" si="43"/>
        <v>1392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0</v>
      </c>
      <c r="AE76" s="92"/>
    </row>
    <row r="77" spans="1:31" s="57" customFormat="1" ht="44.15" customHeight="1" x14ac:dyDescent="0.35">
      <c r="A77" s="33" t="s">
        <v>32</v>
      </c>
      <c r="B77" s="33" t="s">
        <v>152</v>
      </c>
      <c r="C77" s="33" t="s">
        <v>152</v>
      </c>
      <c r="D77" s="34" t="s">
        <v>34</v>
      </c>
      <c r="E77" s="35" t="s">
        <v>69</v>
      </c>
      <c r="F77" s="34" t="s">
        <v>70</v>
      </c>
      <c r="G77" s="35" t="s">
        <v>36</v>
      </c>
      <c r="H77" s="36">
        <v>21101</v>
      </c>
      <c r="I77" s="86" t="s">
        <v>37</v>
      </c>
      <c r="J77" s="46" t="s">
        <v>182</v>
      </c>
      <c r="K77" s="87" t="s">
        <v>183</v>
      </c>
      <c r="L77" s="88"/>
      <c r="M77" s="30"/>
      <c r="N77" s="89" t="s">
        <v>155</v>
      </c>
      <c r="O77" s="39">
        <v>3</v>
      </c>
      <c r="P77" s="90">
        <v>316.64519999999999</v>
      </c>
      <c r="Q77" s="88" t="s">
        <v>156</v>
      </c>
      <c r="R77" s="91">
        <f t="shared" si="41"/>
        <v>950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88">
        <f t="shared" si="43"/>
        <v>950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  <c r="AE77" s="92"/>
    </row>
    <row r="78" spans="1:31" s="57" customFormat="1" ht="44.15" customHeight="1" x14ac:dyDescent="0.35">
      <c r="A78" s="33" t="s">
        <v>32</v>
      </c>
      <c r="B78" s="33" t="s">
        <v>152</v>
      </c>
      <c r="C78" s="33" t="s">
        <v>152</v>
      </c>
      <c r="D78" s="34" t="s">
        <v>34</v>
      </c>
      <c r="E78" s="35" t="s">
        <v>69</v>
      </c>
      <c r="F78" s="34" t="s">
        <v>70</v>
      </c>
      <c r="G78" s="35" t="s">
        <v>36</v>
      </c>
      <c r="H78" s="36">
        <v>21101</v>
      </c>
      <c r="I78" s="86" t="s">
        <v>37</v>
      </c>
      <c r="J78" s="46" t="s">
        <v>184</v>
      </c>
      <c r="K78" s="87" t="s">
        <v>185</v>
      </c>
      <c r="L78" s="88"/>
      <c r="M78" s="30"/>
      <c r="N78" s="89" t="s">
        <v>155</v>
      </c>
      <c r="O78" s="39">
        <v>20</v>
      </c>
      <c r="P78" s="90">
        <v>51.7592</v>
      </c>
      <c r="Q78" s="88" t="s">
        <v>156</v>
      </c>
      <c r="R78" s="91">
        <f t="shared" si="41"/>
        <v>1035</v>
      </c>
      <c r="S78" s="32">
        <v>0</v>
      </c>
      <c r="T78" s="32">
        <v>0</v>
      </c>
      <c r="U78" s="32">
        <v>0</v>
      </c>
      <c r="V78" s="32">
        <v>0</v>
      </c>
      <c r="W78" s="32">
        <v>0</v>
      </c>
      <c r="X78" s="88">
        <f t="shared" si="43"/>
        <v>1035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0</v>
      </c>
      <c r="AE78" s="92"/>
    </row>
    <row r="79" spans="1:31" s="57" customFormat="1" ht="44.15" customHeight="1" x14ac:dyDescent="0.35">
      <c r="A79" s="33" t="s">
        <v>32</v>
      </c>
      <c r="B79" s="33" t="s">
        <v>152</v>
      </c>
      <c r="C79" s="33" t="s">
        <v>152</v>
      </c>
      <c r="D79" s="34" t="s">
        <v>34</v>
      </c>
      <c r="E79" s="35" t="s">
        <v>69</v>
      </c>
      <c r="F79" s="34" t="s">
        <v>70</v>
      </c>
      <c r="G79" s="35" t="s">
        <v>36</v>
      </c>
      <c r="H79" s="36">
        <v>21101</v>
      </c>
      <c r="I79" s="86" t="s">
        <v>37</v>
      </c>
      <c r="J79" s="46" t="s">
        <v>186</v>
      </c>
      <c r="K79" s="87" t="s">
        <v>187</v>
      </c>
      <c r="L79" s="88"/>
      <c r="M79" s="30"/>
      <c r="N79" s="89" t="s">
        <v>155</v>
      </c>
      <c r="O79" s="39">
        <v>10</v>
      </c>
      <c r="P79" s="90">
        <v>91.3964</v>
      </c>
      <c r="Q79" s="88" t="s">
        <v>156</v>
      </c>
      <c r="R79" s="91">
        <f t="shared" si="41"/>
        <v>914</v>
      </c>
      <c r="S79" s="32">
        <v>0</v>
      </c>
      <c r="T79" s="32">
        <v>0</v>
      </c>
      <c r="U79" s="32">
        <v>0</v>
      </c>
      <c r="V79" s="32">
        <v>0</v>
      </c>
      <c r="W79" s="32">
        <v>0</v>
      </c>
      <c r="X79" s="88">
        <f t="shared" si="43"/>
        <v>914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0</v>
      </c>
      <c r="AE79" s="92"/>
    </row>
    <row r="80" spans="1:31" s="57" customFormat="1" ht="44.15" customHeight="1" x14ac:dyDescent="0.35">
      <c r="A80" s="33" t="s">
        <v>32</v>
      </c>
      <c r="B80" s="33" t="s">
        <v>152</v>
      </c>
      <c r="C80" s="33" t="s">
        <v>152</v>
      </c>
      <c r="D80" s="34" t="s">
        <v>34</v>
      </c>
      <c r="E80" s="35" t="s">
        <v>69</v>
      </c>
      <c r="F80" s="34" t="s">
        <v>70</v>
      </c>
      <c r="G80" s="35" t="s">
        <v>36</v>
      </c>
      <c r="H80" s="36">
        <v>26103</v>
      </c>
      <c r="I80" s="86" t="s">
        <v>188</v>
      </c>
      <c r="J80" s="46" t="s">
        <v>189</v>
      </c>
      <c r="K80" s="87" t="s">
        <v>73</v>
      </c>
      <c r="L80" s="88"/>
      <c r="M80" s="30"/>
      <c r="N80" s="89" t="s">
        <v>155</v>
      </c>
      <c r="O80" s="39">
        <v>21</v>
      </c>
      <c r="P80" s="90">
        <v>100</v>
      </c>
      <c r="Q80" s="88" t="s">
        <v>156</v>
      </c>
      <c r="R80" s="91">
        <f t="shared" si="41"/>
        <v>2100</v>
      </c>
      <c r="S80" s="32">
        <v>0</v>
      </c>
      <c r="T80" s="32">
        <v>0</v>
      </c>
      <c r="U80" s="32">
        <v>0</v>
      </c>
      <c r="V80" s="32">
        <v>0</v>
      </c>
      <c r="W80" s="32">
        <v>0</v>
      </c>
      <c r="X80" s="88">
        <f t="shared" si="43"/>
        <v>2100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0</v>
      </c>
      <c r="AE80" s="92"/>
    </row>
    <row r="81" spans="1:31" s="57" customFormat="1" ht="44.15" customHeight="1" x14ac:dyDescent="0.35">
      <c r="A81" s="33" t="s">
        <v>32</v>
      </c>
      <c r="B81" s="33" t="s">
        <v>152</v>
      </c>
      <c r="C81" s="33" t="s">
        <v>152</v>
      </c>
      <c r="D81" s="34" t="s">
        <v>34</v>
      </c>
      <c r="E81" s="35" t="s">
        <v>69</v>
      </c>
      <c r="F81" s="34" t="s">
        <v>70</v>
      </c>
      <c r="G81" s="35" t="s">
        <v>36</v>
      </c>
      <c r="H81" s="36">
        <v>29301</v>
      </c>
      <c r="I81" s="86" t="s">
        <v>165</v>
      </c>
      <c r="J81" s="46" t="s">
        <v>166</v>
      </c>
      <c r="K81" s="87" t="s">
        <v>167</v>
      </c>
      <c r="L81" s="88"/>
      <c r="M81" s="30"/>
      <c r="N81" s="89" t="s">
        <v>155</v>
      </c>
      <c r="O81" s="39">
        <v>3</v>
      </c>
      <c r="P81" s="90">
        <v>2750.0003999999999</v>
      </c>
      <c r="Q81" s="88" t="s">
        <v>156</v>
      </c>
      <c r="R81" s="91">
        <f t="shared" si="41"/>
        <v>8250</v>
      </c>
      <c r="S81" s="32">
        <v>0</v>
      </c>
      <c r="T81" s="32">
        <v>0</v>
      </c>
      <c r="U81" s="32">
        <v>0</v>
      </c>
      <c r="V81" s="32">
        <v>0</v>
      </c>
      <c r="W81" s="32">
        <v>0</v>
      </c>
      <c r="X81" s="88">
        <f t="shared" si="43"/>
        <v>8250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0</v>
      </c>
      <c r="AE81" s="92"/>
    </row>
    <row r="82" spans="1:31" s="57" customFormat="1" ht="44.15" customHeight="1" x14ac:dyDescent="0.35">
      <c r="A82" s="33" t="s">
        <v>32</v>
      </c>
      <c r="B82" s="33" t="s">
        <v>152</v>
      </c>
      <c r="C82" s="33" t="s">
        <v>152</v>
      </c>
      <c r="D82" s="34" t="s">
        <v>34</v>
      </c>
      <c r="E82" s="35" t="s">
        <v>69</v>
      </c>
      <c r="F82" s="34" t="s">
        <v>70</v>
      </c>
      <c r="G82" s="35" t="s">
        <v>36</v>
      </c>
      <c r="H82" s="36">
        <v>29301</v>
      </c>
      <c r="I82" s="86" t="s">
        <v>165</v>
      </c>
      <c r="J82" s="46" t="s">
        <v>190</v>
      </c>
      <c r="K82" s="87" t="s">
        <v>191</v>
      </c>
      <c r="L82" s="88"/>
      <c r="M82" s="30"/>
      <c r="N82" s="89" t="s">
        <v>155</v>
      </c>
      <c r="O82" s="39">
        <v>1</v>
      </c>
      <c r="P82" s="90">
        <v>580</v>
      </c>
      <c r="Q82" s="88" t="s">
        <v>156</v>
      </c>
      <c r="R82" s="91">
        <f t="shared" si="41"/>
        <v>580</v>
      </c>
      <c r="S82" s="32">
        <v>0</v>
      </c>
      <c r="T82" s="32">
        <v>0</v>
      </c>
      <c r="U82" s="32">
        <v>0</v>
      </c>
      <c r="V82" s="32">
        <v>0</v>
      </c>
      <c r="W82" s="32">
        <v>0</v>
      </c>
      <c r="X82" s="88">
        <f t="shared" si="43"/>
        <v>580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0</v>
      </c>
      <c r="AE82" s="92"/>
    </row>
    <row r="83" spans="1:31" s="57" customFormat="1" ht="44.15" customHeight="1" x14ac:dyDescent="0.35">
      <c r="A83" s="33" t="s">
        <v>32</v>
      </c>
      <c r="B83" s="33" t="s">
        <v>152</v>
      </c>
      <c r="C83" s="33" t="s">
        <v>152</v>
      </c>
      <c r="D83" s="34" t="s">
        <v>34</v>
      </c>
      <c r="E83" s="35" t="s">
        <v>69</v>
      </c>
      <c r="F83" s="34" t="s">
        <v>192</v>
      </c>
      <c r="G83" s="35" t="s">
        <v>193</v>
      </c>
      <c r="H83" s="36">
        <v>21601</v>
      </c>
      <c r="I83" s="86" t="s">
        <v>153</v>
      </c>
      <c r="J83" s="46" t="s">
        <v>194</v>
      </c>
      <c r="K83" s="87" t="s">
        <v>195</v>
      </c>
      <c r="L83" s="88"/>
      <c r="M83" s="30"/>
      <c r="N83" s="89" t="s">
        <v>155</v>
      </c>
      <c r="O83" s="39">
        <v>24</v>
      </c>
      <c r="P83" s="90">
        <v>22.62</v>
      </c>
      <c r="Q83" s="88" t="s">
        <v>156</v>
      </c>
      <c r="R83" s="91">
        <f t="shared" si="41"/>
        <v>543</v>
      </c>
      <c r="S83" s="32">
        <v>0</v>
      </c>
      <c r="T83" s="32">
        <v>0</v>
      </c>
      <c r="U83" s="32">
        <v>0</v>
      </c>
      <c r="V83" s="32">
        <v>0</v>
      </c>
      <c r="W83" s="32">
        <v>0</v>
      </c>
      <c r="X83" s="88">
        <f t="shared" si="43"/>
        <v>543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0</v>
      </c>
      <c r="AE83" s="92"/>
    </row>
    <row r="84" spans="1:31" s="57" customFormat="1" ht="44.15" customHeight="1" x14ac:dyDescent="0.35">
      <c r="A84" s="33" t="s">
        <v>32</v>
      </c>
      <c r="B84" s="33" t="s">
        <v>152</v>
      </c>
      <c r="C84" s="33" t="s">
        <v>152</v>
      </c>
      <c r="D84" s="34" t="s">
        <v>34</v>
      </c>
      <c r="E84" s="35" t="s">
        <v>69</v>
      </c>
      <c r="F84" s="34" t="s">
        <v>192</v>
      </c>
      <c r="G84" s="35" t="s">
        <v>193</v>
      </c>
      <c r="H84" s="36">
        <v>21601</v>
      </c>
      <c r="I84" s="86" t="s">
        <v>153</v>
      </c>
      <c r="J84" s="46" t="s">
        <v>162</v>
      </c>
      <c r="K84" s="87" t="s">
        <v>163</v>
      </c>
      <c r="L84" s="88"/>
      <c r="M84" s="30"/>
      <c r="N84" s="89" t="s">
        <v>155</v>
      </c>
      <c r="O84" s="39">
        <v>25</v>
      </c>
      <c r="P84" s="90">
        <v>54.995600000000003</v>
      </c>
      <c r="Q84" s="88" t="s">
        <v>156</v>
      </c>
      <c r="R84" s="91">
        <f t="shared" si="41"/>
        <v>1375</v>
      </c>
      <c r="S84" s="32">
        <v>0</v>
      </c>
      <c r="T84" s="32">
        <v>0</v>
      </c>
      <c r="U84" s="32">
        <v>0</v>
      </c>
      <c r="V84" s="32">
        <v>0</v>
      </c>
      <c r="W84" s="32">
        <v>0</v>
      </c>
      <c r="X84" s="88">
        <f t="shared" si="43"/>
        <v>1375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0</v>
      </c>
      <c r="AE84" s="92"/>
    </row>
    <row r="85" spans="1:31" s="57" customFormat="1" ht="44.15" customHeight="1" x14ac:dyDescent="0.35">
      <c r="A85" s="33" t="s">
        <v>32</v>
      </c>
      <c r="B85" s="33" t="s">
        <v>152</v>
      </c>
      <c r="C85" s="33" t="s">
        <v>152</v>
      </c>
      <c r="D85" s="34" t="s">
        <v>34</v>
      </c>
      <c r="E85" s="35" t="s">
        <v>69</v>
      </c>
      <c r="F85" s="34" t="s">
        <v>192</v>
      </c>
      <c r="G85" s="35" t="s">
        <v>193</v>
      </c>
      <c r="H85" s="36">
        <v>21601</v>
      </c>
      <c r="I85" s="86" t="s">
        <v>153</v>
      </c>
      <c r="J85" s="46" t="s">
        <v>196</v>
      </c>
      <c r="K85" s="87" t="s">
        <v>197</v>
      </c>
      <c r="L85" s="88"/>
      <c r="M85" s="30"/>
      <c r="N85" s="89" t="s">
        <v>155</v>
      </c>
      <c r="O85" s="39">
        <v>12</v>
      </c>
      <c r="P85" s="90">
        <v>33.35</v>
      </c>
      <c r="Q85" s="88" t="s">
        <v>156</v>
      </c>
      <c r="R85" s="91">
        <f t="shared" si="41"/>
        <v>400</v>
      </c>
      <c r="S85" s="32">
        <v>0</v>
      </c>
      <c r="T85" s="32">
        <v>0</v>
      </c>
      <c r="U85" s="32">
        <v>0</v>
      </c>
      <c r="V85" s="32">
        <v>0</v>
      </c>
      <c r="W85" s="32">
        <v>0</v>
      </c>
      <c r="X85" s="88">
        <f t="shared" si="43"/>
        <v>400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0</v>
      </c>
      <c r="AE85" s="92"/>
    </row>
    <row r="86" spans="1:31" s="57" customFormat="1" ht="44.15" customHeight="1" x14ac:dyDescent="0.35">
      <c r="A86" s="33" t="s">
        <v>32</v>
      </c>
      <c r="B86" s="33" t="s">
        <v>152</v>
      </c>
      <c r="C86" s="33" t="s">
        <v>152</v>
      </c>
      <c r="D86" s="34" t="s">
        <v>34</v>
      </c>
      <c r="E86" s="35" t="s">
        <v>69</v>
      </c>
      <c r="F86" s="34" t="s">
        <v>192</v>
      </c>
      <c r="G86" s="35" t="s">
        <v>193</v>
      </c>
      <c r="H86" s="36">
        <v>21601</v>
      </c>
      <c r="I86" s="86" t="s">
        <v>153</v>
      </c>
      <c r="J86" s="46" t="s">
        <v>91</v>
      </c>
      <c r="K86" s="87" t="s">
        <v>154</v>
      </c>
      <c r="L86" s="88"/>
      <c r="M86" s="30"/>
      <c r="N86" s="89" t="s">
        <v>155</v>
      </c>
      <c r="O86" s="39">
        <v>4</v>
      </c>
      <c r="P86" s="90">
        <v>230.84</v>
      </c>
      <c r="Q86" s="88" t="s">
        <v>156</v>
      </c>
      <c r="R86" s="91">
        <f t="shared" si="41"/>
        <v>923</v>
      </c>
      <c r="S86" s="32">
        <v>0</v>
      </c>
      <c r="T86" s="32">
        <v>0</v>
      </c>
      <c r="U86" s="32">
        <v>0</v>
      </c>
      <c r="V86" s="32">
        <v>0</v>
      </c>
      <c r="W86" s="32">
        <v>0</v>
      </c>
      <c r="X86" s="88">
        <f t="shared" si="43"/>
        <v>923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0</v>
      </c>
      <c r="AE86" s="92"/>
    </row>
    <row r="87" spans="1:31" s="57" customFormat="1" ht="44.15" customHeight="1" x14ac:dyDescent="0.35">
      <c r="A87" s="33" t="s">
        <v>32</v>
      </c>
      <c r="B87" s="33" t="s">
        <v>152</v>
      </c>
      <c r="C87" s="33" t="s">
        <v>152</v>
      </c>
      <c r="D87" s="34" t="s">
        <v>34</v>
      </c>
      <c r="E87" s="35" t="s">
        <v>69</v>
      </c>
      <c r="F87" s="34" t="s">
        <v>192</v>
      </c>
      <c r="G87" s="35" t="s">
        <v>193</v>
      </c>
      <c r="H87" s="36">
        <v>21601</v>
      </c>
      <c r="I87" s="86" t="s">
        <v>153</v>
      </c>
      <c r="J87" s="46" t="s">
        <v>157</v>
      </c>
      <c r="K87" s="87" t="s">
        <v>158</v>
      </c>
      <c r="L87" s="88"/>
      <c r="M87" s="30"/>
      <c r="N87" s="89" t="s">
        <v>155</v>
      </c>
      <c r="O87" s="39">
        <v>4</v>
      </c>
      <c r="P87" s="90">
        <v>162.4</v>
      </c>
      <c r="Q87" s="88" t="s">
        <v>156</v>
      </c>
      <c r="R87" s="91">
        <f t="shared" si="41"/>
        <v>650</v>
      </c>
      <c r="S87" s="32">
        <v>0</v>
      </c>
      <c r="T87" s="32">
        <v>0</v>
      </c>
      <c r="U87" s="32">
        <v>0</v>
      </c>
      <c r="V87" s="32">
        <v>0</v>
      </c>
      <c r="W87" s="32">
        <v>0</v>
      </c>
      <c r="X87" s="88">
        <f t="shared" si="43"/>
        <v>650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0</v>
      </c>
      <c r="AE87" s="92"/>
    </row>
    <row r="88" spans="1:31" s="57" customFormat="1" ht="44.15" customHeight="1" x14ac:dyDescent="0.35">
      <c r="A88" s="33" t="s">
        <v>32</v>
      </c>
      <c r="B88" s="33" t="s">
        <v>152</v>
      </c>
      <c r="C88" s="33" t="s">
        <v>152</v>
      </c>
      <c r="D88" s="34" t="s">
        <v>34</v>
      </c>
      <c r="E88" s="35" t="s">
        <v>69</v>
      </c>
      <c r="F88" s="34" t="s">
        <v>192</v>
      </c>
      <c r="G88" s="35" t="s">
        <v>193</v>
      </c>
      <c r="H88" s="36">
        <v>21601</v>
      </c>
      <c r="I88" s="86" t="s">
        <v>153</v>
      </c>
      <c r="J88" s="46" t="s">
        <v>198</v>
      </c>
      <c r="K88" s="87" t="s">
        <v>199</v>
      </c>
      <c r="L88" s="88"/>
      <c r="M88" s="30"/>
      <c r="N88" s="89" t="s">
        <v>155</v>
      </c>
      <c r="O88" s="39">
        <v>4</v>
      </c>
      <c r="P88" s="90">
        <v>265.00200000000001</v>
      </c>
      <c r="Q88" s="88" t="s">
        <v>156</v>
      </c>
      <c r="R88" s="91">
        <f t="shared" si="41"/>
        <v>1060</v>
      </c>
      <c r="S88" s="32">
        <v>0</v>
      </c>
      <c r="T88" s="32">
        <v>0</v>
      </c>
      <c r="U88" s="32">
        <v>0</v>
      </c>
      <c r="V88" s="32">
        <v>0</v>
      </c>
      <c r="W88" s="32">
        <v>0</v>
      </c>
      <c r="X88" s="88">
        <f t="shared" si="43"/>
        <v>1060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32">
        <v>0</v>
      </c>
      <c r="AE88" s="92"/>
    </row>
    <row r="89" spans="1:31" s="57" customFormat="1" ht="44.15" customHeight="1" x14ac:dyDescent="0.35">
      <c r="A89" s="33" t="s">
        <v>32</v>
      </c>
      <c r="B89" s="33" t="s">
        <v>152</v>
      </c>
      <c r="C89" s="33" t="s">
        <v>152</v>
      </c>
      <c r="D89" s="34" t="s">
        <v>34</v>
      </c>
      <c r="E89" s="35" t="s">
        <v>69</v>
      </c>
      <c r="F89" s="34" t="s">
        <v>192</v>
      </c>
      <c r="G89" s="35" t="s">
        <v>193</v>
      </c>
      <c r="H89" s="36">
        <v>21601</v>
      </c>
      <c r="I89" s="86" t="s">
        <v>153</v>
      </c>
      <c r="J89" s="46" t="s">
        <v>200</v>
      </c>
      <c r="K89" s="87" t="s">
        <v>199</v>
      </c>
      <c r="L89" s="88"/>
      <c r="M89" s="30"/>
      <c r="N89" s="89" t="s">
        <v>155</v>
      </c>
      <c r="O89" s="39">
        <v>2</v>
      </c>
      <c r="P89" s="90">
        <v>264.77</v>
      </c>
      <c r="Q89" s="88" t="s">
        <v>156</v>
      </c>
      <c r="R89" s="91">
        <f t="shared" si="41"/>
        <v>530</v>
      </c>
      <c r="S89" s="32">
        <v>0</v>
      </c>
      <c r="T89" s="32">
        <v>0</v>
      </c>
      <c r="U89" s="32">
        <v>0</v>
      </c>
      <c r="V89" s="32">
        <v>0</v>
      </c>
      <c r="W89" s="32">
        <v>0</v>
      </c>
      <c r="X89" s="88">
        <f t="shared" si="43"/>
        <v>530</v>
      </c>
      <c r="Y89" s="32">
        <v>0</v>
      </c>
      <c r="Z89" s="32">
        <v>0</v>
      </c>
      <c r="AA89" s="32">
        <v>0</v>
      </c>
      <c r="AB89" s="32">
        <v>0</v>
      </c>
      <c r="AC89" s="32">
        <v>0</v>
      </c>
      <c r="AD89" s="32">
        <v>0</v>
      </c>
      <c r="AE89" s="92"/>
    </row>
    <row r="90" spans="1:31" s="57" customFormat="1" ht="35.5" customHeight="1" x14ac:dyDescent="0.35">
      <c r="A90" s="33" t="s">
        <v>32</v>
      </c>
      <c r="B90" s="33" t="s">
        <v>152</v>
      </c>
      <c r="C90" s="33" t="s">
        <v>152</v>
      </c>
      <c r="D90" s="34" t="s">
        <v>34</v>
      </c>
      <c r="E90" s="35" t="s">
        <v>69</v>
      </c>
      <c r="F90" s="34" t="s">
        <v>192</v>
      </c>
      <c r="G90" s="35" t="s">
        <v>193</v>
      </c>
      <c r="H90" s="36">
        <v>26102</v>
      </c>
      <c r="I90" s="86" t="s">
        <v>201</v>
      </c>
      <c r="J90" s="46" t="s">
        <v>72</v>
      </c>
      <c r="K90" s="87" t="s">
        <v>202</v>
      </c>
      <c r="L90" s="95"/>
      <c r="M90" s="96"/>
      <c r="N90" s="97" t="s">
        <v>155</v>
      </c>
      <c r="O90" s="39">
        <v>63</v>
      </c>
      <c r="P90" s="90">
        <v>100</v>
      </c>
      <c r="Q90" s="88" t="s">
        <v>39</v>
      </c>
      <c r="R90" s="91">
        <f t="shared" si="41"/>
        <v>6300</v>
      </c>
      <c r="S90" s="32">
        <v>0</v>
      </c>
      <c r="T90" s="32">
        <v>0</v>
      </c>
      <c r="U90" s="32">
        <v>0</v>
      </c>
      <c r="V90" s="32">
        <v>0</v>
      </c>
      <c r="W90" s="32">
        <v>0</v>
      </c>
      <c r="X90" s="88">
        <f t="shared" si="43"/>
        <v>6300</v>
      </c>
      <c r="Y90" s="32">
        <v>0</v>
      </c>
      <c r="Z90" s="32">
        <v>0</v>
      </c>
      <c r="AA90" s="32">
        <v>0</v>
      </c>
      <c r="AB90" s="32">
        <v>0</v>
      </c>
      <c r="AC90" s="32">
        <v>0</v>
      </c>
      <c r="AD90" s="32">
        <v>0</v>
      </c>
      <c r="AE90" s="92"/>
    </row>
    <row r="91" spans="1:31" s="57" customFormat="1" ht="29" x14ac:dyDescent="0.35">
      <c r="A91" s="33" t="s">
        <v>32</v>
      </c>
      <c r="B91" s="33" t="s">
        <v>152</v>
      </c>
      <c r="C91" s="33" t="s">
        <v>152</v>
      </c>
      <c r="D91" s="34" t="s">
        <v>34</v>
      </c>
      <c r="E91" s="35" t="s">
        <v>69</v>
      </c>
      <c r="F91" s="34" t="s">
        <v>192</v>
      </c>
      <c r="G91" s="35" t="s">
        <v>193</v>
      </c>
      <c r="H91" s="36">
        <v>31301</v>
      </c>
      <c r="I91" s="86" t="s">
        <v>171</v>
      </c>
      <c r="J91" s="46"/>
      <c r="K91" s="87" t="s">
        <v>203</v>
      </c>
      <c r="L91" s="95" t="s">
        <v>64</v>
      </c>
      <c r="M91" s="96" t="s">
        <v>38</v>
      </c>
      <c r="N91" s="97" t="s">
        <v>43</v>
      </c>
      <c r="O91" s="39">
        <v>1</v>
      </c>
      <c r="P91" s="90">
        <v>1682</v>
      </c>
      <c r="Q91" s="88" t="s">
        <v>39</v>
      </c>
      <c r="R91" s="91">
        <f t="shared" si="41"/>
        <v>1682</v>
      </c>
      <c r="S91" s="32">
        <v>0</v>
      </c>
      <c r="T91" s="32">
        <v>0</v>
      </c>
      <c r="U91" s="32">
        <v>0</v>
      </c>
      <c r="V91" s="32">
        <v>0</v>
      </c>
      <c r="W91" s="32">
        <v>0</v>
      </c>
      <c r="X91" s="88">
        <f t="shared" si="43"/>
        <v>1682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0</v>
      </c>
      <c r="AE91" s="92"/>
    </row>
    <row r="92" spans="1:31" s="57" customFormat="1" ht="42" customHeight="1" x14ac:dyDescent="0.35">
      <c r="A92" s="33" t="s">
        <v>32</v>
      </c>
      <c r="B92" s="33" t="s">
        <v>152</v>
      </c>
      <c r="C92" s="33" t="s">
        <v>152</v>
      </c>
      <c r="D92" s="34" t="s">
        <v>34</v>
      </c>
      <c r="E92" s="35" t="s">
        <v>69</v>
      </c>
      <c r="F92" s="34" t="s">
        <v>192</v>
      </c>
      <c r="G92" s="35" t="s">
        <v>193</v>
      </c>
      <c r="H92" s="36">
        <v>31301</v>
      </c>
      <c r="I92" s="86" t="s">
        <v>171</v>
      </c>
      <c r="J92" s="46"/>
      <c r="K92" s="87" t="s">
        <v>204</v>
      </c>
      <c r="L92" s="95" t="s">
        <v>205</v>
      </c>
      <c r="M92" s="96" t="s">
        <v>38</v>
      </c>
      <c r="N92" s="97" t="s">
        <v>43</v>
      </c>
      <c r="O92" s="39">
        <v>1</v>
      </c>
      <c r="P92" s="90">
        <v>489.36</v>
      </c>
      <c r="Q92" s="88" t="s">
        <v>39</v>
      </c>
      <c r="R92" s="91">
        <f t="shared" si="41"/>
        <v>489</v>
      </c>
      <c r="S92" s="32">
        <v>0</v>
      </c>
      <c r="T92" s="32">
        <v>0</v>
      </c>
      <c r="U92" s="32">
        <v>0</v>
      </c>
      <c r="V92" s="32">
        <v>0</v>
      </c>
      <c r="W92" s="32">
        <v>0</v>
      </c>
      <c r="X92" s="88">
        <f t="shared" si="43"/>
        <v>489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0</v>
      </c>
      <c r="AE92" s="92"/>
    </row>
    <row r="93" spans="1:31" s="57" customFormat="1" ht="29" x14ac:dyDescent="0.35">
      <c r="A93" s="33" t="s">
        <v>32</v>
      </c>
      <c r="B93" s="33" t="s">
        <v>152</v>
      </c>
      <c r="C93" s="33" t="s">
        <v>152</v>
      </c>
      <c r="D93" s="34" t="s">
        <v>34</v>
      </c>
      <c r="E93" s="35" t="s">
        <v>69</v>
      </c>
      <c r="F93" s="34" t="s">
        <v>192</v>
      </c>
      <c r="G93" s="35" t="s">
        <v>193</v>
      </c>
      <c r="H93" s="36">
        <v>32201</v>
      </c>
      <c r="I93" s="86" t="s">
        <v>50</v>
      </c>
      <c r="J93" s="46"/>
      <c r="K93" s="87" t="s">
        <v>206</v>
      </c>
      <c r="L93" s="95" t="s">
        <v>64</v>
      </c>
      <c r="M93" s="96" t="s">
        <v>38</v>
      </c>
      <c r="N93" s="97" t="s">
        <v>43</v>
      </c>
      <c r="O93" s="39">
        <v>1</v>
      </c>
      <c r="P93" s="90">
        <v>31475.82</v>
      </c>
      <c r="Q93" s="88" t="s">
        <v>39</v>
      </c>
      <c r="R93" s="91">
        <f t="shared" si="41"/>
        <v>31476</v>
      </c>
      <c r="S93" s="32">
        <v>0</v>
      </c>
      <c r="T93" s="32">
        <v>0</v>
      </c>
      <c r="U93" s="32">
        <v>0</v>
      </c>
      <c r="V93" s="32">
        <v>0</v>
      </c>
      <c r="W93" s="32">
        <v>0</v>
      </c>
      <c r="X93" s="88">
        <f t="shared" si="43"/>
        <v>31476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0</v>
      </c>
      <c r="AE93" s="92"/>
    </row>
    <row r="94" spans="1:31" s="57" customFormat="1" ht="29" x14ac:dyDescent="0.35">
      <c r="A94" s="33" t="s">
        <v>32</v>
      </c>
      <c r="B94" s="33" t="s">
        <v>152</v>
      </c>
      <c r="C94" s="33" t="s">
        <v>152</v>
      </c>
      <c r="D94" s="34" t="s">
        <v>34</v>
      </c>
      <c r="E94" s="35" t="s">
        <v>69</v>
      </c>
      <c r="F94" s="34" t="s">
        <v>192</v>
      </c>
      <c r="G94" s="35" t="s">
        <v>193</v>
      </c>
      <c r="H94" s="36">
        <v>32201</v>
      </c>
      <c r="I94" s="86" t="s">
        <v>50</v>
      </c>
      <c r="J94" s="46"/>
      <c r="K94" s="87" t="s">
        <v>207</v>
      </c>
      <c r="L94" s="95" t="s">
        <v>65</v>
      </c>
      <c r="M94" s="96" t="s">
        <v>38</v>
      </c>
      <c r="N94" s="97" t="s">
        <v>43</v>
      </c>
      <c r="O94" s="39">
        <v>1</v>
      </c>
      <c r="P94" s="90">
        <v>6343.64</v>
      </c>
      <c r="Q94" s="88" t="s">
        <v>39</v>
      </c>
      <c r="R94" s="91">
        <f t="shared" si="41"/>
        <v>6344</v>
      </c>
      <c r="S94" s="32">
        <v>0</v>
      </c>
      <c r="T94" s="32">
        <v>0</v>
      </c>
      <c r="U94" s="32">
        <v>0</v>
      </c>
      <c r="V94" s="32">
        <v>0</v>
      </c>
      <c r="W94" s="32">
        <v>0</v>
      </c>
      <c r="X94" s="88">
        <f t="shared" si="43"/>
        <v>6344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  <c r="AE94" s="92"/>
    </row>
    <row r="95" spans="1:31" s="57" customFormat="1" ht="29" x14ac:dyDescent="0.35">
      <c r="A95" s="33" t="s">
        <v>32</v>
      </c>
      <c r="B95" s="33" t="s">
        <v>152</v>
      </c>
      <c r="C95" s="33" t="s">
        <v>152</v>
      </c>
      <c r="D95" s="34" t="s">
        <v>34</v>
      </c>
      <c r="E95" s="35" t="s">
        <v>69</v>
      </c>
      <c r="F95" s="34" t="s">
        <v>192</v>
      </c>
      <c r="G95" s="35" t="s">
        <v>193</v>
      </c>
      <c r="H95" s="36">
        <v>32201</v>
      </c>
      <c r="I95" s="86" t="s">
        <v>50</v>
      </c>
      <c r="J95" s="46"/>
      <c r="K95" s="87" t="s">
        <v>208</v>
      </c>
      <c r="L95" s="95" t="s">
        <v>66</v>
      </c>
      <c r="M95" s="96" t="s">
        <v>38</v>
      </c>
      <c r="N95" s="97" t="s">
        <v>43</v>
      </c>
      <c r="O95" s="39">
        <v>1</v>
      </c>
      <c r="P95" s="90">
        <v>9062.34</v>
      </c>
      <c r="Q95" s="88" t="s">
        <v>39</v>
      </c>
      <c r="R95" s="91">
        <f t="shared" si="41"/>
        <v>9062</v>
      </c>
      <c r="S95" s="32">
        <v>0</v>
      </c>
      <c r="T95" s="32">
        <v>0</v>
      </c>
      <c r="U95" s="32">
        <v>0</v>
      </c>
      <c r="V95" s="32">
        <v>0</v>
      </c>
      <c r="W95" s="32">
        <v>0</v>
      </c>
      <c r="X95" s="88">
        <f t="shared" si="43"/>
        <v>9062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0</v>
      </c>
      <c r="AE95" s="92"/>
    </row>
    <row r="96" spans="1:31" s="57" customFormat="1" ht="29" x14ac:dyDescent="0.35">
      <c r="A96" s="33" t="s">
        <v>32</v>
      </c>
      <c r="B96" s="33" t="s">
        <v>152</v>
      </c>
      <c r="C96" s="33" t="s">
        <v>152</v>
      </c>
      <c r="D96" s="34" t="s">
        <v>34</v>
      </c>
      <c r="E96" s="35" t="s">
        <v>69</v>
      </c>
      <c r="F96" s="34" t="s">
        <v>192</v>
      </c>
      <c r="G96" s="35" t="s">
        <v>193</v>
      </c>
      <c r="H96" s="36">
        <v>32201</v>
      </c>
      <c r="I96" s="86" t="s">
        <v>50</v>
      </c>
      <c r="J96" s="46"/>
      <c r="K96" s="87" t="s">
        <v>209</v>
      </c>
      <c r="L96" s="95" t="s">
        <v>210</v>
      </c>
      <c r="M96" s="96" t="s">
        <v>38</v>
      </c>
      <c r="N96" s="97" t="s">
        <v>43</v>
      </c>
      <c r="O96" s="39">
        <v>1</v>
      </c>
      <c r="P96" s="90">
        <v>15708.08</v>
      </c>
      <c r="Q96" s="88" t="s">
        <v>39</v>
      </c>
      <c r="R96" s="91">
        <f t="shared" si="41"/>
        <v>15708</v>
      </c>
      <c r="S96" s="32">
        <v>0</v>
      </c>
      <c r="T96" s="32">
        <v>0</v>
      </c>
      <c r="U96" s="32">
        <v>0</v>
      </c>
      <c r="V96" s="32">
        <v>0</v>
      </c>
      <c r="W96" s="32">
        <v>0</v>
      </c>
      <c r="X96" s="88">
        <f t="shared" si="43"/>
        <v>15708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0</v>
      </c>
      <c r="AE96" s="92"/>
    </row>
    <row r="97" spans="1:31" s="57" customFormat="1" ht="57.65" customHeight="1" x14ac:dyDescent="0.35">
      <c r="A97" s="33" t="s">
        <v>32</v>
      </c>
      <c r="B97" s="33" t="s">
        <v>152</v>
      </c>
      <c r="C97" s="33" t="s">
        <v>152</v>
      </c>
      <c r="D97" s="34" t="s">
        <v>34</v>
      </c>
      <c r="E97" s="35" t="s">
        <v>69</v>
      </c>
      <c r="F97" s="34" t="s">
        <v>192</v>
      </c>
      <c r="G97" s="35" t="s">
        <v>193</v>
      </c>
      <c r="H97" s="36">
        <v>33604</v>
      </c>
      <c r="I97" s="86" t="s">
        <v>211</v>
      </c>
      <c r="J97" s="46"/>
      <c r="K97" s="87" t="s">
        <v>212</v>
      </c>
      <c r="L97" s="88"/>
      <c r="M97" s="96"/>
      <c r="N97" s="89" t="s">
        <v>43</v>
      </c>
      <c r="O97" s="39">
        <v>1</v>
      </c>
      <c r="P97" s="90">
        <v>5568</v>
      </c>
      <c r="Q97" s="88" t="s">
        <v>39</v>
      </c>
      <c r="R97" s="91">
        <f t="shared" si="41"/>
        <v>5568</v>
      </c>
      <c r="S97" s="32">
        <v>0</v>
      </c>
      <c r="T97" s="32">
        <v>0</v>
      </c>
      <c r="U97" s="32">
        <v>0</v>
      </c>
      <c r="V97" s="32">
        <v>0</v>
      </c>
      <c r="W97" s="32">
        <v>0</v>
      </c>
      <c r="X97" s="88">
        <f t="shared" si="43"/>
        <v>5568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0</v>
      </c>
      <c r="AE97" s="92"/>
    </row>
    <row r="98" spans="1:31" s="57" customFormat="1" ht="57.65" customHeight="1" x14ac:dyDescent="0.35">
      <c r="A98" s="33" t="s">
        <v>32</v>
      </c>
      <c r="B98" s="33" t="s">
        <v>152</v>
      </c>
      <c r="C98" s="33" t="s">
        <v>152</v>
      </c>
      <c r="D98" s="34" t="s">
        <v>34</v>
      </c>
      <c r="E98" s="35" t="s">
        <v>69</v>
      </c>
      <c r="F98" s="34" t="s">
        <v>192</v>
      </c>
      <c r="G98" s="35" t="s">
        <v>193</v>
      </c>
      <c r="H98" s="36">
        <v>33604</v>
      </c>
      <c r="I98" s="86" t="s">
        <v>211</v>
      </c>
      <c r="J98" s="46"/>
      <c r="K98" s="87" t="s">
        <v>213</v>
      </c>
      <c r="L98" s="88"/>
      <c r="M98" s="96"/>
      <c r="N98" s="89" t="s">
        <v>43</v>
      </c>
      <c r="O98" s="39">
        <v>1</v>
      </c>
      <c r="P98" s="90">
        <v>1426.8</v>
      </c>
      <c r="Q98" s="88" t="s">
        <v>39</v>
      </c>
      <c r="R98" s="91">
        <f t="shared" si="41"/>
        <v>1427</v>
      </c>
      <c r="S98" s="32">
        <v>0</v>
      </c>
      <c r="T98" s="32">
        <v>0</v>
      </c>
      <c r="U98" s="32">
        <v>0</v>
      </c>
      <c r="V98" s="32">
        <v>0</v>
      </c>
      <c r="W98" s="32">
        <v>0</v>
      </c>
      <c r="X98" s="88">
        <f t="shared" si="43"/>
        <v>1427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0</v>
      </c>
      <c r="AE98" s="92"/>
    </row>
    <row r="99" spans="1:31" s="57" customFormat="1" ht="29" x14ac:dyDescent="0.35">
      <c r="A99" s="33" t="s">
        <v>32</v>
      </c>
      <c r="B99" s="33" t="s">
        <v>152</v>
      </c>
      <c r="C99" s="33" t="s">
        <v>152</v>
      </c>
      <c r="D99" s="34" t="s">
        <v>34</v>
      </c>
      <c r="E99" s="35" t="s">
        <v>69</v>
      </c>
      <c r="F99" s="34" t="s">
        <v>192</v>
      </c>
      <c r="G99" s="35" t="s">
        <v>193</v>
      </c>
      <c r="H99" s="36">
        <v>33801</v>
      </c>
      <c r="I99" s="86" t="s">
        <v>49</v>
      </c>
      <c r="J99" s="46"/>
      <c r="K99" s="87" t="s">
        <v>214</v>
      </c>
      <c r="L99" s="88" t="s">
        <v>215</v>
      </c>
      <c r="M99" s="96" t="s">
        <v>59</v>
      </c>
      <c r="N99" s="89" t="s">
        <v>43</v>
      </c>
      <c r="O99" s="39">
        <v>1</v>
      </c>
      <c r="P99" s="90">
        <v>874.83</v>
      </c>
      <c r="Q99" s="88" t="s">
        <v>39</v>
      </c>
      <c r="R99" s="91">
        <f t="shared" si="41"/>
        <v>875</v>
      </c>
      <c r="S99" s="32">
        <v>0</v>
      </c>
      <c r="T99" s="32">
        <v>0</v>
      </c>
      <c r="U99" s="32">
        <v>0</v>
      </c>
      <c r="V99" s="32">
        <v>0</v>
      </c>
      <c r="W99" s="32">
        <v>0</v>
      </c>
      <c r="X99" s="88">
        <f t="shared" si="43"/>
        <v>875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0</v>
      </c>
      <c r="AE99" s="92"/>
    </row>
    <row r="100" spans="1:31" s="57" customFormat="1" ht="29" x14ac:dyDescent="0.35">
      <c r="A100" s="33" t="s">
        <v>32</v>
      </c>
      <c r="B100" s="33" t="s">
        <v>152</v>
      </c>
      <c r="C100" s="33" t="s">
        <v>152</v>
      </c>
      <c r="D100" s="34" t="s">
        <v>34</v>
      </c>
      <c r="E100" s="35" t="s">
        <v>69</v>
      </c>
      <c r="F100" s="34" t="s">
        <v>192</v>
      </c>
      <c r="G100" s="35" t="s">
        <v>193</v>
      </c>
      <c r="H100" s="36">
        <v>33801</v>
      </c>
      <c r="I100" s="86" t="s">
        <v>49</v>
      </c>
      <c r="J100" s="46"/>
      <c r="K100" s="87" t="s">
        <v>216</v>
      </c>
      <c r="L100" s="88" t="s">
        <v>217</v>
      </c>
      <c r="M100" s="96" t="s">
        <v>59</v>
      </c>
      <c r="N100" s="89" t="s">
        <v>43</v>
      </c>
      <c r="O100" s="39">
        <v>1</v>
      </c>
      <c r="P100" s="90">
        <v>838.58</v>
      </c>
      <c r="Q100" s="88" t="s">
        <v>39</v>
      </c>
      <c r="R100" s="91">
        <f t="shared" si="41"/>
        <v>839</v>
      </c>
      <c r="S100" s="32">
        <v>0</v>
      </c>
      <c r="T100" s="32">
        <v>0</v>
      </c>
      <c r="U100" s="32">
        <v>0</v>
      </c>
      <c r="V100" s="32">
        <v>0</v>
      </c>
      <c r="W100" s="32">
        <v>0</v>
      </c>
      <c r="X100" s="88">
        <f t="shared" si="43"/>
        <v>839</v>
      </c>
      <c r="Y100" s="32">
        <v>0</v>
      </c>
      <c r="Z100" s="32">
        <v>0</v>
      </c>
      <c r="AA100" s="32">
        <v>0</v>
      </c>
      <c r="AB100" s="32">
        <v>0</v>
      </c>
      <c r="AC100" s="32">
        <v>0</v>
      </c>
      <c r="AD100" s="32">
        <v>0</v>
      </c>
      <c r="AE100" s="92"/>
    </row>
    <row r="101" spans="1:31" s="57" customFormat="1" ht="29" x14ac:dyDescent="0.35">
      <c r="A101" s="33" t="s">
        <v>32</v>
      </c>
      <c r="B101" s="33" t="s">
        <v>152</v>
      </c>
      <c r="C101" s="33" t="s">
        <v>152</v>
      </c>
      <c r="D101" s="34" t="s">
        <v>34</v>
      </c>
      <c r="E101" s="35" t="s">
        <v>69</v>
      </c>
      <c r="F101" s="34" t="s">
        <v>192</v>
      </c>
      <c r="G101" s="35" t="s">
        <v>193</v>
      </c>
      <c r="H101" s="36">
        <v>33801</v>
      </c>
      <c r="I101" s="86" t="s">
        <v>49</v>
      </c>
      <c r="J101" s="46"/>
      <c r="K101" s="87" t="s">
        <v>218</v>
      </c>
      <c r="L101" s="88" t="s">
        <v>219</v>
      </c>
      <c r="M101" s="96" t="s">
        <v>59</v>
      </c>
      <c r="N101" s="89" t="s">
        <v>43</v>
      </c>
      <c r="O101" s="39">
        <v>1</v>
      </c>
      <c r="P101" s="90">
        <v>856.71</v>
      </c>
      <c r="Q101" s="88" t="s">
        <v>39</v>
      </c>
      <c r="R101" s="91">
        <f t="shared" si="41"/>
        <v>857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88">
        <f t="shared" si="43"/>
        <v>857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92"/>
    </row>
    <row r="102" spans="1:31" s="57" customFormat="1" ht="29" x14ac:dyDescent="0.35">
      <c r="A102" s="33" t="s">
        <v>32</v>
      </c>
      <c r="B102" s="33" t="s">
        <v>152</v>
      </c>
      <c r="C102" s="33" t="s">
        <v>152</v>
      </c>
      <c r="D102" s="34" t="s">
        <v>34</v>
      </c>
      <c r="E102" s="35" t="s">
        <v>69</v>
      </c>
      <c r="F102" s="34" t="s">
        <v>192</v>
      </c>
      <c r="G102" s="35" t="s">
        <v>193</v>
      </c>
      <c r="H102" s="36">
        <v>33801</v>
      </c>
      <c r="I102" s="86" t="s">
        <v>49</v>
      </c>
      <c r="J102" s="46"/>
      <c r="K102" s="87" t="s">
        <v>220</v>
      </c>
      <c r="L102" s="88" t="s">
        <v>221</v>
      </c>
      <c r="M102" s="96" t="s">
        <v>59</v>
      </c>
      <c r="N102" s="89" t="s">
        <v>43</v>
      </c>
      <c r="O102" s="39">
        <v>1</v>
      </c>
      <c r="P102" s="90">
        <v>874.83</v>
      </c>
      <c r="Q102" s="88" t="s">
        <v>39</v>
      </c>
      <c r="R102" s="91">
        <f t="shared" si="41"/>
        <v>875</v>
      </c>
      <c r="S102" s="32">
        <v>0</v>
      </c>
      <c r="T102" s="32">
        <v>0</v>
      </c>
      <c r="U102" s="32">
        <v>0</v>
      </c>
      <c r="V102" s="32">
        <v>0</v>
      </c>
      <c r="W102" s="32">
        <v>0</v>
      </c>
      <c r="X102" s="88">
        <f t="shared" si="43"/>
        <v>875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0</v>
      </c>
      <c r="AE102" s="92"/>
    </row>
    <row r="103" spans="1:31" s="57" customFormat="1" ht="34.5" customHeight="1" x14ac:dyDescent="0.35">
      <c r="A103" s="33" t="s">
        <v>32</v>
      </c>
      <c r="B103" s="33" t="s">
        <v>152</v>
      </c>
      <c r="C103" s="33" t="s">
        <v>152</v>
      </c>
      <c r="D103" s="34" t="s">
        <v>34</v>
      </c>
      <c r="E103" s="35" t="s">
        <v>69</v>
      </c>
      <c r="F103" s="34" t="s">
        <v>192</v>
      </c>
      <c r="G103" s="35" t="s">
        <v>193</v>
      </c>
      <c r="H103" s="36">
        <v>35801</v>
      </c>
      <c r="I103" s="86" t="s">
        <v>177</v>
      </c>
      <c r="J103" s="46"/>
      <c r="K103" s="87" t="s">
        <v>222</v>
      </c>
      <c r="L103" s="88" t="s">
        <v>223</v>
      </c>
      <c r="M103" s="96" t="s">
        <v>59</v>
      </c>
      <c r="N103" s="89" t="s">
        <v>43</v>
      </c>
      <c r="O103" s="39">
        <v>1</v>
      </c>
      <c r="P103" s="90">
        <v>18502</v>
      </c>
      <c r="Q103" s="88" t="s">
        <v>156</v>
      </c>
      <c r="R103" s="91">
        <f>+ROUND(P103*O103,0)</f>
        <v>18502</v>
      </c>
      <c r="S103" s="32">
        <v>0</v>
      </c>
      <c r="T103" s="32">
        <v>0</v>
      </c>
      <c r="U103" s="32">
        <v>0</v>
      </c>
      <c r="V103" s="32">
        <v>0</v>
      </c>
      <c r="W103" s="32">
        <v>0</v>
      </c>
      <c r="X103" s="88">
        <f t="shared" si="43"/>
        <v>18502</v>
      </c>
      <c r="Y103" s="32">
        <v>0</v>
      </c>
      <c r="Z103" s="32">
        <v>0</v>
      </c>
      <c r="AA103" s="32">
        <v>0</v>
      </c>
      <c r="AB103" s="32">
        <v>0</v>
      </c>
      <c r="AC103" s="32">
        <v>0</v>
      </c>
      <c r="AD103" s="32">
        <v>0</v>
      </c>
      <c r="AE103" s="92"/>
    </row>
    <row r="104" spans="1:31" s="57" customFormat="1" ht="34.5" customHeight="1" x14ac:dyDescent="0.35">
      <c r="A104" s="33" t="s">
        <v>32</v>
      </c>
      <c r="B104" s="33" t="s">
        <v>152</v>
      </c>
      <c r="C104" s="33" t="s">
        <v>152</v>
      </c>
      <c r="D104" s="34" t="s">
        <v>34</v>
      </c>
      <c r="E104" s="35" t="s">
        <v>69</v>
      </c>
      <c r="F104" s="34" t="s">
        <v>192</v>
      </c>
      <c r="G104" s="35" t="s">
        <v>193</v>
      </c>
      <c r="H104" s="36">
        <v>35901</v>
      </c>
      <c r="I104" s="86" t="s">
        <v>224</v>
      </c>
      <c r="J104" s="46"/>
      <c r="K104" s="87" t="s">
        <v>225</v>
      </c>
      <c r="L104" s="88"/>
      <c r="M104" s="96"/>
      <c r="N104" s="89"/>
      <c r="O104" s="39">
        <v>1</v>
      </c>
      <c r="P104" s="90">
        <v>1392</v>
      </c>
      <c r="Q104" s="88" t="s">
        <v>156</v>
      </c>
      <c r="R104" s="91">
        <f>+ROUND(P104*O104,0)</f>
        <v>1392</v>
      </c>
      <c r="S104" s="32">
        <v>0</v>
      </c>
      <c r="T104" s="32">
        <v>0</v>
      </c>
      <c r="U104" s="32">
        <v>0</v>
      </c>
      <c r="V104" s="32">
        <v>0</v>
      </c>
      <c r="W104" s="32">
        <v>0</v>
      </c>
      <c r="X104" s="88">
        <f t="shared" si="43"/>
        <v>1392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0</v>
      </c>
      <c r="AE104" s="92"/>
    </row>
    <row r="105" spans="1:31" s="98" customFormat="1" ht="29" x14ac:dyDescent="0.35">
      <c r="A105" s="58" t="s">
        <v>32</v>
      </c>
      <c r="B105" s="58" t="s">
        <v>226</v>
      </c>
      <c r="C105" s="58" t="s">
        <v>226</v>
      </c>
      <c r="D105" s="59" t="s">
        <v>34</v>
      </c>
      <c r="E105" s="60" t="s">
        <v>227</v>
      </c>
      <c r="F105" s="59" t="s">
        <v>228</v>
      </c>
      <c r="G105" s="60" t="s">
        <v>41</v>
      </c>
      <c r="H105" s="61">
        <v>31602</v>
      </c>
      <c r="I105" s="62" t="s">
        <v>229</v>
      </c>
      <c r="J105" s="63"/>
      <c r="K105" s="63" t="s">
        <v>230</v>
      </c>
      <c r="L105" s="64"/>
      <c r="M105" s="65" t="s">
        <v>38</v>
      </c>
      <c r="N105" s="63" t="s">
        <v>43</v>
      </c>
      <c r="O105" s="63">
        <v>1</v>
      </c>
      <c r="P105" s="66">
        <v>220</v>
      </c>
      <c r="Q105" s="67" t="s">
        <v>39</v>
      </c>
      <c r="R105" s="68">
        <f t="shared" ref="R105:R122" si="44">+ROUND(P105*O105,0)</f>
        <v>220</v>
      </c>
      <c r="S105" s="69">
        <v>0</v>
      </c>
      <c r="T105" s="69">
        <v>0</v>
      </c>
      <c r="U105" s="69">
        <v>0</v>
      </c>
      <c r="V105" s="69">
        <v>0</v>
      </c>
      <c r="W105" s="69">
        <v>0</v>
      </c>
      <c r="X105" s="70">
        <v>220</v>
      </c>
      <c r="Y105" s="70">
        <v>0</v>
      </c>
      <c r="Z105" s="70">
        <v>0</v>
      </c>
      <c r="AA105" s="70">
        <v>0</v>
      </c>
      <c r="AB105" s="70">
        <v>0</v>
      </c>
      <c r="AC105" s="70">
        <v>0</v>
      </c>
      <c r="AD105" s="70">
        <v>0</v>
      </c>
    </row>
    <row r="106" spans="1:31" s="98" customFormat="1" ht="43.5" x14ac:dyDescent="0.35">
      <c r="A106" s="58" t="s">
        <v>32</v>
      </c>
      <c r="B106" s="58" t="s">
        <v>226</v>
      </c>
      <c r="C106" s="58" t="s">
        <v>226</v>
      </c>
      <c r="D106" s="59" t="s">
        <v>231</v>
      </c>
      <c r="E106" s="60" t="s">
        <v>69</v>
      </c>
      <c r="F106" s="59" t="s">
        <v>232</v>
      </c>
      <c r="G106" s="60" t="s">
        <v>193</v>
      </c>
      <c r="H106" s="61">
        <v>26103</v>
      </c>
      <c r="I106" s="63" t="s">
        <v>233</v>
      </c>
      <c r="J106" s="63" t="s">
        <v>234</v>
      </c>
      <c r="K106" s="71" t="s">
        <v>235</v>
      </c>
      <c r="L106" s="64"/>
      <c r="M106" s="65" t="s">
        <v>38</v>
      </c>
      <c r="N106" s="63" t="s">
        <v>40</v>
      </c>
      <c r="O106" s="63">
        <v>1</v>
      </c>
      <c r="P106" s="72">
        <v>10338</v>
      </c>
      <c r="Q106" s="67" t="s">
        <v>39</v>
      </c>
      <c r="R106" s="68">
        <f t="shared" si="44"/>
        <v>10338</v>
      </c>
      <c r="S106" s="69">
        <v>0</v>
      </c>
      <c r="T106" s="69">
        <v>0</v>
      </c>
      <c r="U106" s="69">
        <v>0</v>
      </c>
      <c r="V106" s="69">
        <v>0</v>
      </c>
      <c r="W106" s="69">
        <v>0</v>
      </c>
      <c r="X106" s="70">
        <v>10338</v>
      </c>
      <c r="Y106" s="70">
        <v>0</v>
      </c>
      <c r="Z106" s="70">
        <v>0</v>
      </c>
      <c r="AA106" s="70">
        <v>0</v>
      </c>
      <c r="AB106" s="70">
        <v>0</v>
      </c>
      <c r="AC106" s="70">
        <v>0</v>
      </c>
      <c r="AD106" s="70">
        <v>0</v>
      </c>
    </row>
    <row r="107" spans="1:31" s="98" customFormat="1" ht="43.5" x14ac:dyDescent="0.35">
      <c r="A107" s="58" t="s">
        <v>32</v>
      </c>
      <c r="B107" s="58" t="s">
        <v>226</v>
      </c>
      <c r="C107" s="58" t="s">
        <v>226</v>
      </c>
      <c r="D107" s="59" t="s">
        <v>231</v>
      </c>
      <c r="E107" s="60" t="s">
        <v>35</v>
      </c>
      <c r="F107" s="59" t="s">
        <v>231</v>
      </c>
      <c r="G107" s="60" t="s">
        <v>236</v>
      </c>
      <c r="H107" s="61">
        <v>26104</v>
      </c>
      <c r="I107" s="63" t="s">
        <v>233</v>
      </c>
      <c r="J107" s="63" t="s">
        <v>237</v>
      </c>
      <c r="K107" s="71" t="s">
        <v>238</v>
      </c>
      <c r="L107" s="64"/>
      <c r="M107" s="65" t="s">
        <v>38</v>
      </c>
      <c r="N107" s="63" t="s">
        <v>40</v>
      </c>
      <c r="O107" s="63">
        <v>1</v>
      </c>
      <c r="P107" s="72">
        <v>8539.43</v>
      </c>
      <c r="Q107" s="67" t="s">
        <v>39</v>
      </c>
      <c r="R107" s="68">
        <f t="shared" si="44"/>
        <v>8539</v>
      </c>
      <c r="S107" s="69">
        <v>0</v>
      </c>
      <c r="T107" s="69">
        <v>0</v>
      </c>
      <c r="U107" s="69">
        <v>0</v>
      </c>
      <c r="V107" s="69">
        <v>0</v>
      </c>
      <c r="W107" s="69">
        <v>0</v>
      </c>
      <c r="X107" s="70">
        <v>8539</v>
      </c>
      <c r="Y107" s="70">
        <v>0</v>
      </c>
      <c r="Z107" s="70">
        <v>0</v>
      </c>
      <c r="AA107" s="70">
        <v>0</v>
      </c>
      <c r="AB107" s="70">
        <v>0</v>
      </c>
      <c r="AC107" s="70">
        <v>0</v>
      </c>
      <c r="AD107" s="70">
        <v>0</v>
      </c>
    </row>
    <row r="108" spans="1:31" s="98" customFormat="1" ht="58" x14ac:dyDescent="0.35">
      <c r="A108" s="58" t="s">
        <v>32</v>
      </c>
      <c r="B108" s="58" t="s">
        <v>226</v>
      </c>
      <c r="C108" s="58" t="s">
        <v>226</v>
      </c>
      <c r="D108" s="59" t="s">
        <v>231</v>
      </c>
      <c r="E108" s="60" t="s">
        <v>35</v>
      </c>
      <c r="F108" s="59" t="s">
        <v>231</v>
      </c>
      <c r="G108" s="60" t="s">
        <v>236</v>
      </c>
      <c r="H108" s="61">
        <v>26105</v>
      </c>
      <c r="I108" s="63" t="s">
        <v>239</v>
      </c>
      <c r="J108" s="63" t="s">
        <v>240</v>
      </c>
      <c r="K108" s="71" t="s">
        <v>241</v>
      </c>
      <c r="L108" s="64" t="s">
        <v>240</v>
      </c>
      <c r="M108" s="65" t="s">
        <v>38</v>
      </c>
      <c r="N108" s="63" t="s">
        <v>40</v>
      </c>
      <c r="O108" s="63">
        <v>1</v>
      </c>
      <c r="P108" s="72">
        <v>1565</v>
      </c>
      <c r="Q108" s="67" t="s">
        <v>39</v>
      </c>
      <c r="R108" s="68">
        <f t="shared" si="44"/>
        <v>1565</v>
      </c>
      <c r="S108" s="69">
        <v>0</v>
      </c>
      <c r="T108" s="69">
        <v>0</v>
      </c>
      <c r="U108" s="69">
        <v>0</v>
      </c>
      <c r="V108" s="69">
        <v>0</v>
      </c>
      <c r="W108" s="69">
        <v>0</v>
      </c>
      <c r="X108" s="70">
        <v>1565</v>
      </c>
      <c r="Y108" s="70">
        <v>0</v>
      </c>
      <c r="Z108" s="70">
        <v>0</v>
      </c>
      <c r="AA108" s="70">
        <v>0</v>
      </c>
      <c r="AB108" s="70">
        <v>0</v>
      </c>
      <c r="AC108" s="70">
        <v>0</v>
      </c>
      <c r="AD108" s="70">
        <v>0</v>
      </c>
    </row>
    <row r="109" spans="1:31" s="98" customFormat="1" ht="54.65" customHeight="1" x14ac:dyDescent="0.35">
      <c r="A109" s="58" t="s">
        <v>32</v>
      </c>
      <c r="B109" s="58" t="s">
        <v>226</v>
      </c>
      <c r="C109" s="58" t="s">
        <v>226</v>
      </c>
      <c r="D109" s="59" t="s">
        <v>34</v>
      </c>
      <c r="E109" s="60" t="s">
        <v>69</v>
      </c>
      <c r="F109" s="59" t="s">
        <v>242</v>
      </c>
      <c r="G109" s="60" t="s">
        <v>193</v>
      </c>
      <c r="H109" s="73">
        <v>31501</v>
      </c>
      <c r="I109" s="74" t="s">
        <v>243</v>
      </c>
      <c r="J109" s="75"/>
      <c r="K109" s="63" t="s">
        <v>244</v>
      </c>
      <c r="L109" s="64"/>
      <c r="M109" s="65" t="s">
        <v>38</v>
      </c>
      <c r="N109" s="76" t="s">
        <v>43</v>
      </c>
      <c r="O109" s="77">
        <v>1</v>
      </c>
      <c r="P109" s="78">
        <v>400</v>
      </c>
      <c r="Q109" s="67" t="s">
        <v>39</v>
      </c>
      <c r="R109" s="68">
        <f t="shared" si="44"/>
        <v>400</v>
      </c>
      <c r="S109" s="69">
        <v>0</v>
      </c>
      <c r="T109" s="69">
        <v>0</v>
      </c>
      <c r="U109" s="69">
        <v>0</v>
      </c>
      <c r="V109" s="69">
        <v>0</v>
      </c>
      <c r="W109" s="69">
        <v>0</v>
      </c>
      <c r="X109" s="70">
        <v>400</v>
      </c>
      <c r="Y109" s="70">
        <v>0</v>
      </c>
      <c r="Z109" s="70">
        <v>0</v>
      </c>
      <c r="AA109" s="70">
        <v>0</v>
      </c>
      <c r="AB109" s="70">
        <v>0</v>
      </c>
      <c r="AC109" s="70">
        <v>0</v>
      </c>
      <c r="AD109" s="70">
        <v>0</v>
      </c>
    </row>
    <row r="110" spans="1:31" s="98" customFormat="1" ht="43.5" x14ac:dyDescent="0.35">
      <c r="A110" s="79" t="s">
        <v>32</v>
      </c>
      <c r="B110" s="79" t="s">
        <v>226</v>
      </c>
      <c r="C110" s="79" t="s">
        <v>226</v>
      </c>
      <c r="D110" s="80" t="s">
        <v>34</v>
      </c>
      <c r="E110" s="79" t="s">
        <v>69</v>
      </c>
      <c r="F110" s="80" t="s">
        <v>242</v>
      </c>
      <c r="G110" s="79" t="s">
        <v>193</v>
      </c>
      <c r="H110" s="61">
        <v>32201</v>
      </c>
      <c r="I110" s="81" t="s">
        <v>245</v>
      </c>
      <c r="J110" s="81"/>
      <c r="K110" s="81" t="s">
        <v>245</v>
      </c>
      <c r="L110" s="82" t="s">
        <v>246</v>
      </c>
      <c r="M110" s="65" t="s">
        <v>38</v>
      </c>
      <c r="N110" s="81" t="s">
        <v>43</v>
      </c>
      <c r="O110" s="81">
        <v>1</v>
      </c>
      <c r="P110" s="83">
        <v>10219</v>
      </c>
      <c r="Q110" s="84" t="s">
        <v>39</v>
      </c>
      <c r="R110" s="68">
        <f t="shared" si="44"/>
        <v>10219</v>
      </c>
      <c r="S110" s="69">
        <v>0</v>
      </c>
      <c r="T110" s="69">
        <v>0</v>
      </c>
      <c r="U110" s="69">
        <v>0</v>
      </c>
      <c r="V110" s="69">
        <v>0</v>
      </c>
      <c r="W110" s="69">
        <v>0</v>
      </c>
      <c r="X110" s="70">
        <v>10219</v>
      </c>
      <c r="Y110" s="70">
        <v>0</v>
      </c>
      <c r="Z110" s="70">
        <v>0</v>
      </c>
      <c r="AA110" s="70">
        <v>0</v>
      </c>
      <c r="AB110" s="70">
        <v>0</v>
      </c>
      <c r="AC110" s="70">
        <v>0</v>
      </c>
      <c r="AD110" s="70">
        <v>0</v>
      </c>
    </row>
    <row r="111" spans="1:31" s="98" customFormat="1" ht="43.5" x14ac:dyDescent="0.35">
      <c r="A111" s="79" t="s">
        <v>32</v>
      </c>
      <c r="B111" s="79" t="s">
        <v>226</v>
      </c>
      <c r="C111" s="79" t="s">
        <v>226</v>
      </c>
      <c r="D111" s="80" t="s">
        <v>34</v>
      </c>
      <c r="E111" s="79" t="s">
        <v>69</v>
      </c>
      <c r="F111" s="80" t="s">
        <v>242</v>
      </c>
      <c r="G111" s="79" t="s">
        <v>193</v>
      </c>
      <c r="H111" s="61">
        <v>32201</v>
      </c>
      <c r="I111" s="81" t="s">
        <v>247</v>
      </c>
      <c r="J111" s="81"/>
      <c r="K111" s="81" t="s">
        <v>247</v>
      </c>
      <c r="L111" s="82" t="s">
        <v>248</v>
      </c>
      <c r="M111" s="65" t="s">
        <v>38</v>
      </c>
      <c r="N111" s="81" t="s">
        <v>43</v>
      </c>
      <c r="O111" s="81">
        <v>1</v>
      </c>
      <c r="P111" s="83">
        <v>36076.26</v>
      </c>
      <c r="Q111" s="84" t="s">
        <v>39</v>
      </c>
      <c r="R111" s="68">
        <f t="shared" si="44"/>
        <v>36076</v>
      </c>
      <c r="S111" s="69">
        <v>0</v>
      </c>
      <c r="T111" s="69">
        <v>0</v>
      </c>
      <c r="U111" s="69">
        <v>0</v>
      </c>
      <c r="V111" s="69">
        <v>0</v>
      </c>
      <c r="W111" s="69">
        <v>0</v>
      </c>
      <c r="X111" s="70">
        <v>36076</v>
      </c>
      <c r="Y111" s="70">
        <v>0</v>
      </c>
      <c r="Z111" s="70">
        <v>0</v>
      </c>
      <c r="AA111" s="70">
        <v>0</v>
      </c>
      <c r="AB111" s="70">
        <v>0</v>
      </c>
      <c r="AC111" s="70">
        <v>0</v>
      </c>
      <c r="AD111" s="70">
        <v>0</v>
      </c>
    </row>
    <row r="112" spans="1:31" s="98" customFormat="1" ht="29" x14ac:dyDescent="0.35">
      <c r="A112" s="79" t="s">
        <v>32</v>
      </c>
      <c r="B112" s="79" t="s">
        <v>226</v>
      </c>
      <c r="C112" s="79" t="s">
        <v>226</v>
      </c>
      <c r="D112" s="80" t="s">
        <v>34</v>
      </c>
      <c r="E112" s="79" t="s">
        <v>35</v>
      </c>
      <c r="F112" s="80" t="s">
        <v>231</v>
      </c>
      <c r="G112" s="79" t="s">
        <v>41</v>
      </c>
      <c r="H112" s="61">
        <v>32201</v>
      </c>
      <c r="I112" s="81" t="s">
        <v>249</v>
      </c>
      <c r="J112" s="81"/>
      <c r="K112" s="81" t="s">
        <v>249</v>
      </c>
      <c r="L112" s="85" t="s">
        <v>250</v>
      </c>
      <c r="M112" s="65" t="s">
        <v>38</v>
      </c>
      <c r="N112" s="81" t="s">
        <v>43</v>
      </c>
      <c r="O112" s="81">
        <v>1</v>
      </c>
      <c r="P112" s="83">
        <v>159513.64000000001</v>
      </c>
      <c r="Q112" s="84" t="s">
        <v>39</v>
      </c>
      <c r="R112" s="68">
        <f t="shared" si="44"/>
        <v>159514</v>
      </c>
      <c r="S112" s="69">
        <v>0</v>
      </c>
      <c r="T112" s="69">
        <v>0</v>
      </c>
      <c r="U112" s="69">
        <v>0</v>
      </c>
      <c r="V112" s="69">
        <v>0</v>
      </c>
      <c r="W112" s="69">
        <v>0</v>
      </c>
      <c r="X112" s="70">
        <v>159514</v>
      </c>
      <c r="Y112" s="70">
        <v>0</v>
      </c>
      <c r="Z112" s="70">
        <v>0</v>
      </c>
      <c r="AA112" s="70">
        <v>0</v>
      </c>
      <c r="AB112" s="70">
        <v>0</v>
      </c>
      <c r="AC112" s="70">
        <v>0</v>
      </c>
      <c r="AD112" s="70">
        <v>0</v>
      </c>
    </row>
    <row r="113" spans="1:43" s="99" customFormat="1" ht="29" x14ac:dyDescent="0.35">
      <c r="A113" s="79" t="s">
        <v>32</v>
      </c>
      <c r="B113" s="79" t="s">
        <v>226</v>
      </c>
      <c r="C113" s="79" t="s">
        <v>226</v>
      </c>
      <c r="D113" s="80" t="s">
        <v>34</v>
      </c>
      <c r="E113" s="79" t="s">
        <v>35</v>
      </c>
      <c r="F113" s="80" t="s">
        <v>231</v>
      </c>
      <c r="G113" s="79" t="s">
        <v>41</v>
      </c>
      <c r="H113" s="61">
        <v>35801</v>
      </c>
      <c r="I113" s="81" t="s">
        <v>251</v>
      </c>
      <c r="J113" s="81"/>
      <c r="K113" s="81" t="s">
        <v>252</v>
      </c>
      <c r="L113" s="82" t="s">
        <v>253</v>
      </c>
      <c r="M113" s="65" t="s">
        <v>38</v>
      </c>
      <c r="N113" s="81" t="s">
        <v>43</v>
      </c>
      <c r="O113" s="81">
        <v>1</v>
      </c>
      <c r="P113" s="83">
        <v>29496</v>
      </c>
      <c r="Q113" s="84" t="s">
        <v>39</v>
      </c>
      <c r="R113" s="68">
        <f t="shared" si="44"/>
        <v>29496</v>
      </c>
      <c r="S113" s="69">
        <v>0</v>
      </c>
      <c r="T113" s="69">
        <v>0</v>
      </c>
      <c r="U113" s="69">
        <v>0</v>
      </c>
      <c r="V113" s="69">
        <v>0</v>
      </c>
      <c r="W113" s="69">
        <v>0</v>
      </c>
      <c r="X113" s="70">
        <v>29496</v>
      </c>
      <c r="Y113" s="70">
        <v>0</v>
      </c>
      <c r="Z113" s="70">
        <v>0</v>
      </c>
      <c r="AA113" s="70">
        <v>0</v>
      </c>
      <c r="AB113" s="70">
        <v>0</v>
      </c>
      <c r="AC113" s="70">
        <v>0</v>
      </c>
      <c r="AD113" s="70">
        <v>0</v>
      </c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98"/>
      <c r="AQ113" s="98"/>
    </row>
    <row r="114" spans="1:43" s="99" customFormat="1" ht="29" x14ac:dyDescent="0.35">
      <c r="A114" s="79" t="s">
        <v>32</v>
      </c>
      <c r="B114" s="79" t="s">
        <v>226</v>
      </c>
      <c r="C114" s="79" t="s">
        <v>226</v>
      </c>
      <c r="D114" s="80" t="s">
        <v>34</v>
      </c>
      <c r="E114" s="79" t="s">
        <v>35</v>
      </c>
      <c r="F114" s="80" t="s">
        <v>231</v>
      </c>
      <c r="G114" s="79" t="s">
        <v>41</v>
      </c>
      <c r="H114" s="61">
        <v>35801</v>
      </c>
      <c r="I114" s="81" t="s">
        <v>251</v>
      </c>
      <c r="J114" s="81"/>
      <c r="K114" s="81" t="s">
        <v>252</v>
      </c>
      <c r="L114" s="82" t="s">
        <v>254</v>
      </c>
      <c r="M114" s="65" t="s">
        <v>38</v>
      </c>
      <c r="N114" s="81" t="s">
        <v>43</v>
      </c>
      <c r="O114" s="81">
        <v>1</v>
      </c>
      <c r="P114" s="83">
        <v>1116.53</v>
      </c>
      <c r="Q114" s="84" t="s">
        <v>39</v>
      </c>
      <c r="R114" s="68">
        <f t="shared" si="44"/>
        <v>1117</v>
      </c>
      <c r="S114" s="69">
        <v>0</v>
      </c>
      <c r="T114" s="69">
        <v>0</v>
      </c>
      <c r="U114" s="69">
        <v>0</v>
      </c>
      <c r="V114" s="69">
        <v>0</v>
      </c>
      <c r="W114" s="69">
        <v>0</v>
      </c>
      <c r="X114" s="70">
        <v>1117</v>
      </c>
      <c r="Y114" s="70">
        <v>0</v>
      </c>
      <c r="Z114" s="70">
        <v>0</v>
      </c>
      <c r="AA114" s="70">
        <v>0</v>
      </c>
      <c r="AB114" s="70">
        <v>0</v>
      </c>
      <c r="AC114" s="70">
        <v>0</v>
      </c>
      <c r="AD114" s="70">
        <v>0</v>
      </c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</row>
    <row r="115" spans="1:43" s="99" customFormat="1" ht="43.5" x14ac:dyDescent="0.35">
      <c r="A115" s="79" t="s">
        <v>32</v>
      </c>
      <c r="B115" s="79" t="s">
        <v>226</v>
      </c>
      <c r="C115" s="79" t="s">
        <v>226</v>
      </c>
      <c r="D115" s="80" t="s">
        <v>34</v>
      </c>
      <c r="E115" s="79" t="s">
        <v>35</v>
      </c>
      <c r="F115" s="80" t="s">
        <v>231</v>
      </c>
      <c r="G115" s="79" t="s">
        <v>41</v>
      </c>
      <c r="H115" s="61">
        <v>35801</v>
      </c>
      <c r="I115" s="81" t="s">
        <v>255</v>
      </c>
      <c r="J115" s="81"/>
      <c r="K115" s="81" t="s">
        <v>256</v>
      </c>
      <c r="L115" s="85"/>
      <c r="M115" s="65" t="s">
        <v>38</v>
      </c>
      <c r="N115" s="81" t="s">
        <v>43</v>
      </c>
      <c r="O115" s="81">
        <v>1</v>
      </c>
      <c r="P115" s="83">
        <v>382.8</v>
      </c>
      <c r="Q115" s="84" t="s">
        <v>39</v>
      </c>
      <c r="R115" s="68">
        <f t="shared" si="44"/>
        <v>383</v>
      </c>
      <c r="S115" s="69">
        <v>0</v>
      </c>
      <c r="T115" s="69">
        <v>0</v>
      </c>
      <c r="U115" s="69">
        <v>0</v>
      </c>
      <c r="V115" s="69">
        <v>0</v>
      </c>
      <c r="W115" s="69">
        <v>0</v>
      </c>
      <c r="X115" s="70">
        <v>383</v>
      </c>
      <c r="Y115" s="70">
        <v>0</v>
      </c>
      <c r="Z115" s="70">
        <v>0</v>
      </c>
      <c r="AA115" s="70">
        <v>0</v>
      </c>
      <c r="AB115" s="70">
        <v>0</v>
      </c>
      <c r="AC115" s="70">
        <v>0</v>
      </c>
      <c r="AD115" s="70">
        <v>0</v>
      </c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</row>
    <row r="116" spans="1:43" s="98" customFormat="1" ht="43.5" x14ac:dyDescent="0.35">
      <c r="A116" s="79" t="s">
        <v>32</v>
      </c>
      <c r="B116" s="79" t="s">
        <v>226</v>
      </c>
      <c r="C116" s="79" t="s">
        <v>226</v>
      </c>
      <c r="D116" s="80" t="s">
        <v>34</v>
      </c>
      <c r="E116" s="79" t="s">
        <v>35</v>
      </c>
      <c r="F116" s="80" t="s">
        <v>231</v>
      </c>
      <c r="G116" s="79" t="s">
        <v>36</v>
      </c>
      <c r="H116" s="61">
        <v>32601</v>
      </c>
      <c r="I116" s="81" t="s">
        <v>257</v>
      </c>
      <c r="J116" s="81"/>
      <c r="K116" s="81" t="s">
        <v>258</v>
      </c>
      <c r="L116" s="85"/>
      <c r="M116" s="65" t="s">
        <v>38</v>
      </c>
      <c r="N116" s="81" t="s">
        <v>43</v>
      </c>
      <c r="O116" s="81">
        <v>1</v>
      </c>
      <c r="P116" s="83">
        <v>8836.7000000000007</v>
      </c>
      <c r="Q116" s="84" t="s">
        <v>39</v>
      </c>
      <c r="R116" s="68">
        <f t="shared" si="44"/>
        <v>8837</v>
      </c>
      <c r="S116" s="69">
        <v>0</v>
      </c>
      <c r="T116" s="69">
        <v>0</v>
      </c>
      <c r="U116" s="69">
        <v>0</v>
      </c>
      <c r="V116" s="69">
        <v>0</v>
      </c>
      <c r="W116" s="69">
        <v>0</v>
      </c>
      <c r="X116" s="70">
        <v>8837</v>
      </c>
      <c r="Y116" s="70">
        <v>0</v>
      </c>
      <c r="Z116" s="70">
        <v>0</v>
      </c>
      <c r="AA116" s="70">
        <v>0</v>
      </c>
      <c r="AB116" s="70">
        <v>0</v>
      </c>
      <c r="AC116" s="70">
        <v>0</v>
      </c>
      <c r="AD116" s="70">
        <v>0</v>
      </c>
    </row>
    <row r="117" spans="1:43" s="98" customFormat="1" ht="29" x14ac:dyDescent="0.35">
      <c r="A117" s="79" t="s">
        <v>32</v>
      </c>
      <c r="B117" s="79" t="s">
        <v>226</v>
      </c>
      <c r="C117" s="79" t="s">
        <v>226</v>
      </c>
      <c r="D117" s="80" t="s">
        <v>34</v>
      </c>
      <c r="E117" s="79" t="s">
        <v>35</v>
      </c>
      <c r="F117" s="80" t="s">
        <v>231</v>
      </c>
      <c r="G117" s="79" t="s">
        <v>36</v>
      </c>
      <c r="H117" s="61">
        <v>37504</v>
      </c>
      <c r="I117" s="81" t="s">
        <v>259</v>
      </c>
      <c r="J117" s="81"/>
      <c r="K117" s="81" t="s">
        <v>260</v>
      </c>
      <c r="L117" s="85"/>
      <c r="M117" s="65" t="s">
        <v>38</v>
      </c>
      <c r="N117" s="81" t="s">
        <v>261</v>
      </c>
      <c r="O117" s="81">
        <v>1</v>
      </c>
      <c r="P117" s="83">
        <v>504</v>
      </c>
      <c r="Q117" s="84" t="s">
        <v>39</v>
      </c>
      <c r="R117" s="68">
        <f t="shared" si="44"/>
        <v>504</v>
      </c>
      <c r="S117" s="69">
        <v>0</v>
      </c>
      <c r="T117" s="69">
        <v>0</v>
      </c>
      <c r="U117" s="69">
        <v>0</v>
      </c>
      <c r="V117" s="69">
        <v>0</v>
      </c>
      <c r="W117" s="69">
        <v>0</v>
      </c>
      <c r="X117" s="70">
        <v>504</v>
      </c>
      <c r="Y117" s="70">
        <v>0</v>
      </c>
      <c r="Z117" s="70">
        <v>0</v>
      </c>
      <c r="AA117" s="70">
        <v>0</v>
      </c>
      <c r="AB117" s="70">
        <v>0</v>
      </c>
      <c r="AC117" s="70">
        <v>0</v>
      </c>
      <c r="AD117" s="70">
        <v>0</v>
      </c>
    </row>
    <row r="118" spans="1:43" s="98" customFormat="1" ht="43.5" x14ac:dyDescent="0.35">
      <c r="A118" s="79" t="s">
        <v>32</v>
      </c>
      <c r="B118" s="79" t="s">
        <v>226</v>
      </c>
      <c r="C118" s="79" t="s">
        <v>226</v>
      </c>
      <c r="D118" s="80" t="s">
        <v>34</v>
      </c>
      <c r="E118" s="79" t="s">
        <v>35</v>
      </c>
      <c r="F118" s="80" t="s">
        <v>231</v>
      </c>
      <c r="G118" s="79" t="s">
        <v>36</v>
      </c>
      <c r="H118" s="61">
        <v>29401</v>
      </c>
      <c r="I118" s="81" t="s">
        <v>262</v>
      </c>
      <c r="J118" s="81" t="s">
        <v>263</v>
      </c>
      <c r="K118" s="81" t="s">
        <v>264</v>
      </c>
      <c r="L118" s="85"/>
      <c r="M118" s="65" t="s">
        <v>38</v>
      </c>
      <c r="N118" s="81" t="s">
        <v>40</v>
      </c>
      <c r="O118" s="81">
        <v>1</v>
      </c>
      <c r="P118" s="83">
        <v>1844.4</v>
      </c>
      <c r="Q118" s="84" t="s">
        <v>39</v>
      </c>
      <c r="R118" s="68">
        <f t="shared" si="44"/>
        <v>1844</v>
      </c>
      <c r="S118" s="69">
        <v>0</v>
      </c>
      <c r="T118" s="69">
        <v>0</v>
      </c>
      <c r="U118" s="69">
        <v>0</v>
      </c>
      <c r="V118" s="69">
        <v>0</v>
      </c>
      <c r="W118" s="69">
        <v>0</v>
      </c>
      <c r="X118" s="70">
        <v>1844</v>
      </c>
      <c r="Y118" s="70">
        <v>0</v>
      </c>
      <c r="Z118" s="70">
        <v>0</v>
      </c>
      <c r="AA118" s="70">
        <v>0</v>
      </c>
      <c r="AB118" s="70">
        <v>0</v>
      </c>
      <c r="AC118" s="70">
        <v>0</v>
      </c>
      <c r="AD118" s="70">
        <v>0</v>
      </c>
    </row>
    <row r="119" spans="1:43" s="98" customFormat="1" ht="29" x14ac:dyDescent="0.35">
      <c r="A119" s="79" t="s">
        <v>32</v>
      </c>
      <c r="B119" s="79" t="s">
        <v>226</v>
      </c>
      <c r="C119" s="79" t="s">
        <v>226</v>
      </c>
      <c r="D119" s="80" t="s">
        <v>34</v>
      </c>
      <c r="E119" s="79" t="s">
        <v>35</v>
      </c>
      <c r="F119" s="80" t="s">
        <v>231</v>
      </c>
      <c r="G119" s="79" t="s">
        <v>36</v>
      </c>
      <c r="H119" s="61">
        <v>29201</v>
      </c>
      <c r="I119" s="81" t="s">
        <v>265</v>
      </c>
      <c r="J119" s="81" t="s">
        <v>266</v>
      </c>
      <c r="K119" s="81" t="s">
        <v>267</v>
      </c>
      <c r="L119" s="85"/>
      <c r="M119" s="65" t="s">
        <v>38</v>
      </c>
      <c r="N119" s="81" t="s">
        <v>40</v>
      </c>
      <c r="O119" s="81">
        <v>1</v>
      </c>
      <c r="P119" s="83">
        <v>783</v>
      </c>
      <c r="Q119" s="84" t="s">
        <v>39</v>
      </c>
      <c r="R119" s="68">
        <f t="shared" si="44"/>
        <v>783</v>
      </c>
      <c r="S119" s="69">
        <v>0</v>
      </c>
      <c r="T119" s="69">
        <v>0</v>
      </c>
      <c r="U119" s="69">
        <v>0</v>
      </c>
      <c r="V119" s="69">
        <v>0</v>
      </c>
      <c r="W119" s="69">
        <v>0</v>
      </c>
      <c r="X119" s="70">
        <v>783</v>
      </c>
      <c r="Y119" s="70">
        <v>0</v>
      </c>
      <c r="Z119" s="70">
        <v>0</v>
      </c>
      <c r="AA119" s="70">
        <v>0</v>
      </c>
      <c r="AB119" s="70">
        <v>0</v>
      </c>
      <c r="AC119" s="70">
        <v>0</v>
      </c>
      <c r="AD119" s="70">
        <v>0</v>
      </c>
    </row>
    <row r="120" spans="1:43" s="98" customFormat="1" ht="29" x14ac:dyDescent="0.35">
      <c r="A120" s="79" t="s">
        <v>32</v>
      </c>
      <c r="B120" s="79" t="s">
        <v>226</v>
      </c>
      <c r="C120" s="79" t="s">
        <v>226</v>
      </c>
      <c r="D120" s="80" t="s">
        <v>34</v>
      </c>
      <c r="E120" s="79" t="s">
        <v>35</v>
      </c>
      <c r="F120" s="80" t="s">
        <v>231</v>
      </c>
      <c r="G120" s="79" t="s">
        <v>36</v>
      </c>
      <c r="H120" s="61">
        <v>27101</v>
      </c>
      <c r="I120" s="81" t="s">
        <v>268</v>
      </c>
      <c r="J120" s="81" t="s">
        <v>269</v>
      </c>
      <c r="K120" s="81" t="s">
        <v>270</v>
      </c>
      <c r="L120" s="85"/>
      <c r="M120" s="65" t="s">
        <v>38</v>
      </c>
      <c r="N120" s="81" t="s">
        <v>40</v>
      </c>
      <c r="O120" s="81">
        <v>2</v>
      </c>
      <c r="P120" s="83">
        <v>460.51</v>
      </c>
      <c r="Q120" s="84" t="s">
        <v>39</v>
      </c>
      <c r="R120" s="68">
        <f t="shared" si="44"/>
        <v>921</v>
      </c>
      <c r="S120" s="69">
        <v>0</v>
      </c>
      <c r="T120" s="69">
        <v>0</v>
      </c>
      <c r="U120" s="69">
        <v>0</v>
      </c>
      <c r="V120" s="69">
        <v>0</v>
      </c>
      <c r="W120" s="69">
        <v>0</v>
      </c>
      <c r="X120" s="70">
        <v>921</v>
      </c>
      <c r="Y120" s="70">
        <v>0</v>
      </c>
      <c r="Z120" s="70">
        <v>0</v>
      </c>
      <c r="AA120" s="70">
        <v>0</v>
      </c>
      <c r="AB120" s="70">
        <v>0</v>
      </c>
      <c r="AC120" s="70">
        <v>0</v>
      </c>
      <c r="AD120" s="70">
        <v>0</v>
      </c>
    </row>
    <row r="121" spans="1:43" s="98" customFormat="1" ht="29" x14ac:dyDescent="0.35">
      <c r="A121" s="79" t="s">
        <v>32</v>
      </c>
      <c r="B121" s="79" t="s">
        <v>226</v>
      </c>
      <c r="C121" s="79" t="s">
        <v>226</v>
      </c>
      <c r="D121" s="80" t="s">
        <v>34</v>
      </c>
      <c r="E121" s="79" t="s">
        <v>69</v>
      </c>
      <c r="F121" s="80" t="s">
        <v>232</v>
      </c>
      <c r="G121" s="79" t="s">
        <v>193</v>
      </c>
      <c r="H121" s="61">
        <v>21101</v>
      </c>
      <c r="I121" s="81" t="s">
        <v>271</v>
      </c>
      <c r="J121" s="81" t="s">
        <v>272</v>
      </c>
      <c r="K121" s="81" t="s">
        <v>273</v>
      </c>
      <c r="L121" s="85"/>
      <c r="M121" s="65" t="s">
        <v>38</v>
      </c>
      <c r="N121" s="81" t="s">
        <v>40</v>
      </c>
      <c r="O121" s="81">
        <v>1</v>
      </c>
      <c r="P121" s="83">
        <v>1010</v>
      </c>
      <c r="Q121" s="84" t="s">
        <v>39</v>
      </c>
      <c r="R121" s="68">
        <f t="shared" si="44"/>
        <v>1010</v>
      </c>
      <c r="S121" s="69">
        <v>0</v>
      </c>
      <c r="T121" s="69">
        <v>0</v>
      </c>
      <c r="U121" s="69">
        <v>0</v>
      </c>
      <c r="V121" s="69">
        <v>0</v>
      </c>
      <c r="W121" s="69">
        <v>0</v>
      </c>
      <c r="X121" s="70">
        <v>1010</v>
      </c>
      <c r="Y121" s="70">
        <v>0</v>
      </c>
      <c r="Z121" s="70">
        <v>0</v>
      </c>
      <c r="AA121" s="70">
        <v>0</v>
      </c>
      <c r="AB121" s="70">
        <v>0</v>
      </c>
      <c r="AC121" s="70">
        <v>0</v>
      </c>
      <c r="AD121" s="70">
        <v>0</v>
      </c>
    </row>
    <row r="122" spans="1:43" s="98" customFormat="1" ht="29" x14ac:dyDescent="0.35">
      <c r="A122" s="79" t="s">
        <v>32</v>
      </c>
      <c r="B122" s="79" t="s">
        <v>226</v>
      </c>
      <c r="C122" s="79" t="s">
        <v>226</v>
      </c>
      <c r="D122" s="80" t="s">
        <v>34</v>
      </c>
      <c r="E122" s="79" t="s">
        <v>69</v>
      </c>
      <c r="F122" s="80" t="s">
        <v>232</v>
      </c>
      <c r="G122" s="79" t="s">
        <v>193</v>
      </c>
      <c r="H122" s="61">
        <v>21101</v>
      </c>
      <c r="I122" s="81" t="s">
        <v>271</v>
      </c>
      <c r="J122" s="81" t="s">
        <v>274</v>
      </c>
      <c r="K122" s="81" t="s">
        <v>275</v>
      </c>
      <c r="L122" s="85"/>
      <c r="M122" s="65" t="s">
        <v>38</v>
      </c>
      <c r="N122" s="81" t="s">
        <v>40</v>
      </c>
      <c r="O122" s="81">
        <v>4</v>
      </c>
      <c r="P122" s="83">
        <v>17</v>
      </c>
      <c r="Q122" s="84" t="s">
        <v>39</v>
      </c>
      <c r="R122" s="68">
        <f t="shared" si="44"/>
        <v>68</v>
      </c>
      <c r="S122" s="69">
        <v>0</v>
      </c>
      <c r="T122" s="69">
        <v>0</v>
      </c>
      <c r="U122" s="69">
        <v>0</v>
      </c>
      <c r="V122" s="69">
        <v>0</v>
      </c>
      <c r="W122" s="69">
        <v>0</v>
      </c>
      <c r="X122" s="70">
        <v>68</v>
      </c>
      <c r="Y122" s="70">
        <v>0</v>
      </c>
      <c r="Z122" s="70">
        <v>0</v>
      </c>
      <c r="AA122" s="70">
        <v>0</v>
      </c>
      <c r="AB122" s="70">
        <v>0</v>
      </c>
      <c r="AC122" s="70">
        <v>0</v>
      </c>
      <c r="AD122" s="70">
        <v>0</v>
      </c>
    </row>
    <row r="123" spans="1:43" s="98" customFormat="1" ht="29" x14ac:dyDescent="0.35">
      <c r="A123" s="79" t="s">
        <v>32</v>
      </c>
      <c r="B123" s="79" t="s">
        <v>226</v>
      </c>
      <c r="C123" s="79" t="s">
        <v>226</v>
      </c>
      <c r="D123" s="80" t="s">
        <v>34</v>
      </c>
      <c r="E123" s="79" t="s">
        <v>69</v>
      </c>
      <c r="F123" s="80" t="s">
        <v>232</v>
      </c>
      <c r="G123" s="79" t="s">
        <v>193</v>
      </c>
      <c r="H123" s="61">
        <v>21101</v>
      </c>
      <c r="I123" s="81" t="s">
        <v>271</v>
      </c>
      <c r="J123" s="81" t="s">
        <v>274</v>
      </c>
      <c r="K123" s="81" t="s">
        <v>275</v>
      </c>
      <c r="L123" s="85"/>
      <c r="M123" s="65" t="s">
        <v>38</v>
      </c>
      <c r="N123" s="81" t="s">
        <v>40</v>
      </c>
      <c r="O123" s="81">
        <v>1</v>
      </c>
      <c r="P123" s="83">
        <v>16.97</v>
      </c>
      <c r="Q123" s="84" t="s">
        <v>39</v>
      </c>
      <c r="R123" s="68">
        <v>17</v>
      </c>
      <c r="S123" s="69">
        <v>0</v>
      </c>
      <c r="T123" s="69">
        <v>0</v>
      </c>
      <c r="U123" s="69">
        <v>0</v>
      </c>
      <c r="V123" s="69">
        <v>0</v>
      </c>
      <c r="W123" s="69">
        <v>0</v>
      </c>
      <c r="X123" s="70">
        <v>17</v>
      </c>
      <c r="Y123" s="70">
        <v>0</v>
      </c>
      <c r="Z123" s="70">
        <v>0</v>
      </c>
      <c r="AA123" s="70">
        <v>0</v>
      </c>
      <c r="AB123" s="70">
        <v>0</v>
      </c>
      <c r="AC123" s="70">
        <v>0</v>
      </c>
      <c r="AD123" s="70">
        <v>0</v>
      </c>
    </row>
    <row r="124" spans="1:43" s="98" customFormat="1" ht="43.5" x14ac:dyDescent="0.35">
      <c r="A124" s="79" t="s">
        <v>32</v>
      </c>
      <c r="B124" s="79" t="s">
        <v>226</v>
      </c>
      <c r="C124" s="79" t="s">
        <v>226</v>
      </c>
      <c r="D124" s="80" t="s">
        <v>34</v>
      </c>
      <c r="E124" s="79" t="s">
        <v>35</v>
      </c>
      <c r="F124" s="80" t="s">
        <v>231</v>
      </c>
      <c r="G124" s="79" t="s">
        <v>41</v>
      </c>
      <c r="H124" s="61">
        <v>35201</v>
      </c>
      <c r="I124" s="81" t="s">
        <v>276</v>
      </c>
      <c r="J124" s="81"/>
      <c r="K124" s="81" t="s">
        <v>277</v>
      </c>
      <c r="L124" s="85"/>
      <c r="M124" s="65" t="s">
        <v>38</v>
      </c>
      <c r="N124" s="81" t="s">
        <v>43</v>
      </c>
      <c r="O124" s="81">
        <v>1</v>
      </c>
      <c r="P124" s="83">
        <v>4002</v>
      </c>
      <c r="Q124" s="84" t="s">
        <v>39</v>
      </c>
      <c r="R124" s="68">
        <f t="shared" ref="R124:R128" si="45">+ROUND(P124*O124,0)</f>
        <v>4002</v>
      </c>
      <c r="S124" s="69">
        <v>0</v>
      </c>
      <c r="T124" s="69">
        <v>0</v>
      </c>
      <c r="U124" s="69">
        <v>0</v>
      </c>
      <c r="V124" s="69">
        <v>0</v>
      </c>
      <c r="W124" s="69">
        <v>0</v>
      </c>
      <c r="X124" s="70">
        <v>4002</v>
      </c>
      <c r="Y124" s="70">
        <v>0</v>
      </c>
      <c r="Z124" s="70">
        <v>0</v>
      </c>
      <c r="AA124" s="70">
        <v>0</v>
      </c>
      <c r="AB124" s="70">
        <v>0</v>
      </c>
      <c r="AC124" s="70">
        <v>0</v>
      </c>
      <c r="AD124" s="70">
        <v>0</v>
      </c>
    </row>
    <row r="125" spans="1:43" s="98" customFormat="1" ht="43.5" x14ac:dyDescent="0.35">
      <c r="A125" s="79" t="s">
        <v>32</v>
      </c>
      <c r="B125" s="79" t="s">
        <v>226</v>
      </c>
      <c r="C125" s="79" t="s">
        <v>226</v>
      </c>
      <c r="D125" s="80" t="s">
        <v>34</v>
      </c>
      <c r="E125" s="79" t="s">
        <v>69</v>
      </c>
      <c r="F125" s="80" t="s">
        <v>242</v>
      </c>
      <c r="G125" s="79" t="s">
        <v>41</v>
      </c>
      <c r="H125" s="61">
        <v>29301</v>
      </c>
      <c r="I125" s="81" t="s">
        <v>278</v>
      </c>
      <c r="J125" s="81" t="s">
        <v>279</v>
      </c>
      <c r="K125" s="81" t="s">
        <v>280</v>
      </c>
      <c r="L125" s="85"/>
      <c r="M125" s="65" t="s">
        <v>38</v>
      </c>
      <c r="N125" s="81" t="s">
        <v>40</v>
      </c>
      <c r="O125" s="81">
        <v>2</v>
      </c>
      <c r="P125" s="83">
        <v>1199</v>
      </c>
      <c r="Q125" s="84" t="s">
        <v>39</v>
      </c>
      <c r="R125" s="68">
        <f t="shared" si="45"/>
        <v>2398</v>
      </c>
      <c r="S125" s="69">
        <v>0</v>
      </c>
      <c r="T125" s="69">
        <v>0</v>
      </c>
      <c r="U125" s="69">
        <v>0</v>
      </c>
      <c r="V125" s="69">
        <v>0</v>
      </c>
      <c r="W125" s="69">
        <v>0</v>
      </c>
      <c r="X125" s="70">
        <v>2398</v>
      </c>
      <c r="Y125" s="70">
        <v>0</v>
      </c>
      <c r="Z125" s="70">
        <v>0</v>
      </c>
      <c r="AA125" s="70">
        <v>0</v>
      </c>
      <c r="AB125" s="70">
        <v>0</v>
      </c>
      <c r="AC125" s="70">
        <v>0</v>
      </c>
      <c r="AD125" s="70">
        <v>0</v>
      </c>
    </row>
    <row r="126" spans="1:43" s="98" customFormat="1" ht="29" x14ac:dyDescent="0.35">
      <c r="A126" s="79" t="s">
        <v>32</v>
      </c>
      <c r="B126" s="79" t="s">
        <v>226</v>
      </c>
      <c r="C126" s="79" t="s">
        <v>226</v>
      </c>
      <c r="D126" s="80" t="s">
        <v>34</v>
      </c>
      <c r="E126" s="79" t="s">
        <v>35</v>
      </c>
      <c r="F126" s="80" t="s">
        <v>231</v>
      </c>
      <c r="G126" s="79" t="s">
        <v>36</v>
      </c>
      <c r="H126" s="61">
        <v>29201</v>
      </c>
      <c r="I126" s="81" t="s">
        <v>265</v>
      </c>
      <c r="J126" s="81" t="s">
        <v>281</v>
      </c>
      <c r="K126" s="81" t="s">
        <v>282</v>
      </c>
      <c r="L126" s="85"/>
      <c r="M126" s="65" t="s">
        <v>38</v>
      </c>
      <c r="N126" s="81" t="s">
        <v>40</v>
      </c>
      <c r="O126" s="81">
        <v>1</v>
      </c>
      <c r="P126" s="83">
        <v>835</v>
      </c>
      <c r="Q126" s="84" t="s">
        <v>39</v>
      </c>
      <c r="R126" s="68">
        <f t="shared" si="45"/>
        <v>835</v>
      </c>
      <c r="S126" s="69">
        <v>0</v>
      </c>
      <c r="T126" s="69">
        <v>0</v>
      </c>
      <c r="U126" s="69">
        <v>0</v>
      </c>
      <c r="V126" s="69">
        <v>0</v>
      </c>
      <c r="W126" s="69">
        <v>0</v>
      </c>
      <c r="X126" s="70">
        <v>835</v>
      </c>
      <c r="Y126" s="70">
        <v>0</v>
      </c>
      <c r="Z126" s="70">
        <v>0</v>
      </c>
      <c r="AA126" s="70">
        <v>0</v>
      </c>
      <c r="AB126" s="70">
        <v>0</v>
      </c>
      <c r="AC126" s="70">
        <v>0</v>
      </c>
      <c r="AD126" s="70">
        <v>0</v>
      </c>
    </row>
    <row r="127" spans="1:43" s="98" customFormat="1" ht="43.5" x14ac:dyDescent="0.35">
      <c r="A127" s="79" t="s">
        <v>32</v>
      </c>
      <c r="B127" s="79" t="s">
        <v>226</v>
      </c>
      <c r="C127" s="79" t="s">
        <v>226</v>
      </c>
      <c r="D127" s="80" t="s">
        <v>34</v>
      </c>
      <c r="E127" s="79" t="s">
        <v>35</v>
      </c>
      <c r="F127" s="80" t="s">
        <v>231</v>
      </c>
      <c r="G127" s="79" t="s">
        <v>36</v>
      </c>
      <c r="H127" s="61">
        <v>21101</v>
      </c>
      <c r="I127" s="81" t="s">
        <v>271</v>
      </c>
      <c r="J127" s="81" t="s">
        <v>283</v>
      </c>
      <c r="K127" s="81" t="s">
        <v>284</v>
      </c>
      <c r="L127" s="85"/>
      <c r="M127" s="65" t="s">
        <v>38</v>
      </c>
      <c r="N127" s="81" t="s">
        <v>40</v>
      </c>
      <c r="O127" s="81">
        <v>1</v>
      </c>
      <c r="P127" s="83">
        <v>657</v>
      </c>
      <c r="Q127" s="84" t="s">
        <v>39</v>
      </c>
      <c r="R127" s="68">
        <f t="shared" si="45"/>
        <v>657</v>
      </c>
      <c r="S127" s="69">
        <v>0</v>
      </c>
      <c r="T127" s="69">
        <v>0</v>
      </c>
      <c r="U127" s="69">
        <v>0</v>
      </c>
      <c r="V127" s="69">
        <v>0</v>
      </c>
      <c r="W127" s="69">
        <v>0</v>
      </c>
      <c r="X127" s="70">
        <v>657</v>
      </c>
      <c r="Y127" s="70">
        <v>0</v>
      </c>
      <c r="Z127" s="70">
        <v>0</v>
      </c>
      <c r="AA127" s="70">
        <v>0</v>
      </c>
      <c r="AB127" s="70">
        <v>0</v>
      </c>
      <c r="AC127" s="70">
        <v>0</v>
      </c>
      <c r="AD127" s="70">
        <v>0</v>
      </c>
    </row>
    <row r="128" spans="1:43" s="98" customFormat="1" ht="29" x14ac:dyDescent="0.35">
      <c r="A128" s="79" t="s">
        <v>32</v>
      </c>
      <c r="B128" s="79" t="s">
        <v>226</v>
      </c>
      <c r="C128" s="79" t="s">
        <v>226</v>
      </c>
      <c r="D128" s="80" t="s">
        <v>34</v>
      </c>
      <c r="E128" s="79" t="s">
        <v>35</v>
      </c>
      <c r="F128" s="80" t="s">
        <v>231</v>
      </c>
      <c r="G128" s="79" t="s">
        <v>36</v>
      </c>
      <c r="H128" s="61">
        <v>21101</v>
      </c>
      <c r="I128" s="81" t="s">
        <v>271</v>
      </c>
      <c r="J128" s="81" t="s">
        <v>285</v>
      </c>
      <c r="K128" s="81" t="s">
        <v>286</v>
      </c>
      <c r="L128" s="85"/>
      <c r="M128" s="65" t="s">
        <v>38</v>
      </c>
      <c r="N128" s="81" t="s">
        <v>40</v>
      </c>
      <c r="O128" s="81">
        <v>1</v>
      </c>
      <c r="P128" s="83">
        <v>799</v>
      </c>
      <c r="Q128" s="84" t="s">
        <v>39</v>
      </c>
      <c r="R128" s="68">
        <f t="shared" si="45"/>
        <v>799</v>
      </c>
      <c r="S128" s="69">
        <v>0</v>
      </c>
      <c r="T128" s="69">
        <v>0</v>
      </c>
      <c r="U128" s="69">
        <v>0</v>
      </c>
      <c r="V128" s="69">
        <v>0</v>
      </c>
      <c r="W128" s="69">
        <v>0</v>
      </c>
      <c r="X128" s="70">
        <v>799</v>
      </c>
      <c r="Y128" s="70">
        <v>0</v>
      </c>
      <c r="Z128" s="70">
        <v>0</v>
      </c>
      <c r="AA128" s="70">
        <v>0</v>
      </c>
      <c r="AB128" s="70">
        <v>0</v>
      </c>
      <c r="AC128" s="70">
        <v>0</v>
      </c>
      <c r="AD128" s="70">
        <v>0</v>
      </c>
    </row>
    <row r="131" spans="1:30" x14ac:dyDescent="0.35">
      <c r="A131" s="101" t="s">
        <v>20</v>
      </c>
      <c r="B131" s="101"/>
      <c r="C131" s="101"/>
      <c r="D131" s="101"/>
      <c r="E131" s="101"/>
      <c r="F131" s="101"/>
      <c r="G131" s="101"/>
      <c r="H131" s="101"/>
      <c r="I131" s="101"/>
      <c r="J131" s="23"/>
      <c r="K131" s="2"/>
      <c r="L131" s="4"/>
      <c r="M131" s="4"/>
      <c r="N131" s="4"/>
      <c r="O131" s="5"/>
      <c r="P131" s="20"/>
      <c r="Q131" s="4"/>
      <c r="R131" s="6">
        <f>SUM(R11:R130)</f>
        <v>902877</v>
      </c>
      <c r="S131" s="6" t="e">
        <f>SUM(#REF!)</f>
        <v>#REF!</v>
      </c>
      <c r="T131" s="6" t="e">
        <f>SUM(#REF!)</f>
        <v>#REF!</v>
      </c>
      <c r="U131" s="6" t="e">
        <f>SUM(#REF!)</f>
        <v>#REF!</v>
      </c>
      <c r="V131" s="6" t="e">
        <f>SUM(#REF!)</f>
        <v>#REF!</v>
      </c>
      <c r="W131" s="6" t="e">
        <f>SUM(#REF!)</f>
        <v>#REF!</v>
      </c>
      <c r="X131" s="6">
        <f>SUM(X11:X130)</f>
        <v>902877</v>
      </c>
      <c r="Y131" s="6" t="e">
        <f t="shared" ref="Y131:AD131" si="46">SUM(#REF!)</f>
        <v>#REF!</v>
      </c>
      <c r="Z131" s="6" t="e">
        <f t="shared" si="46"/>
        <v>#REF!</v>
      </c>
      <c r="AA131" s="6" t="e">
        <f t="shared" si="46"/>
        <v>#REF!</v>
      </c>
      <c r="AB131" s="6" t="e">
        <f t="shared" si="46"/>
        <v>#REF!</v>
      </c>
      <c r="AC131" s="6" t="e">
        <f t="shared" si="46"/>
        <v>#REF!</v>
      </c>
      <c r="AD131" s="6" t="e">
        <f t="shared" si="46"/>
        <v>#REF!</v>
      </c>
    </row>
    <row r="133" spans="1:30" x14ac:dyDescent="0.35">
      <c r="A133" s="102" t="s">
        <v>55</v>
      </c>
      <c r="B133" s="102"/>
      <c r="C133" s="102"/>
      <c r="D133" s="102"/>
      <c r="E133" s="102"/>
      <c r="F133" s="102"/>
      <c r="G133" s="102"/>
    </row>
  </sheetData>
  <sortState xmlns:xlrd2="http://schemas.microsoft.com/office/spreadsheetml/2017/richdata2" ref="A11:AD11">
    <sortCondition ref="J11"/>
  </sortState>
  <mergeCells count="3">
    <mergeCell ref="A7:AC7"/>
    <mergeCell ref="A131:I131"/>
    <mergeCell ref="A133:G133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BC291-292D-454E-A83F-6347AAC67831}">
  <dimension ref="A3:AD5"/>
  <sheetViews>
    <sheetView workbookViewId="0">
      <selection activeCell="A3" sqref="A3:XFD5"/>
    </sheetView>
  </sheetViews>
  <sheetFormatPr baseColWidth="10" defaultRowHeight="14.5" x14ac:dyDescent="0.35"/>
  <sheetData>
    <row r="3" spans="1:30" s="3" customFormat="1" x14ac:dyDescent="0.35">
      <c r="A3" s="101" t="s">
        <v>20</v>
      </c>
      <c r="B3" s="101"/>
      <c r="C3" s="101"/>
      <c r="D3" s="101"/>
      <c r="E3" s="101"/>
      <c r="F3" s="101"/>
      <c r="G3" s="101"/>
      <c r="H3" s="101"/>
      <c r="I3" s="101"/>
      <c r="J3" s="23"/>
      <c r="K3" s="2"/>
      <c r="L3" s="4"/>
      <c r="M3" s="4"/>
      <c r="N3" s="4"/>
      <c r="O3" s="5"/>
      <c r="P3" s="20"/>
      <c r="Q3" s="4"/>
      <c r="R3" s="6" t="e">
        <f>SUM(#REF!)</f>
        <v>#REF!</v>
      </c>
      <c r="S3" s="6" t="e">
        <f>SUM(#REF!)</f>
        <v>#REF!</v>
      </c>
      <c r="T3" s="6" t="e">
        <f>SUM(#REF!)</f>
        <v>#REF!</v>
      </c>
      <c r="U3" s="6" t="e">
        <f>SUM(#REF!)</f>
        <v>#REF!</v>
      </c>
      <c r="V3" s="6" t="e">
        <f>SUM(#REF!)</f>
        <v>#REF!</v>
      </c>
      <c r="W3" s="6" t="e">
        <f>SUM(#REF!)</f>
        <v>#REF!</v>
      </c>
      <c r="X3" s="6" t="e">
        <f>SUM(#REF!)</f>
        <v>#REF!</v>
      </c>
      <c r="Y3" s="6" t="e">
        <f t="shared" ref="Y3" si="0">SUM(#REF!)</f>
        <v>#REF!</v>
      </c>
      <c r="Z3" s="6" t="e">
        <f t="shared" ref="Z3" si="1">SUM(#REF!)</f>
        <v>#REF!</v>
      </c>
      <c r="AA3" s="6" t="e">
        <f t="shared" ref="AA3" si="2">SUM(#REF!)</f>
        <v>#REF!</v>
      </c>
      <c r="AB3" s="6" t="e">
        <f t="shared" ref="AB3" si="3">SUM(#REF!)</f>
        <v>#REF!</v>
      </c>
      <c r="AC3" s="6" t="e">
        <f t="shared" ref="AC3" si="4">SUM(#REF!)</f>
        <v>#REF!</v>
      </c>
      <c r="AD3" s="6" t="e">
        <f t="shared" ref="AD3" si="5">SUM(#REF!)</f>
        <v>#REF!</v>
      </c>
    </row>
    <row r="4" spans="1:30" s="3" customFormat="1" x14ac:dyDescent="0.35">
      <c r="J4" s="21"/>
      <c r="K4" s="15"/>
      <c r="N4" s="14"/>
      <c r="P4" s="17"/>
      <c r="Q4" s="14"/>
    </row>
    <row r="5" spans="1:30" s="3" customFormat="1" x14ac:dyDescent="0.35">
      <c r="A5" s="102" t="s">
        <v>55</v>
      </c>
      <c r="B5" s="102"/>
      <c r="C5" s="102"/>
      <c r="D5" s="102"/>
      <c r="E5" s="102"/>
      <c r="F5" s="102"/>
      <c r="G5" s="102"/>
      <c r="J5" s="21"/>
      <c r="K5" s="15"/>
      <c r="N5" s="14"/>
      <c r="P5" s="17"/>
      <c r="Q5" s="14"/>
    </row>
  </sheetData>
  <mergeCells count="2">
    <mergeCell ref="A3:I3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MODJUNIO 2025</vt:lpstr>
      <vt:lpstr>Hoja1</vt:lpstr>
      <vt:lpstr>'PAAASINE MODJUNIO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MENDEZ PEREZ ALEJANDRA</cp:lastModifiedBy>
  <cp:revision/>
  <dcterms:created xsi:type="dcterms:W3CDTF">2019-12-18T18:57:02Z</dcterms:created>
  <dcterms:modified xsi:type="dcterms:W3CDTF">2025-07-09T22:39:22Z</dcterms:modified>
  <cp:category/>
  <cp:contentStatus/>
</cp:coreProperties>
</file>