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https://inemexico-my.sharepoint.com/personal/angeles_rivas_ine_mx/Documents/PEEL Pantelhó 2025/Sesión_Ord_30jun_Punto 4_Pantelhó/"/>
    </mc:Choice>
  </mc:AlternateContent>
  <xr:revisionPtr revIDLastSave="9" documentId="13_ncr:1_{AC6D8C1F-62DF-4E0F-9D06-1FF2A36CC54B}" xr6:coauthVersionLast="47" xr6:coauthVersionMax="47" xr10:uidLastSave="{FFF99A6C-8F7F-4BE6-A5E5-8FBD38F31301}"/>
  <bookViews>
    <workbookView xWindow="-108" yWindow="-108" windowWidth="23256" windowHeight="12456" activeTab="1" xr2:uid="{52F06D3B-A983-4919-B377-A9464D4478DE}"/>
  </bookViews>
  <sheets>
    <sheet name="Catálogo" sheetId="2" r:id="rId1"/>
    <sheet name="Calendario" sheetId="1" r:id="rId2"/>
  </sheets>
  <definedNames>
    <definedName name="_xlnm._FilterDatabase" localSheetId="1" hidden="1">Calendario!$A$2:$I$105</definedName>
    <definedName name="_xlnm.Print_Titles" localSheetId="1">Calendario!$1:$2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1" l="1"/>
  <c r="C5" i="1"/>
  <c r="C6" i="1"/>
  <c r="C7" i="1"/>
  <c r="C8" i="1"/>
  <c r="C9" i="1"/>
  <c r="C10" i="1"/>
  <c r="C11" i="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3" i="1"/>
  <c r="XFA105" i="2"/>
  <c r="C4" i="2"/>
  <c r="C5"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3" i="2"/>
  <c r="XFB4" i="2"/>
  <c r="XFB5" i="2"/>
  <c r="XFB6" i="2"/>
  <c r="XFB7" i="2"/>
  <c r="XFB8" i="2"/>
  <c r="XFB9" i="2"/>
  <c r="XFB10" i="2"/>
  <c r="XFB11" i="2"/>
  <c r="XFB12" i="2"/>
  <c r="XFB13" i="2"/>
  <c r="XFB14" i="2"/>
  <c r="XFB15" i="2"/>
  <c r="XFB16" i="2"/>
  <c r="XFB17" i="2"/>
  <c r="XFB18" i="2"/>
  <c r="XFB19" i="2"/>
  <c r="XFB20" i="2"/>
  <c r="XFB21" i="2"/>
  <c r="XFB22" i="2"/>
  <c r="XFB23" i="2"/>
  <c r="XFB24" i="2"/>
  <c r="XFB25" i="2"/>
  <c r="XFB26" i="2"/>
  <c r="XFB27" i="2"/>
  <c r="XFB28" i="2"/>
  <c r="XFB29" i="2"/>
  <c r="XFB30" i="2"/>
  <c r="XFB31" i="2"/>
  <c r="XFB32" i="2"/>
  <c r="XFB33" i="2"/>
  <c r="XFB34" i="2"/>
  <c r="XFB35" i="2"/>
  <c r="XFB36" i="2"/>
  <c r="XFB37" i="2"/>
  <c r="XFB38" i="2"/>
  <c r="XFB39" i="2"/>
  <c r="XFB40" i="2"/>
  <c r="XFB41" i="2"/>
  <c r="XFB42" i="2"/>
  <c r="XFB43" i="2"/>
  <c r="XFB44" i="2"/>
  <c r="XFB45" i="2"/>
  <c r="XFB46" i="2"/>
  <c r="XFB47" i="2"/>
  <c r="XFB48" i="2"/>
  <c r="XFB49" i="2"/>
  <c r="XFB50" i="2"/>
  <c r="XFB51" i="2"/>
  <c r="XFB52" i="2"/>
  <c r="XFB53" i="2"/>
  <c r="XFB54" i="2"/>
  <c r="XFB55" i="2"/>
  <c r="XFB56" i="2"/>
  <c r="XFB57" i="2"/>
  <c r="XFB58" i="2"/>
  <c r="XFB59" i="2"/>
  <c r="XFB60" i="2"/>
  <c r="XFB3" i="2"/>
  <c r="XFA19" i="2"/>
  <c r="XFA20" i="2"/>
  <c r="XFA21" i="2"/>
  <c r="XFA22" i="2"/>
  <c r="XFA23" i="2"/>
  <c r="XFA24" i="2"/>
  <c r="XFA25" i="2"/>
  <c r="XFA26" i="2"/>
  <c r="XFA27" i="2"/>
  <c r="XFA28" i="2"/>
  <c r="XFA29" i="2"/>
  <c r="XFA30" i="2"/>
  <c r="XFA31" i="2"/>
  <c r="XFA32" i="2"/>
  <c r="XFA33" i="2"/>
  <c r="XFA34" i="2"/>
  <c r="XFA35" i="2"/>
  <c r="XFA36" i="2"/>
  <c r="XFA37" i="2"/>
  <c r="XFA38" i="2"/>
  <c r="XFA39" i="2"/>
  <c r="XFA40" i="2"/>
  <c r="XFA41" i="2"/>
  <c r="XFA42" i="2"/>
  <c r="XFA43" i="2"/>
  <c r="XFA44" i="2"/>
  <c r="XFA45" i="2"/>
  <c r="XFA46" i="2"/>
  <c r="XFA47" i="2"/>
  <c r="XFA48" i="2"/>
  <c r="XFA49" i="2"/>
  <c r="XFA50" i="2"/>
  <c r="XFA51" i="2"/>
  <c r="XFA52" i="2"/>
  <c r="XFA53" i="2"/>
  <c r="XFA54" i="2"/>
  <c r="XFA55" i="2"/>
  <c r="XFA56" i="2"/>
  <c r="XFA57" i="2"/>
  <c r="XFA58" i="2"/>
  <c r="XFA59" i="2"/>
  <c r="XFA60" i="2"/>
  <c r="XFA61" i="2"/>
  <c r="XFB61" i="2" s="1"/>
  <c r="XFA62" i="2"/>
  <c r="XFA63" i="2"/>
  <c r="XFA64" i="2"/>
  <c r="XFA65" i="2"/>
  <c r="XFA66" i="2"/>
  <c r="XFA67" i="2"/>
  <c r="XFA68" i="2"/>
  <c r="XFA69" i="2"/>
  <c r="XFA70" i="2"/>
  <c r="XFA71" i="2"/>
  <c r="XFA72" i="2"/>
  <c r="XFA73" i="2"/>
  <c r="XFA74" i="2"/>
  <c r="XFA75" i="2"/>
  <c r="XFA76" i="2"/>
  <c r="XFA77" i="2"/>
  <c r="XFA78" i="2"/>
  <c r="XFA79" i="2"/>
  <c r="XFA80" i="2"/>
  <c r="XFA81" i="2"/>
  <c r="XFA82" i="2"/>
  <c r="XFA83" i="2"/>
  <c r="XFA84" i="2"/>
  <c r="XFA85" i="2"/>
  <c r="XFA86" i="2"/>
  <c r="XFA87" i="2"/>
  <c r="XFA88" i="2"/>
  <c r="XFA89" i="2"/>
  <c r="XFA90" i="2"/>
  <c r="XFA91" i="2"/>
  <c r="XFA92" i="2"/>
  <c r="XFA93" i="2"/>
  <c r="XFA94" i="2"/>
  <c r="XFA95" i="2"/>
  <c r="XFA96" i="2"/>
  <c r="XFA97" i="2"/>
  <c r="XFA98" i="2"/>
  <c r="XFA99" i="2"/>
  <c r="XFA100" i="2"/>
  <c r="XFA101" i="2"/>
  <c r="XFA102" i="2"/>
  <c r="XFA103" i="2"/>
  <c r="XFA104" i="2"/>
  <c r="XFA4" i="2"/>
  <c r="XFA5" i="2"/>
  <c r="XFA6" i="2"/>
  <c r="XFA7" i="2"/>
  <c r="XFA8" i="2"/>
  <c r="XFA9" i="2"/>
  <c r="XFA10" i="2"/>
  <c r="XFA11" i="2"/>
  <c r="XFA12" i="2"/>
  <c r="XFA13" i="2"/>
  <c r="XFA14" i="2"/>
  <c r="XFA15" i="2"/>
  <c r="XFA16" i="2"/>
  <c r="XFA17" i="2"/>
  <c r="XFA18" i="2"/>
  <c r="XFA3" i="2"/>
  <c r="XFB105" i="2" l="1"/>
  <c r="XFB86" i="2"/>
  <c r="C86" i="2" s="1"/>
  <c r="C86" i="1" s="1"/>
  <c r="XFB68" i="2"/>
  <c r="C68" i="2" s="1"/>
  <c r="C68" i="1" s="1"/>
  <c r="XFB99" i="2"/>
  <c r="C99" i="2" s="1"/>
  <c r="C99" i="1" s="1"/>
  <c r="XFB91" i="2"/>
  <c r="C91" i="2" s="1"/>
  <c r="C91" i="1" s="1"/>
  <c r="XFB83" i="2"/>
  <c r="C83" i="2" s="1"/>
  <c r="C83" i="1" s="1"/>
  <c r="XFB75" i="2"/>
  <c r="C75" i="2" s="1"/>
  <c r="C75" i="1" s="1"/>
  <c r="XFB67" i="2"/>
  <c r="C67" i="2" s="1"/>
  <c r="C67" i="1" s="1"/>
  <c r="XFB94" i="2"/>
  <c r="C94" i="2" s="1"/>
  <c r="C94" i="1" s="1"/>
  <c r="XFB76" i="2"/>
  <c r="C76" i="2" s="1"/>
  <c r="C76" i="1" s="1"/>
  <c r="XFB98" i="2"/>
  <c r="C98" i="2" s="1"/>
  <c r="C98" i="1" s="1"/>
  <c r="XFB90" i="2"/>
  <c r="C90" i="2" s="1"/>
  <c r="C90" i="1" s="1"/>
  <c r="XFB82" i="2"/>
  <c r="C82" i="2" s="1"/>
  <c r="C82" i="1" s="1"/>
  <c r="XFB74" i="2"/>
  <c r="C74" i="2" s="1"/>
  <c r="C74" i="1" s="1"/>
  <c r="XFB66" i="2"/>
  <c r="C66" i="2" s="1"/>
  <c r="C66" i="1" s="1"/>
  <c r="XFB102" i="2"/>
  <c r="C102" i="2" s="1"/>
  <c r="C102" i="1" s="1"/>
  <c r="XFB92" i="2"/>
  <c r="C92" i="2" s="1"/>
  <c r="C92" i="1" s="1"/>
  <c r="XFB97" i="2"/>
  <c r="C97" i="2" s="1"/>
  <c r="C97" i="1" s="1"/>
  <c r="XFB89" i="2"/>
  <c r="C89" i="2" s="1"/>
  <c r="C89" i="1" s="1"/>
  <c r="XFB81" i="2"/>
  <c r="C81" i="2" s="1"/>
  <c r="C81" i="1" s="1"/>
  <c r="XFB73" i="2"/>
  <c r="C73" i="2" s="1"/>
  <c r="C73" i="1" s="1"/>
  <c r="XFB65" i="2"/>
  <c r="C65" i="2" s="1"/>
  <c r="C65" i="1" s="1"/>
  <c r="XFB100" i="2"/>
  <c r="C100" i="2" s="1"/>
  <c r="C100" i="1" s="1"/>
  <c r="XFB104" i="2"/>
  <c r="C104" i="2" s="1"/>
  <c r="C104" i="1" s="1"/>
  <c r="XFB96" i="2"/>
  <c r="C96" i="2" s="1"/>
  <c r="C96" i="1" s="1"/>
  <c r="XFB88" i="2"/>
  <c r="C88" i="2" s="1"/>
  <c r="C88" i="1" s="1"/>
  <c r="XFB80" i="2"/>
  <c r="C80" i="2" s="1"/>
  <c r="C80" i="1" s="1"/>
  <c r="XFB72" i="2"/>
  <c r="C72" i="2" s="1"/>
  <c r="C72" i="1" s="1"/>
  <c r="XFB64" i="2"/>
  <c r="C64" i="2" s="1"/>
  <c r="C64" i="1" s="1"/>
  <c r="XFB84" i="2"/>
  <c r="C84" i="2" s="1"/>
  <c r="C84" i="1" s="1"/>
  <c r="XFB103" i="2"/>
  <c r="C103" i="2" s="1"/>
  <c r="C103" i="1" s="1"/>
  <c r="XFB95" i="2"/>
  <c r="C95" i="2" s="1"/>
  <c r="C95" i="1" s="1"/>
  <c r="XFB87" i="2"/>
  <c r="C87" i="2" s="1"/>
  <c r="C87" i="1" s="1"/>
  <c r="XFB79" i="2"/>
  <c r="C79" i="2" s="1"/>
  <c r="C79" i="1" s="1"/>
  <c r="XFB71" i="2"/>
  <c r="C71" i="2" s="1"/>
  <c r="C71" i="1" s="1"/>
  <c r="XFB63" i="2"/>
  <c r="C63" i="2" s="1"/>
  <c r="C63" i="1" s="1"/>
  <c r="C61" i="2"/>
  <c r="C61" i="1" s="1"/>
  <c r="XFB62" i="2"/>
  <c r="C62" i="2" s="1"/>
  <c r="C62" i="1" s="1"/>
  <c r="XFB78" i="2"/>
  <c r="C78" i="2" s="1"/>
  <c r="C78" i="1" s="1"/>
  <c r="XFB70" i="2"/>
  <c r="C70" i="2" s="1"/>
  <c r="C70" i="1" s="1"/>
  <c r="XFB101" i="2"/>
  <c r="C101" i="2" s="1"/>
  <c r="C101" i="1" s="1"/>
  <c r="XFB93" i="2"/>
  <c r="C93" i="2" s="1"/>
  <c r="C93" i="1" s="1"/>
  <c r="XFB85" i="2"/>
  <c r="C85" i="2" s="1"/>
  <c r="C85" i="1" s="1"/>
  <c r="XFB77" i="2"/>
  <c r="C77" i="2" s="1"/>
  <c r="C77" i="1" s="1"/>
  <c r="XFB69" i="2"/>
  <c r="C69" i="2" s="1"/>
  <c r="C69" i="1" s="1"/>
  <c r="C105" i="2"/>
  <c r="C105" i="1" s="1"/>
</calcChain>
</file>

<file path=xl/sharedStrings.xml><?xml version="1.0" encoding="utf-8"?>
<sst xmlns="http://schemas.openxmlformats.org/spreadsheetml/2006/main" count="1171" uniqueCount="163">
  <si>
    <t>Subproceso</t>
  </si>
  <si>
    <t>Actividad</t>
  </si>
  <si>
    <t>Adscripción</t>
  </si>
  <si>
    <t>UR</t>
  </si>
  <si>
    <t>Mecanismos de coordinación</t>
  </si>
  <si>
    <t>Sesión para dar inicio al PEL</t>
  </si>
  <si>
    <t>Aprobación del Plan Integral y Calendario de Coordinación por parte del INE</t>
  </si>
  <si>
    <t>Integración de órganos desconcentrados</t>
  </si>
  <si>
    <t>Aprobación del Cronograma o Calendario de actividades del Proceso Electoral Extraordinario del OPL</t>
  </si>
  <si>
    <t>Lista Nominal de Electores</t>
  </si>
  <si>
    <t>Elaborar un plan de trabajo conjunto para la promoción de la participación ciudadana</t>
  </si>
  <si>
    <t>Observación Electoral</t>
  </si>
  <si>
    <t>Implementar un plan de trabajo conjunto para la promoción de la participación ciudadana</t>
  </si>
  <si>
    <t>Ubicación de casillas</t>
  </si>
  <si>
    <t>Aprobación de los lineamientos y convocatoria para la integración del Consejo Municipal Electoral de Pantelhó.</t>
  </si>
  <si>
    <t>Integración de las Mesas Directivas de Casilla</t>
  </si>
  <si>
    <t>Sesión en la que se designan e la integración del Consejo Municipal Electoral de Pantelhó.</t>
  </si>
  <si>
    <t>Obligaciones y prerrogativas de los partidos, candidaturas y candidaturas independientes</t>
  </si>
  <si>
    <t>Instalación del Consejo Municipal Electoral de Pantelhó</t>
  </si>
  <si>
    <t>Candidaturas Independientes</t>
  </si>
  <si>
    <t>Instalación del Consejo Local</t>
  </si>
  <si>
    <t>Candidaturas</t>
  </si>
  <si>
    <t>Instalación de los Consejos Distritales</t>
  </si>
  <si>
    <t>Fiscalización</t>
  </si>
  <si>
    <t>Entrega de la Lista Nominal de Electores Definitiva con fotografía</t>
  </si>
  <si>
    <t>Documentación y material electoral</t>
  </si>
  <si>
    <t>Emisión de la convocatoria para la ciudadanía que desee participar en la observación electoral</t>
  </si>
  <si>
    <t>PREP</t>
  </si>
  <si>
    <t>Difusión de la convocatoria para participar en la observación electoral</t>
  </si>
  <si>
    <t>Jornada Electoral</t>
  </si>
  <si>
    <t>Recepción de solicitudes de acreditación y/o ratificación de la ciudadanía que desee participar en observación electoral</t>
  </si>
  <si>
    <t>Bodegas electorales</t>
  </si>
  <si>
    <t>Impartición de los cursos de capacitación, preparación o información de manera presencial</t>
  </si>
  <si>
    <t>Mecanismos de recolección</t>
  </si>
  <si>
    <t>Impartición de los cursos de capacitación, preparación o información virtual.</t>
  </si>
  <si>
    <t>Cómputos</t>
  </si>
  <si>
    <t>Impartición de los cursos de capacitación, preparación o información de  por parte de organizaciones</t>
  </si>
  <si>
    <t>Acreditación y/o ratificación de la ciudadanía como observadores u observadoras electorales</t>
  </si>
  <si>
    <t>Seguimiento a los informes mensuales de acreditación</t>
  </si>
  <si>
    <t>Recorridos por las secciones de los distritos para localizar los lugares donde se ubicarán las casillas</t>
  </si>
  <si>
    <t>Sustitución de representaciones generales y ante mesas directivas de casilla.</t>
  </si>
  <si>
    <t>Acreditación de representaciones generales y ante mesas directivas de casilla .</t>
  </si>
  <si>
    <t>Entrega de relaciones de representaciones generales y ante casilla al OPL</t>
  </si>
  <si>
    <t>Entrega de actas de la jornada electoral, así como de escrutinio y cómputo del OPL a los CD del INE</t>
  </si>
  <si>
    <t>Presentación a los Consejos Distritales del listado de lugares propuestos para ubicar casillas</t>
  </si>
  <si>
    <t>Visitas de examinación en los lugares propuestos para ubicar casillas básicas, contiguas y extraordinarias</t>
  </si>
  <si>
    <t>Aprobación del número y ubicación de casillas  básicas, contiguas y extraordinarias</t>
  </si>
  <si>
    <t>Remisión del listado de ubicación de casillas al OPL</t>
  </si>
  <si>
    <t>Realizar la primera publicación de la lista de ubicación de casillas en los lugares más concurridos del distrito electoral  y en los medios electrónicos del Instituto</t>
  </si>
  <si>
    <t>En su caso, segunda publicación de la lista de ubicación de casillas por causas supervenientes en los lugares más concurridos del distrito y en los medios electrónicos del Instituto</t>
  </si>
  <si>
    <t>Publicación del Listado de Ubicación e Integración de Casillas (Encarte) el día de la Jornada Electoral, en medios electrónicos del Instituto, y en su caso, en medios impresos (OPL)</t>
  </si>
  <si>
    <t>Registro de representaciones generales y ante mesas directivas de casilla.</t>
  </si>
  <si>
    <t>Emisión de nuevas convocatorias</t>
  </si>
  <si>
    <t>Designación de SE y CAE</t>
  </si>
  <si>
    <t>Contratación de SE y CAE</t>
  </si>
  <si>
    <t>Capacitación de SE y CAE</t>
  </si>
  <si>
    <t xml:space="preserve">Visita, Notificación y Capacitación (Sensibilización) a la ciudadanía insaculada </t>
  </si>
  <si>
    <t>Elaboración del listado de ciudadanos/as que cumplen con los requisitos legales para integrar las mesas directivas de casilla (MDC)</t>
  </si>
  <si>
    <t>Designación de Funcionarios/as de Mesa Directiva de Casilla (FMDC)</t>
  </si>
  <si>
    <t>Entrega de nombramientos a FMDC</t>
  </si>
  <si>
    <t xml:space="preserve">Capacitación a FMDC </t>
  </si>
  <si>
    <t>Desarrollo de simulacros y/o prácticas de la Jornada Electoral</t>
  </si>
  <si>
    <t>Sustitución de FMDC</t>
  </si>
  <si>
    <t>Aprobación de topes de gastos para el periodo de obtención de apoyo de la ciudadanía para Ayuntamientos</t>
  </si>
  <si>
    <t>Aprobación de topes de gastos de precampaña Ayuntamientos</t>
  </si>
  <si>
    <t>Aprobación de topes de gastos de campaña para Ayuntamientos</t>
  </si>
  <si>
    <t xml:space="preserve">Aprobación del catálogo de emisoras, modelo de distribución y pautas para transmisión de mensajes de partidos políticos, candidaturas independientes y autoridades electorales </t>
  </si>
  <si>
    <t>Emisión de la convocatoria para la ciudadanía interesada en participar a una Candidatura Independiente</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</si>
  <si>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</si>
  <si>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Ayuntamientos</t>
  </si>
  <si>
    <t>Plazo para obtener el apoyo ciudadano de las candidaturas independientes para Ayuntamientos</t>
  </si>
  <si>
    <t>Plazo para otorgar las constancias de porcentaje a favor de la o el aspirante a la candidatura independiente para Ayuntamientos</t>
  </si>
  <si>
    <t>Solicitud de registro de convenio de coalición para Ayuntamientos</t>
  </si>
  <si>
    <t>Resolución sobre Convenio de Coalición para Ayuntamientos</t>
  </si>
  <si>
    <t>Precampaña para Ayuntamiento</t>
  </si>
  <si>
    <t>Solicitud de registro de Candidaturas para Ayuntamientos</t>
  </si>
  <si>
    <t>Resolución para aprobar las candidaturas para Ayuntamientos</t>
  </si>
  <si>
    <t>Solicitud de registro de candidaturas comunes para Ayuntamientos</t>
  </si>
  <si>
    <t>Resolución para aprobar las candidaturas comunes para Ayuntamientos</t>
  </si>
  <si>
    <t xml:space="preserve">Campaña para Ayuntamientos </t>
  </si>
  <si>
    <t>Fiscalización del periodo de precampaña y obtención del apoyo de la ciudadanía</t>
  </si>
  <si>
    <t>Fiscalizacion del periodo de campaña</t>
  </si>
  <si>
    <t>Entrega a la Junta Local Ejecutiva del INE para revisión, de los diseños y especificaciones técnicas de la documentación electoral, en medios electrónicos.</t>
  </si>
  <si>
    <t>Recepción de las boletas electorales por el órgano competente que realizará el conteo, sellado y agrupamiento</t>
  </si>
  <si>
    <t>Conteo, sellado y agrupamiento de boletas e integración de la caja paquete electoral</t>
  </si>
  <si>
    <t>Distribución de la documentación y materiales electorales a las Presidencias de mesa directiva de casilla</t>
  </si>
  <si>
    <t>Revisión y, en su caso, emisión de comentarios y observaciones de los diseños y especificaciones técnicas de la documentación electoral.</t>
  </si>
  <si>
    <t>Entrega a la Dirección Ejecutiva de Organización Electoral del INE para revisión de los diseños y especificaciones técnicas de la documentación electoral, en medios electrónicos</t>
  </si>
  <si>
    <t>Revisión y validación de los diseños y especificaciones técnicas de la documentación electoral.</t>
  </si>
  <si>
    <t>Aprobación de la documentación y material electoral</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</si>
  <si>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</si>
  <si>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para las casillas</t>
  </si>
  <si>
    <t>Adjudicación y producción de la documentación y materiales electorales</t>
  </si>
  <si>
    <t>Solicitud de custodia para traslado de la documentación, paquetería y materiales electorales (al menos 48 horas antes)</t>
  </si>
  <si>
    <t>Informar al INE respecto a las determinaciones que adopte sobre la implementación y operación del PREP</t>
  </si>
  <si>
    <t>Adoptar las determinaciones correspondientes sobre la integración o no del COTAPREP y, la realización o no de auditoría al sistema informático, así como informar al INE al respecto.</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</si>
  <si>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</si>
  <si>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</si>
  <si>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Comprobar por parte de los órganos desconcentrados del INE, el cumplimiento de los compromisos adquiridos en la verificación de las condiciones y equipamiento de las bodegas electorales del OPL</t>
  </si>
  <si>
    <t>Designación, por parte del órgano competente del OPL, del personal que tendrá acceso a la bodega electoral</t>
  </si>
  <si>
    <t>Informe que rinden las y los presidentes sobre las condiciones de equipamiento, mecanismos de operación y medidas de seguridad de las bodegas electorales.</t>
  </si>
  <si>
    <t>Envío a la DEOE, por conducto de la UTVOPL el informe de las condiciones que guardan las bodegas electorales</t>
  </si>
  <si>
    <t>Entrega de estudios de factibilidad al OPL</t>
  </si>
  <si>
    <t xml:space="preserve">Entrega de observaciones a los estudios de factibilidad </t>
  </si>
  <si>
    <t>Recorridos para verificar las propuestas de los mecanismos de recolección</t>
  </si>
  <si>
    <t>Aprobación o ratificación de los mecanismos de recolección</t>
  </si>
  <si>
    <t>Traslado y recolección de los paquetes electorales</t>
  </si>
  <si>
    <t>Acreditación de representantes de partidos políticos y candidaturas independientes ante los mecanismos de recolección</t>
  </si>
  <si>
    <t>Sustitución de representantes de partidos políticos y candidaturas independientes ante los mecanismos de recolección</t>
  </si>
  <si>
    <t>Recepción de los paquetes electorales al término de la Jornada Electoral</t>
  </si>
  <si>
    <t>Asignación de las y los SE y CAE contratados por el INE para los OD del OPL a fin de que apoyen en los cómputos de las elecciones locales</t>
  </si>
  <si>
    <t>Integración por parte del Consejo Municipal Electoral del OPL, de la propuesta para la habilitación de espacios para el recuento de votos con las alternativas para todos los escenarios de cómputo</t>
  </si>
  <si>
    <t>Informe de los escenarios de cómputos propuestos por el órgano competente del OPL</t>
  </si>
  <si>
    <t>Remisión a la JLE en la entidad, de las propuestas de escenarios de cómputos, para la dictaminación de su viabilidad</t>
  </si>
  <si>
    <t>Remisión de las observaciones a los escenarios de Cómputos al OPL y a su vez informar de las mismas a la UTVOPL</t>
  </si>
  <si>
    <t>Aprobación por parte del órgano competente del OPL, del acuerdo mediante el cual se designa al personal que participará en las tareas de apoyo a los Cómputos Municipales</t>
  </si>
  <si>
    <t>Aprobación por parte del órgano competente del OPL, de los distintos escenarios de cómputos</t>
  </si>
  <si>
    <t>Aprobación por parte del órgano competente del OPL, del acuerdo por el que se habilitarán espacios para la instalación de grupos de trabajo y, en su caso, puntos de recuento</t>
  </si>
  <si>
    <t>Cómputos Municipales</t>
  </si>
  <si>
    <t>INE</t>
  </si>
  <si>
    <t>OPL</t>
  </si>
  <si>
    <t>Entidad</t>
  </si>
  <si>
    <t>ID_Act</t>
  </si>
  <si>
    <t xml:space="preserve"> UR que informa</t>
  </si>
  <si>
    <t>INICIO</t>
  </si>
  <si>
    <t>TÉRMINO</t>
  </si>
  <si>
    <t>Chiapas</t>
  </si>
  <si>
    <t>CG</t>
  </si>
  <si>
    <t>UTVOPL</t>
  </si>
  <si>
    <t>INE/OPL</t>
  </si>
  <si>
    <t>DECEYEC/JLE/OPL</t>
  </si>
  <si>
    <t>DECEYEC</t>
  </si>
  <si>
    <t>CL</t>
  </si>
  <si>
    <t>DEOE</t>
  </si>
  <si>
    <t>CD</t>
  </si>
  <si>
    <t>DERFE</t>
  </si>
  <si>
    <t>OPL/JLE/JDE</t>
  </si>
  <si>
    <t>JDE/JLE/DEOE</t>
  </si>
  <si>
    <t>JLE</t>
  </si>
  <si>
    <t>OPL/JDE/JLE/DEOE</t>
  </si>
  <si>
    <t>JDE/OPL</t>
  </si>
  <si>
    <t>JDE</t>
  </si>
  <si>
    <t xml:space="preserve">
CD</t>
  </si>
  <si>
    <t>DEOE/JLE/OPL</t>
  </si>
  <si>
    <t xml:space="preserve">INE </t>
  </si>
  <si>
    <t>JDE/CD</t>
  </si>
  <si>
    <t>DEPPP</t>
  </si>
  <si>
    <t>UTF</t>
  </si>
  <si>
    <t>JL</t>
  </si>
  <si>
    <t>DEOE/OD</t>
  </si>
  <si>
    <t>JLE/JDE/CG/OD</t>
  </si>
  <si>
    <t>JDE/OD</t>
  </si>
  <si>
    <t>Aprobación de los lineamientos, cuadernillo de votos válidos y nulos, y el manual de cómputo para el consejo municipal.</t>
  </si>
  <si>
    <t>CG/OD</t>
  </si>
  <si>
    <t>Aprobación de sustituciones de candidaturas por renuncia</t>
  </si>
  <si>
    <t>OM</t>
  </si>
  <si>
    <t>CG/OM</t>
  </si>
  <si>
    <t>JLE/JDE/OM</t>
  </si>
  <si>
    <t>CATÁLOGO DE ACTIVIDADES</t>
  </si>
  <si>
    <t>ID</t>
  </si>
  <si>
    <t>UR que informa</t>
  </si>
  <si>
    <t>.</t>
  </si>
  <si>
    <t>Informe sobre el desarrollo de los simulacros del SIJE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</si>
</sst>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sz val="11"/>
      <color theme="1"/>
      <name val="Calibri"/>
      <family val="2"/>
      <scheme val="minor"/>
    </font>
    <font>
      <b/>
      <sz val="12"/>
      <color rgb="FFFFFFFF"/>
      <name val="Aptos Narrow"/>
      <family val="2"/>
    </font>
    <font>
      <sz val="12"/>
      <name val="Aptos Narrow"/>
      <family val="2"/>
    </font>
    <font>
      <sz val="12"/>
      <color rgb="FF000000"/>
      <name val="Aptos Narrow"/>
      <family val="2"/>
    </font>
    <font>
      <sz val="8"/>
      <name val="Calibri"/>
      <family val="2"/>
      <scheme val="minor"/>
    </font>
    <font>
      <u/>
      <sz val="11"/>
      <color theme="10"/>
      <name val="Calibri"/>
      <family val="2"/>
      <scheme val="minor"/>
    </font>
    <font>
      <sz val="11"/>
      <color rgb="FF000000"/>
      <name val="Calibri"/>
      <family val="2"/>
    </font>
    <font>
      <sz val="12"/>
      <color rgb="FF000000"/>
      <name val="Arial"/>
      <family val="2"/>
    </font>
    <font>
      <b/>
      <sz val="16"/>
      <color theme="1"/>
      <name val="Calibri"/>
      <family val="2"/>
      <scheme val="minor"/>
    </font>
    <font>
      <sz val="11"/>
      <name val="Calibri"/>
      <family val="2"/>
      <scheme val="minor"/>
    </font>
    <font>
      <sz val="12"/>
      <color theme="0"/>
      <name val="Aptos Narrow"/>
      <family val="2"/>
    </font>
    <font>
      <sz val="12"/>
      <color theme="1"/>
      <name val="Aptos Narrow"/>
      <family val="2"/>
    </font>
    <font>
      <sz val="11"/>
      <color theme="0"/>
      <name val="Calibri"/>
      <family val="2"/>
      <scheme val="minor"/>
    </font>
    <font>
      <b/>
      <sz val="26"/>
      <color rgb="FF000000"/>
      <name val="Calibri"/>
      <scheme val="minor"/>
    </font>
    <font>
      <b/>
      <sz val="11"/>
      <color rgb="FFFFFFFF"/>
      <name val="Aptos Narrow"/>
    </font>
    <font>
      <b/>
      <sz val="12"/>
      <color rgb="FFFFFFFF"/>
      <name val="Calibri"/>
      <scheme val="minor"/>
    </font>
  </fonts>
  <fills count="7">
    <fill>
      <patternFill patternType="none"/>
    </fill>
    <fill>
      <patternFill patternType="gray125"/>
    </fill>
    <fill>
      <patternFill patternType="solid">
        <fgColor rgb="FFF5007D"/>
        <bgColor rgb="FFFF3398"/>
      </patternFill>
    </fill>
    <fill>
      <patternFill patternType="solid">
        <fgColor theme="0"/>
        <bgColor indexed="64"/>
      </patternFill>
    </fill>
    <fill>
      <patternFill patternType="solid">
        <fgColor rgb="FFF5007D"/>
        <bgColor indexed="64"/>
      </patternFill>
    </fill>
    <fill>
      <patternFill patternType="solid">
        <fgColor rgb="FFD5007F"/>
        <bgColor rgb="FF000000"/>
      </patternFill>
    </fill>
    <fill>
      <patternFill patternType="solid">
        <fgColor rgb="FFFF3398"/>
        <bgColor rgb="FFFF3398"/>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s>
  <cellStyleXfs count="16">
    <xf numFmtId="0" fontId="0" fillId="0" borderId="0"/>
    <xf numFmtId="0" fontId="6" fillId="0" borderId="0" applyNumberFormat="0" applyFill="0" applyBorder="0" applyAlignment="0" applyProtection="0"/>
    <xf numFmtId="0" fontId="1"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7" fillId="0" borderId="0"/>
    <xf numFmtId="0" fontId="1" fillId="0" borderId="0"/>
  </cellStyleXfs>
  <cellXfs count="33">
    <xf numFmtId="0" fontId="0" fillId="0" borderId="0" xfId="0"/>
    <xf numFmtId="0" fontId="2" fillId="2" borderId="1" xfId="0" applyFont="1" applyFill="1" applyBorder="1" applyAlignment="1">
      <alignment horizontal="center" vertical="center" wrapText="1"/>
    </xf>
    <xf numFmtId="0" fontId="0" fillId="0" borderId="0" xfId="0" applyAlignment="1">
      <alignment horizontal="center" vertical="center"/>
    </xf>
    <xf numFmtId="0" fontId="10" fillId="0" borderId="0" xfId="0" applyFont="1"/>
    <xf numFmtId="0" fontId="3" fillId="3" borderId="1" xfId="0" applyFont="1" applyFill="1" applyBorder="1" applyAlignment="1">
      <alignment horizontal="left" vertical="center" wrapText="1"/>
    </xf>
    <xf numFmtId="0" fontId="3" fillId="3" borderId="1" xfId="0" applyFont="1" applyFill="1" applyBorder="1" applyAlignment="1">
      <alignment horizontal="center" vertical="center" wrapText="1"/>
    </xf>
    <xf numFmtId="14" fontId="3" fillId="3" borderId="1" xfId="0" applyNumberFormat="1" applyFont="1" applyFill="1" applyBorder="1" applyAlignment="1">
      <alignment horizontal="center" vertical="center" wrapText="1"/>
    </xf>
    <xf numFmtId="0" fontId="3" fillId="3" borderId="1" xfId="0" applyFont="1" applyFill="1" applyBorder="1" applyAlignment="1">
      <alignment vertical="center" wrapText="1"/>
    </xf>
    <xf numFmtId="0" fontId="4" fillId="3" borderId="1" xfId="0" applyFont="1" applyFill="1" applyBorder="1" applyAlignment="1">
      <alignment horizontal="left" vertical="center" wrapText="1"/>
    </xf>
    <xf numFmtId="0" fontId="4" fillId="3" borderId="1" xfId="0" applyFont="1" applyFill="1" applyBorder="1" applyAlignment="1">
      <alignment horizontal="center" vertical="center" wrapText="1"/>
    </xf>
    <xf numFmtId="14" fontId="4" fillId="3" borderId="1" xfId="0" applyNumberFormat="1" applyFont="1" applyFill="1" applyBorder="1" applyAlignment="1">
      <alignment vertical="center" wrapText="1"/>
    </xf>
    <xf numFmtId="14" fontId="4" fillId="3" borderId="1" xfId="0" applyNumberFormat="1" applyFont="1" applyFill="1" applyBorder="1" applyAlignment="1">
      <alignment horizontal="left" vertical="center" wrapText="1"/>
    </xf>
    <xf numFmtId="14" fontId="4" fillId="3" borderId="1" xfId="0" applyNumberFormat="1" applyFont="1" applyFill="1" applyBorder="1" applyAlignment="1">
      <alignment horizontal="center" vertical="center" wrapText="1"/>
    </xf>
    <xf numFmtId="0" fontId="11" fillId="4" borderId="1" xfId="0" applyFont="1" applyFill="1" applyBorder="1" applyAlignment="1">
      <alignment vertical="center"/>
    </xf>
    <xf numFmtId="0" fontId="11" fillId="4" borderId="1" xfId="0" applyFont="1" applyFill="1" applyBorder="1" applyAlignment="1">
      <alignment vertical="center" wrapText="1"/>
    </xf>
    <xf numFmtId="0" fontId="11" fillId="4" borderId="1" xfId="0" applyFont="1" applyFill="1" applyBorder="1" applyAlignment="1">
      <alignment horizontal="left" vertical="center" wrapText="1"/>
    </xf>
    <xf numFmtId="0" fontId="11" fillId="4" borderId="1" xfId="0" applyFont="1" applyFill="1" applyBorder="1" applyAlignment="1">
      <alignment horizontal="center" vertical="center"/>
    </xf>
    <xf numFmtId="14" fontId="11" fillId="4" borderId="1" xfId="0" applyNumberFormat="1" applyFont="1" applyFill="1" applyBorder="1" applyAlignment="1">
      <alignment horizontal="center" vertical="center"/>
    </xf>
    <xf numFmtId="14" fontId="12" fillId="3" borderId="1" xfId="0" applyNumberFormat="1" applyFont="1" applyFill="1" applyBorder="1" applyAlignment="1">
      <alignment horizontal="center" vertical="center" wrapText="1"/>
    </xf>
    <xf numFmtId="0" fontId="15" fillId="5" borderId="1" xfId="0" applyFont="1" applyFill="1" applyBorder="1" applyAlignment="1">
      <alignment horizontal="center" vertical="center"/>
    </xf>
    <xf numFmtId="0" fontId="15" fillId="5" borderId="3" xfId="0" applyFont="1" applyFill="1" applyBorder="1" applyAlignment="1">
      <alignment horizontal="center" vertical="center"/>
    </xf>
    <xf numFmtId="0" fontId="16" fillId="6" borderId="1" xfId="0" applyFont="1" applyFill="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13" fillId="0" borderId="0" xfId="0" applyFont="1"/>
    <xf numFmtId="0" fontId="11" fillId="4" borderId="1" xfId="0" applyFont="1" applyFill="1" applyBorder="1" applyAlignment="1">
      <alignment horizontal="center" vertical="center" wrapText="1"/>
    </xf>
    <xf numFmtId="14" fontId="3" fillId="0" borderId="1" xfId="0" applyNumberFormat="1" applyFont="1" applyFill="1" applyBorder="1" applyAlignment="1">
      <alignment horizontal="center" vertical="center" wrapText="1"/>
    </xf>
    <xf numFmtId="0" fontId="3" fillId="3" borderId="0" xfId="0" applyFont="1" applyFill="1" applyBorder="1" applyAlignment="1">
      <alignment vertical="center" wrapText="1"/>
    </xf>
    <xf numFmtId="14" fontId="4"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14" fillId="0" borderId="0" xfId="0" applyFont="1" applyAlignment="1">
      <alignment horizontal="center" vertical="center"/>
    </xf>
    <xf numFmtId="0" fontId="9" fillId="3" borderId="2" xfId="0" applyFont="1" applyFill="1" applyBorder="1" applyAlignment="1">
      <alignment horizontal="center" vertical="center"/>
    </xf>
  </cellXfs>
  <cellStyles count="16">
    <cellStyle name="Hyperlink" xfId="1" xr:uid="{D10DC547-F065-46F1-A21A-5185AA4F0980}"/>
    <cellStyle name="Normal" xfId="0" builtinId="0"/>
    <cellStyle name="Normal 2" xfId="2" xr:uid="{7A880B54-87F7-463A-9AE4-F702887D8A7D}"/>
    <cellStyle name="Normal 2 2" xfId="4" xr:uid="{B2C5D4AA-575E-4472-B9FD-D54229363EDC}"/>
    <cellStyle name="Normal 2 3" xfId="12" xr:uid="{2746CA94-DFD9-4074-B300-1572F21049E9}"/>
    <cellStyle name="Normal 3" xfId="13" xr:uid="{451B2745-67D4-4DFD-B104-2EA0E10CB4E3}"/>
    <cellStyle name="Normal 3 2" xfId="8" xr:uid="{B889CDEF-859C-43B4-96D7-D154624F7A0A}"/>
    <cellStyle name="Normal 3 3" xfId="7" xr:uid="{5D17C934-B215-4F81-9334-AA2353EF4468}"/>
    <cellStyle name="Normal 3 3 2" xfId="11" xr:uid="{D3FE04EC-32D7-469E-AF2B-E7C6778A70DA}"/>
    <cellStyle name="Normal 3 4" xfId="15" xr:uid="{F1BA21EE-ED78-4B62-BA9B-D43CE096A736}"/>
    <cellStyle name="Normal 4" xfId="14" xr:uid="{3B06BCB5-2207-470F-A758-7EA368B96A12}"/>
    <cellStyle name="Normal 4 2" xfId="5" xr:uid="{86E99EA7-A59C-446D-A716-DAD353C641FA}"/>
    <cellStyle name="Normal 5" xfId="3" xr:uid="{02F32A35-FB14-463E-BB5D-1A1BCF93C10A}"/>
    <cellStyle name="Normal 5 2" xfId="9" xr:uid="{8D92980E-43D1-4375-A61A-24AFE3D55ECC}"/>
    <cellStyle name="Normal 5 3" xfId="10" xr:uid="{EF284461-EE55-42E3-85FA-8F42D08CEC69}"/>
    <cellStyle name="Normal 8" xfId="6" xr:uid="{A1D70501-27B7-43AB-8461-EE8B979B01A9}"/>
  </cellStyles>
  <dxfs count="0"/>
  <tableStyles count="0" defaultTableStyle="TableStyleMedium2" defaultPivotStyle="PivotStyleLight16"/>
  <colors>
    <mruColors>
      <color rgb="FFF5007D"/>
      <color rgb="FFD6BB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2F50E-18AD-46A1-AF9A-C1C05E43CFB3}">
  <dimension ref="A1:XFD106"/>
  <sheetViews>
    <sheetView topLeftCell="A79" workbookViewId="0">
      <selection activeCell="B80" sqref="B80"/>
    </sheetView>
  </sheetViews>
  <sheetFormatPr baseColWidth="10" defaultRowHeight="14.4" x14ac:dyDescent="0.3"/>
  <cols>
    <col min="1" max="1" width="40.5546875" customWidth="1"/>
    <col min="2" max="2" width="54.6640625" customWidth="1"/>
    <col min="4" max="6" width="12.44140625" customWidth="1"/>
  </cols>
  <sheetData>
    <row r="1" spans="1:6 16381:16384" ht="33.6" x14ac:dyDescent="0.3">
      <c r="A1" s="31" t="s">
        <v>158</v>
      </c>
      <c r="B1" s="31"/>
      <c r="C1" s="31"/>
      <c r="D1" s="31"/>
      <c r="E1" s="31"/>
      <c r="F1" s="31"/>
    </row>
    <row r="2" spans="1:6 16381:16384" ht="15.6" x14ac:dyDescent="0.3">
      <c r="A2" s="19" t="s">
        <v>0</v>
      </c>
      <c r="B2" s="20" t="s">
        <v>1</v>
      </c>
      <c r="C2" s="19" t="s">
        <v>159</v>
      </c>
      <c r="D2" s="21" t="s">
        <v>2</v>
      </c>
      <c r="E2" s="21" t="s">
        <v>3</v>
      </c>
      <c r="F2" s="21" t="s">
        <v>160</v>
      </c>
    </row>
    <row r="3" spans="1:6 16381:16384" ht="15" x14ac:dyDescent="0.3">
      <c r="A3" s="4" t="s">
        <v>4</v>
      </c>
      <c r="B3" s="4" t="s">
        <v>5</v>
      </c>
      <c r="C3" s="22" t="str">
        <f>_xlfn.CONCAT(XFA3,".",XFB3)</f>
        <v>1.1</v>
      </c>
      <c r="D3" s="23" t="s">
        <v>120</v>
      </c>
      <c r="E3" s="23" t="s">
        <v>127</v>
      </c>
      <c r="F3" s="23" t="s">
        <v>120</v>
      </c>
      <c r="XFA3" s="24">
        <f>VLOOKUP(A3,$XFC$3:$XFD$18,2, FALSE)</f>
        <v>1</v>
      </c>
      <c r="XFB3" s="24">
        <f>COUNTIF($XFA$3:XFA3,XFA3)</f>
        <v>1</v>
      </c>
      <c r="XFC3" s="24" t="s">
        <v>4</v>
      </c>
      <c r="XFD3" s="24">
        <v>1</v>
      </c>
    </row>
    <row r="4" spans="1:6 16381:16384" ht="30" x14ac:dyDescent="0.3">
      <c r="A4" s="7" t="s">
        <v>4</v>
      </c>
      <c r="B4" s="4" t="s">
        <v>6</v>
      </c>
      <c r="C4" s="22" t="str">
        <f t="shared" ref="C4:C67" si="0">_xlfn.CONCAT(XFA4,".",XFB4)</f>
        <v>1.2</v>
      </c>
      <c r="D4" s="23" t="s">
        <v>119</v>
      </c>
      <c r="E4" s="23" t="s">
        <v>127</v>
      </c>
      <c r="F4" s="23" t="s">
        <v>128</v>
      </c>
      <c r="XFA4" s="24">
        <f t="shared" ref="XFA4:XFA67" si="1">VLOOKUP(A4,$XFC$3:$XFD$18,2, FALSE)</f>
        <v>1</v>
      </c>
      <c r="XFB4" s="24">
        <f>COUNTIF($XFA$3:XFA4,XFA4)</f>
        <v>2</v>
      </c>
      <c r="XFC4" s="24" t="s">
        <v>7</v>
      </c>
      <c r="XFD4" s="24">
        <v>2</v>
      </c>
    </row>
    <row r="5" spans="1:6 16381:16384" ht="30" x14ac:dyDescent="0.3">
      <c r="A5" s="7" t="s">
        <v>4</v>
      </c>
      <c r="B5" s="8" t="s">
        <v>8</v>
      </c>
      <c r="C5" s="22" t="str">
        <f t="shared" si="0"/>
        <v>1.3</v>
      </c>
      <c r="D5" s="23" t="s">
        <v>120</v>
      </c>
      <c r="E5" s="23" t="s">
        <v>127</v>
      </c>
      <c r="F5" s="23" t="s">
        <v>120</v>
      </c>
      <c r="XFA5" s="24">
        <f t="shared" si="1"/>
        <v>1</v>
      </c>
      <c r="XFB5" s="24">
        <f>COUNTIF($XFA$3:XFA5,XFA5)</f>
        <v>3</v>
      </c>
      <c r="XFC5" s="24" t="s">
        <v>9</v>
      </c>
      <c r="XFD5" s="24">
        <v>3</v>
      </c>
    </row>
    <row r="6" spans="1:6 16381:16384" ht="30" x14ac:dyDescent="0.3">
      <c r="A6" s="7" t="s">
        <v>4</v>
      </c>
      <c r="B6" s="8" t="s">
        <v>10</v>
      </c>
      <c r="C6" s="22" t="str">
        <f t="shared" si="0"/>
        <v>1.4</v>
      </c>
      <c r="D6" s="23" t="s">
        <v>129</v>
      </c>
      <c r="E6" s="23" t="s">
        <v>130</v>
      </c>
      <c r="F6" s="23" t="s">
        <v>131</v>
      </c>
      <c r="XFA6" s="24">
        <f t="shared" si="1"/>
        <v>1</v>
      </c>
      <c r="XFB6" s="24">
        <f>COUNTIF($XFA$3:XFA6,XFA6)</f>
        <v>4</v>
      </c>
      <c r="XFC6" s="24" t="s">
        <v>11</v>
      </c>
      <c r="XFD6" s="24">
        <v>4</v>
      </c>
    </row>
    <row r="7" spans="1:6 16381:16384" ht="30" x14ac:dyDescent="0.3">
      <c r="A7" s="7" t="s">
        <v>4</v>
      </c>
      <c r="B7" s="8" t="s">
        <v>12</v>
      </c>
      <c r="C7" s="22" t="str">
        <f t="shared" si="0"/>
        <v>1.5</v>
      </c>
      <c r="D7" s="23" t="s">
        <v>129</v>
      </c>
      <c r="E7" s="23" t="s">
        <v>130</v>
      </c>
      <c r="F7" s="23" t="s">
        <v>120</v>
      </c>
      <c r="XFA7" s="24">
        <f t="shared" si="1"/>
        <v>1</v>
      </c>
      <c r="XFB7" s="24">
        <f>COUNTIF($XFA$3:XFA7,XFA7)</f>
        <v>5</v>
      </c>
      <c r="XFC7" s="24" t="s">
        <v>13</v>
      </c>
      <c r="XFD7" s="24">
        <v>5</v>
      </c>
    </row>
    <row r="8" spans="1:6 16381:16384" ht="30" x14ac:dyDescent="0.3">
      <c r="A8" s="7" t="s">
        <v>7</v>
      </c>
      <c r="B8" s="8" t="s">
        <v>14</v>
      </c>
      <c r="C8" s="22" t="str">
        <f t="shared" si="0"/>
        <v>2.1</v>
      </c>
      <c r="D8" s="23" t="s">
        <v>120</v>
      </c>
      <c r="E8" s="23" t="s">
        <v>127</v>
      </c>
      <c r="F8" s="23" t="s">
        <v>120</v>
      </c>
      <c r="XFA8" s="24">
        <f t="shared" si="1"/>
        <v>2</v>
      </c>
      <c r="XFB8" s="24">
        <f>COUNTIF($XFA$3:XFA8,XFA8)</f>
        <v>1</v>
      </c>
      <c r="XFC8" s="24" t="s">
        <v>15</v>
      </c>
      <c r="XFD8" s="24">
        <v>6</v>
      </c>
    </row>
    <row r="9" spans="1:6 16381:16384" ht="30" x14ac:dyDescent="0.3">
      <c r="A9" s="7" t="s">
        <v>7</v>
      </c>
      <c r="B9" s="4" t="s">
        <v>16</v>
      </c>
      <c r="C9" s="22" t="str">
        <f t="shared" si="0"/>
        <v>2.2</v>
      </c>
      <c r="D9" s="23" t="s">
        <v>120</v>
      </c>
      <c r="E9" s="23" t="s">
        <v>127</v>
      </c>
      <c r="F9" s="23" t="s">
        <v>120</v>
      </c>
      <c r="XFA9" s="24">
        <f t="shared" si="1"/>
        <v>2</v>
      </c>
      <c r="XFB9" s="24">
        <f>COUNTIF($XFA$3:XFA9,XFA9)</f>
        <v>2</v>
      </c>
      <c r="XFC9" s="24" t="s">
        <v>17</v>
      </c>
      <c r="XFD9" s="24">
        <v>7</v>
      </c>
    </row>
    <row r="10" spans="1:6 16381:16384" ht="15" x14ac:dyDescent="0.3">
      <c r="A10" s="7" t="s">
        <v>7</v>
      </c>
      <c r="B10" s="4" t="s">
        <v>18</v>
      </c>
      <c r="C10" s="22" t="str">
        <f t="shared" si="0"/>
        <v>2.3</v>
      </c>
      <c r="D10" s="23" t="s">
        <v>120</v>
      </c>
      <c r="E10" s="23" t="s">
        <v>155</v>
      </c>
      <c r="F10" s="23" t="s">
        <v>120</v>
      </c>
      <c r="XFA10" s="24">
        <f t="shared" si="1"/>
        <v>2</v>
      </c>
      <c r="XFB10" s="24">
        <f>COUNTIF($XFA$3:XFA10,XFA10)</f>
        <v>3</v>
      </c>
      <c r="XFC10" s="24" t="s">
        <v>19</v>
      </c>
      <c r="XFD10" s="24">
        <v>8</v>
      </c>
    </row>
    <row r="11" spans="1:6 16381:16384" ht="15" x14ac:dyDescent="0.3">
      <c r="A11" s="10" t="s">
        <v>7</v>
      </c>
      <c r="B11" s="11" t="s">
        <v>20</v>
      </c>
      <c r="C11" s="22" t="str">
        <f t="shared" si="0"/>
        <v>2.4</v>
      </c>
      <c r="D11" s="23" t="s">
        <v>119</v>
      </c>
      <c r="E11" s="23" t="s">
        <v>132</v>
      </c>
      <c r="F11" s="23" t="s">
        <v>133</v>
      </c>
      <c r="XFA11" s="24">
        <f t="shared" si="1"/>
        <v>2</v>
      </c>
      <c r="XFB11" s="24">
        <f>COUNTIF($XFA$3:XFA11,XFA11)</f>
        <v>4</v>
      </c>
      <c r="XFC11" s="24" t="s">
        <v>21</v>
      </c>
      <c r="XFD11" s="24">
        <v>9</v>
      </c>
    </row>
    <row r="12" spans="1:6 16381:16384" ht="15" x14ac:dyDescent="0.3">
      <c r="A12" s="10" t="s">
        <v>7</v>
      </c>
      <c r="B12" s="11" t="s">
        <v>22</v>
      </c>
      <c r="C12" s="22" t="str">
        <f t="shared" si="0"/>
        <v>2.5</v>
      </c>
      <c r="D12" s="23" t="s">
        <v>119</v>
      </c>
      <c r="E12" s="23" t="s">
        <v>134</v>
      </c>
      <c r="F12" s="23" t="s">
        <v>133</v>
      </c>
      <c r="XFA12" s="24">
        <f t="shared" si="1"/>
        <v>2</v>
      </c>
      <c r="XFB12" s="24">
        <f>COUNTIF($XFA$3:XFA12,XFA12)</f>
        <v>5</v>
      </c>
      <c r="XFC12" s="24" t="s">
        <v>23</v>
      </c>
      <c r="XFD12" s="24">
        <v>10</v>
      </c>
    </row>
    <row r="13" spans="1:6 16381:16384" ht="30" x14ac:dyDescent="0.3">
      <c r="A13" s="7" t="s">
        <v>9</v>
      </c>
      <c r="B13" s="4" t="s">
        <v>24</v>
      </c>
      <c r="C13" s="22" t="str">
        <f t="shared" si="0"/>
        <v>3.1</v>
      </c>
      <c r="D13" s="23" t="s">
        <v>119</v>
      </c>
      <c r="E13" s="23" t="s">
        <v>135</v>
      </c>
      <c r="F13" s="23" t="s">
        <v>135</v>
      </c>
      <c r="XFA13" s="24">
        <f t="shared" si="1"/>
        <v>3</v>
      </c>
      <c r="XFB13" s="24">
        <f>COUNTIF($XFA$3:XFA13,XFA13)</f>
        <v>1</v>
      </c>
      <c r="XFC13" s="24" t="s">
        <v>25</v>
      </c>
      <c r="XFD13" s="24">
        <v>11</v>
      </c>
    </row>
    <row r="14" spans="1:6 16381:16384" ht="30" x14ac:dyDescent="0.3">
      <c r="A14" s="7" t="s">
        <v>11</v>
      </c>
      <c r="B14" s="4" t="s">
        <v>26</v>
      </c>
      <c r="C14" s="22" t="str">
        <f t="shared" si="0"/>
        <v>4.1</v>
      </c>
      <c r="D14" s="23" t="s">
        <v>120</v>
      </c>
      <c r="E14" s="23" t="s">
        <v>127</v>
      </c>
      <c r="F14" s="23" t="s">
        <v>120</v>
      </c>
      <c r="XFA14" s="24">
        <f t="shared" si="1"/>
        <v>4</v>
      </c>
      <c r="XFB14" s="24">
        <f>COUNTIF($XFA$3:XFA14,XFA14)</f>
        <v>1</v>
      </c>
      <c r="XFC14" s="24" t="s">
        <v>27</v>
      </c>
      <c r="XFD14" s="24">
        <v>12</v>
      </c>
    </row>
    <row r="15" spans="1:6 16381:16384" ht="30" x14ac:dyDescent="0.3">
      <c r="A15" s="7" t="s">
        <v>11</v>
      </c>
      <c r="B15" s="4" t="s">
        <v>28</v>
      </c>
      <c r="C15" s="22" t="str">
        <f t="shared" si="0"/>
        <v>4.2</v>
      </c>
      <c r="D15" s="23" t="s">
        <v>129</v>
      </c>
      <c r="E15" s="23" t="s">
        <v>136</v>
      </c>
      <c r="F15" s="23" t="s">
        <v>120</v>
      </c>
      <c r="XFA15" s="24">
        <f t="shared" si="1"/>
        <v>4</v>
      </c>
      <c r="XFB15" s="24">
        <f>COUNTIF($XFA$3:XFA15,XFA15)</f>
        <v>2</v>
      </c>
      <c r="XFC15" s="24" t="s">
        <v>29</v>
      </c>
      <c r="XFD15" s="24">
        <v>13</v>
      </c>
    </row>
    <row r="16" spans="1:6 16381:16384" ht="30" x14ac:dyDescent="0.3">
      <c r="A16" s="7" t="s">
        <v>11</v>
      </c>
      <c r="B16" s="4" t="s">
        <v>30</v>
      </c>
      <c r="C16" s="22" t="str">
        <f t="shared" si="0"/>
        <v>4.3</v>
      </c>
      <c r="D16" s="23" t="s">
        <v>129</v>
      </c>
      <c r="E16" s="23" t="s">
        <v>137</v>
      </c>
      <c r="F16" s="23" t="s">
        <v>138</v>
      </c>
      <c r="XFA16" s="24">
        <f t="shared" si="1"/>
        <v>4</v>
      </c>
      <c r="XFB16" s="24">
        <f>COUNTIF($XFA$3:XFA16,XFA16)</f>
        <v>3</v>
      </c>
      <c r="XFC16" s="24" t="s">
        <v>31</v>
      </c>
      <c r="XFD16" s="24">
        <v>14</v>
      </c>
    </row>
    <row r="17" spans="1:6 16381:16384" ht="30" x14ac:dyDescent="0.3">
      <c r="A17" s="7" t="s">
        <v>11</v>
      </c>
      <c r="B17" s="8" t="s">
        <v>32</v>
      </c>
      <c r="C17" s="22" t="str">
        <f t="shared" si="0"/>
        <v>4.4</v>
      </c>
      <c r="D17" s="23" t="s">
        <v>129</v>
      </c>
      <c r="E17" s="23" t="s">
        <v>139</v>
      </c>
      <c r="F17" s="23" t="s">
        <v>133</v>
      </c>
      <c r="XFA17" s="24">
        <f t="shared" si="1"/>
        <v>4</v>
      </c>
      <c r="XFB17" s="24">
        <f>COUNTIF($XFA$3:XFA17,XFA17)</f>
        <v>4</v>
      </c>
      <c r="XFC17" s="24" t="s">
        <v>33</v>
      </c>
      <c r="XFD17" s="24">
        <v>15</v>
      </c>
    </row>
    <row r="18" spans="1:6 16381:16384" ht="30" x14ac:dyDescent="0.3">
      <c r="A18" s="7" t="s">
        <v>11</v>
      </c>
      <c r="B18" s="4" t="s">
        <v>34</v>
      </c>
      <c r="C18" s="22" t="str">
        <f t="shared" si="0"/>
        <v>4.5</v>
      </c>
      <c r="D18" s="23" t="s">
        <v>119</v>
      </c>
      <c r="E18" s="23" t="s">
        <v>137</v>
      </c>
      <c r="F18" s="23" t="s">
        <v>133</v>
      </c>
      <c r="XFA18" s="24">
        <f t="shared" si="1"/>
        <v>4</v>
      </c>
      <c r="XFB18" s="24">
        <f>COUNTIF($XFA$3:XFA18,XFA18)</f>
        <v>5</v>
      </c>
      <c r="XFC18" s="24" t="s">
        <v>35</v>
      </c>
      <c r="XFD18" s="24">
        <v>16</v>
      </c>
    </row>
    <row r="19" spans="1:6 16381:16384" ht="30" x14ac:dyDescent="0.3">
      <c r="A19" s="7" t="s">
        <v>11</v>
      </c>
      <c r="B19" s="8" t="s">
        <v>36</v>
      </c>
      <c r="C19" s="22" t="str">
        <f t="shared" si="0"/>
        <v>4.6</v>
      </c>
      <c r="D19" s="23" t="s">
        <v>129</v>
      </c>
      <c r="E19" s="23" t="s">
        <v>137</v>
      </c>
      <c r="F19" s="23" t="s">
        <v>133</v>
      </c>
      <c r="XFA19" s="24">
        <f t="shared" si="1"/>
        <v>4</v>
      </c>
      <c r="XFB19" s="24">
        <f>COUNTIF($XFA$3:XFA19,XFA19)</f>
        <v>6</v>
      </c>
      <c r="XFC19" s="24"/>
      <c r="XFD19" s="24"/>
    </row>
    <row r="20" spans="1:6 16381:16384" ht="30" x14ac:dyDescent="0.3">
      <c r="A20" s="7" t="s">
        <v>11</v>
      </c>
      <c r="B20" s="4" t="s">
        <v>37</v>
      </c>
      <c r="C20" s="22" t="str">
        <f t="shared" si="0"/>
        <v>4.7</v>
      </c>
      <c r="D20" s="23" t="s">
        <v>119</v>
      </c>
      <c r="E20" s="23" t="s">
        <v>137</v>
      </c>
      <c r="F20" s="23" t="s">
        <v>133</v>
      </c>
      <c r="XFA20" s="24">
        <f t="shared" si="1"/>
        <v>4</v>
      </c>
      <c r="XFB20" s="24">
        <f>COUNTIF($XFA$3:XFA20,XFA20)</f>
        <v>7</v>
      </c>
      <c r="XFC20" s="24"/>
      <c r="XFD20" s="24"/>
    </row>
    <row r="21" spans="1:6 16381:16384" ht="15" x14ac:dyDescent="0.3">
      <c r="A21" s="7" t="s">
        <v>11</v>
      </c>
      <c r="B21" s="4" t="s">
        <v>38</v>
      </c>
      <c r="C21" s="22" t="str">
        <f t="shared" si="0"/>
        <v>4.8</v>
      </c>
      <c r="D21" s="23" t="s">
        <v>119</v>
      </c>
      <c r="E21" s="23" t="s">
        <v>133</v>
      </c>
      <c r="F21" s="23" t="s">
        <v>133</v>
      </c>
      <c r="XFA21" s="24">
        <f t="shared" si="1"/>
        <v>4</v>
      </c>
      <c r="XFB21" s="24">
        <f>COUNTIF($XFA$3:XFA21,XFA21)</f>
        <v>8</v>
      </c>
      <c r="XFC21" s="24"/>
      <c r="XFD21" s="24"/>
    </row>
    <row r="22" spans="1:6 16381:16384" ht="30" x14ac:dyDescent="0.3">
      <c r="A22" s="7" t="s">
        <v>13</v>
      </c>
      <c r="B22" s="4" t="s">
        <v>39</v>
      </c>
      <c r="C22" s="22" t="str">
        <f t="shared" si="0"/>
        <v>5.1</v>
      </c>
      <c r="D22" s="23" t="s">
        <v>119</v>
      </c>
      <c r="E22" s="23" t="s">
        <v>140</v>
      </c>
      <c r="F22" s="23" t="s">
        <v>138</v>
      </c>
      <c r="XFA22" s="24">
        <f t="shared" si="1"/>
        <v>5</v>
      </c>
      <c r="XFB22" s="24">
        <f>COUNTIF($XFA$3:XFA22,XFA22)</f>
        <v>1</v>
      </c>
      <c r="XFC22" s="24"/>
      <c r="XFD22" s="24"/>
    </row>
    <row r="23" spans="1:6 16381:16384" ht="30" x14ac:dyDescent="0.3">
      <c r="A23" s="7" t="s">
        <v>13</v>
      </c>
      <c r="B23" s="4" t="s">
        <v>40</v>
      </c>
      <c r="C23" s="22" t="str">
        <f t="shared" si="0"/>
        <v>5.2</v>
      </c>
      <c r="D23" s="23" t="s">
        <v>119</v>
      </c>
      <c r="E23" s="23" t="s">
        <v>134</v>
      </c>
      <c r="F23" s="23" t="s">
        <v>133</v>
      </c>
      <c r="XFA23" s="24">
        <f t="shared" si="1"/>
        <v>5</v>
      </c>
      <c r="XFB23" s="24">
        <f>COUNTIF($XFA$3:XFA23,XFA23)</f>
        <v>2</v>
      </c>
      <c r="XFC23" s="24"/>
      <c r="XFD23" s="24"/>
    </row>
    <row r="24" spans="1:6 16381:16384" ht="30" x14ac:dyDescent="0.3">
      <c r="A24" s="7" t="s">
        <v>13</v>
      </c>
      <c r="B24" s="4" t="s">
        <v>41</v>
      </c>
      <c r="C24" s="22" t="str">
        <f t="shared" si="0"/>
        <v>5.3</v>
      </c>
      <c r="D24" s="23" t="s">
        <v>119</v>
      </c>
      <c r="E24" s="23" t="s">
        <v>133</v>
      </c>
      <c r="F24" s="23" t="s">
        <v>138</v>
      </c>
      <c r="XFA24" s="24">
        <f t="shared" si="1"/>
        <v>5</v>
      </c>
      <c r="XFB24" s="24">
        <f>COUNTIF($XFA$3:XFA24,XFA24)</f>
        <v>3</v>
      </c>
      <c r="XFC24" s="24"/>
      <c r="XFD24" s="24"/>
    </row>
    <row r="25" spans="1:6 16381:16384" ht="30" x14ac:dyDescent="0.3">
      <c r="A25" s="7" t="s">
        <v>13</v>
      </c>
      <c r="B25" s="4" t="s">
        <v>42</v>
      </c>
      <c r="C25" s="22" t="str">
        <f t="shared" si="0"/>
        <v>5.4</v>
      </c>
      <c r="D25" s="23" t="s">
        <v>119</v>
      </c>
      <c r="E25" s="23" t="s">
        <v>134</v>
      </c>
      <c r="F25" s="23" t="s">
        <v>138</v>
      </c>
      <c r="XFA25" s="24">
        <f t="shared" si="1"/>
        <v>5</v>
      </c>
      <c r="XFB25" s="24">
        <f>COUNTIF($XFA$3:XFA25,XFA25)</f>
        <v>4</v>
      </c>
      <c r="XFC25" s="24"/>
      <c r="XFD25" s="24"/>
    </row>
    <row r="26" spans="1:6 16381:16384" ht="30" x14ac:dyDescent="0.3">
      <c r="A26" s="4" t="s">
        <v>13</v>
      </c>
      <c r="B26" s="4" t="s">
        <v>43</v>
      </c>
      <c r="C26" s="22" t="str">
        <f t="shared" si="0"/>
        <v>5.5</v>
      </c>
      <c r="D26" s="23" t="s">
        <v>120</v>
      </c>
      <c r="E26" s="23" t="s">
        <v>156</v>
      </c>
      <c r="F26" s="23" t="s">
        <v>120</v>
      </c>
      <c r="XFA26" s="24">
        <f t="shared" si="1"/>
        <v>5</v>
      </c>
      <c r="XFB26" s="24">
        <f>COUNTIF($XFA$3:XFA26,XFA26)</f>
        <v>5</v>
      </c>
      <c r="XFC26" s="24"/>
      <c r="XFD26" s="24"/>
    </row>
    <row r="27" spans="1:6 16381:16384" ht="30" x14ac:dyDescent="0.3">
      <c r="A27" s="7" t="s">
        <v>13</v>
      </c>
      <c r="B27" s="4" t="s">
        <v>44</v>
      </c>
      <c r="C27" s="22" t="str">
        <f t="shared" si="0"/>
        <v>5.6</v>
      </c>
      <c r="D27" s="23" t="s">
        <v>119</v>
      </c>
      <c r="E27" s="23" t="s">
        <v>141</v>
      </c>
      <c r="F27" s="23" t="s">
        <v>138</v>
      </c>
      <c r="XFA27" s="24">
        <f t="shared" si="1"/>
        <v>5</v>
      </c>
      <c r="XFB27" s="24">
        <f>COUNTIF($XFA$3:XFA27,XFA27)</f>
        <v>6</v>
      </c>
      <c r="XFC27" s="24"/>
      <c r="XFD27" s="24"/>
    </row>
    <row r="28" spans="1:6 16381:16384" ht="30" x14ac:dyDescent="0.3">
      <c r="A28" s="7" t="s">
        <v>13</v>
      </c>
      <c r="B28" s="4" t="s">
        <v>45</v>
      </c>
      <c r="C28" s="22" t="str">
        <f t="shared" si="0"/>
        <v>5.7</v>
      </c>
      <c r="D28" s="23" t="s">
        <v>119</v>
      </c>
      <c r="E28" s="23" t="s">
        <v>134</v>
      </c>
      <c r="F28" s="23" t="s">
        <v>138</v>
      </c>
      <c r="XFA28" s="24">
        <f t="shared" si="1"/>
        <v>5</v>
      </c>
      <c r="XFB28" s="24">
        <f>COUNTIF($XFA$3:XFA28,XFA28)</f>
        <v>7</v>
      </c>
      <c r="XFC28" s="24"/>
      <c r="XFD28" s="24"/>
    </row>
    <row r="29" spans="1:6 16381:16384" ht="30" x14ac:dyDescent="0.3">
      <c r="A29" s="7" t="s">
        <v>13</v>
      </c>
      <c r="B29" s="4" t="s">
        <v>46</v>
      </c>
      <c r="C29" s="22" t="str">
        <f t="shared" si="0"/>
        <v>5.8</v>
      </c>
      <c r="D29" s="23" t="s">
        <v>119</v>
      </c>
      <c r="E29" s="23" t="s">
        <v>142</v>
      </c>
      <c r="F29" s="23" t="s">
        <v>133</v>
      </c>
      <c r="XFA29" s="24">
        <f t="shared" si="1"/>
        <v>5</v>
      </c>
      <c r="XFB29" s="24">
        <f>COUNTIF($XFA$3:XFA29,XFA29)</f>
        <v>8</v>
      </c>
      <c r="XFC29" s="24"/>
      <c r="XFD29" s="24"/>
    </row>
    <row r="30" spans="1:6 16381:16384" ht="15" x14ac:dyDescent="0.3">
      <c r="A30" s="7" t="s">
        <v>13</v>
      </c>
      <c r="B30" s="4" t="s">
        <v>47</v>
      </c>
      <c r="C30" s="22" t="str">
        <f t="shared" si="0"/>
        <v>5.9</v>
      </c>
      <c r="D30" s="23" t="s">
        <v>119</v>
      </c>
      <c r="E30" s="23" t="s">
        <v>134</v>
      </c>
      <c r="F30" s="23" t="s">
        <v>133</v>
      </c>
      <c r="XFA30" s="24">
        <f t="shared" si="1"/>
        <v>5</v>
      </c>
      <c r="XFB30" s="24">
        <f>COUNTIF($XFA$3:XFA30,XFA30)</f>
        <v>9</v>
      </c>
      <c r="XFC30" s="24"/>
      <c r="XFD30" s="24"/>
    </row>
    <row r="31" spans="1:6 16381:16384" ht="45" x14ac:dyDescent="0.3">
      <c r="A31" s="7" t="s">
        <v>13</v>
      </c>
      <c r="B31" s="4" t="s">
        <v>48</v>
      </c>
      <c r="C31" s="22" t="str">
        <f t="shared" si="0"/>
        <v>5.10</v>
      </c>
      <c r="D31" s="23" t="s">
        <v>119</v>
      </c>
      <c r="E31" s="23" t="s">
        <v>134</v>
      </c>
      <c r="F31" s="23" t="s">
        <v>138</v>
      </c>
      <c r="XFA31" s="24">
        <f t="shared" si="1"/>
        <v>5</v>
      </c>
      <c r="XFB31" s="24">
        <f>COUNTIF($XFA$3:XFA31,XFA31)</f>
        <v>10</v>
      </c>
      <c r="XFC31" s="24"/>
      <c r="XFD31" s="24"/>
    </row>
    <row r="32" spans="1:6 16381:16384" ht="60" x14ac:dyDescent="0.3">
      <c r="A32" s="7" t="s">
        <v>13</v>
      </c>
      <c r="B32" s="4" t="s">
        <v>49</v>
      </c>
      <c r="C32" s="22" t="str">
        <f t="shared" si="0"/>
        <v>5.11</v>
      </c>
      <c r="D32" s="23" t="s">
        <v>119</v>
      </c>
      <c r="E32" s="23" t="s">
        <v>134</v>
      </c>
      <c r="F32" s="23" t="s">
        <v>138</v>
      </c>
      <c r="XFA32" s="24">
        <f t="shared" si="1"/>
        <v>5</v>
      </c>
      <c r="XFB32" s="24">
        <f>COUNTIF($XFA$3:XFA32,XFA32)</f>
        <v>11</v>
      </c>
      <c r="XFC32" s="24"/>
      <c r="XFD32" s="24"/>
    </row>
    <row r="33" spans="1:6 16381:16384" ht="60" x14ac:dyDescent="0.3">
      <c r="A33" s="7" t="s">
        <v>13</v>
      </c>
      <c r="B33" s="4" t="s">
        <v>50</v>
      </c>
      <c r="C33" s="22" t="str">
        <f t="shared" si="0"/>
        <v>5.12</v>
      </c>
      <c r="D33" s="23" t="s">
        <v>129</v>
      </c>
      <c r="E33" s="23" t="s">
        <v>143</v>
      </c>
      <c r="F33" s="23" t="s">
        <v>138</v>
      </c>
      <c r="XFA33" s="24">
        <f t="shared" si="1"/>
        <v>5</v>
      </c>
      <c r="XFB33" s="24">
        <f>COUNTIF($XFA$3:XFA33,XFA33)</f>
        <v>12</v>
      </c>
      <c r="XFC33" s="24"/>
      <c r="XFD33" s="24"/>
    </row>
    <row r="34" spans="1:6 16381:16384" ht="30" x14ac:dyDescent="0.3">
      <c r="A34" s="7" t="s">
        <v>13</v>
      </c>
      <c r="B34" s="4" t="s">
        <v>51</v>
      </c>
      <c r="C34" s="22" t="str">
        <f t="shared" si="0"/>
        <v>5.13</v>
      </c>
      <c r="D34" s="23" t="s">
        <v>119</v>
      </c>
      <c r="E34" s="23" t="s">
        <v>134</v>
      </c>
      <c r="F34" s="23" t="s">
        <v>133</v>
      </c>
      <c r="XFA34" s="24">
        <f t="shared" si="1"/>
        <v>5</v>
      </c>
      <c r="XFB34" s="24">
        <f>COUNTIF($XFA$3:XFA34,XFA34)</f>
        <v>13</v>
      </c>
      <c r="XFC34" s="24"/>
      <c r="XFD34" s="24"/>
    </row>
    <row r="35" spans="1:6 16381:16384" ht="30" x14ac:dyDescent="0.3">
      <c r="A35" s="7" t="s">
        <v>15</v>
      </c>
      <c r="B35" s="4" t="s">
        <v>52</v>
      </c>
      <c r="C35" s="22" t="str">
        <f t="shared" si="0"/>
        <v>6.1</v>
      </c>
      <c r="D35" s="23" t="s">
        <v>119</v>
      </c>
      <c r="E35" s="23" t="s">
        <v>134</v>
      </c>
      <c r="F35" s="23" t="s">
        <v>131</v>
      </c>
      <c r="XFA35" s="24">
        <f t="shared" si="1"/>
        <v>6</v>
      </c>
      <c r="XFB35" s="24">
        <f>COUNTIF($XFA$3:XFA35,XFA35)</f>
        <v>1</v>
      </c>
      <c r="XFC35" s="24"/>
      <c r="XFD35" s="24"/>
    </row>
    <row r="36" spans="1:6 16381:16384" ht="30" x14ac:dyDescent="0.3">
      <c r="A36" s="7" t="s">
        <v>15</v>
      </c>
      <c r="B36" s="4" t="s">
        <v>53</v>
      </c>
      <c r="C36" s="22" t="str">
        <f t="shared" si="0"/>
        <v>6.2</v>
      </c>
      <c r="D36" s="23" t="s">
        <v>119</v>
      </c>
      <c r="E36" s="23" t="s">
        <v>141</v>
      </c>
      <c r="F36" s="23" t="s">
        <v>131</v>
      </c>
      <c r="XFA36" s="24">
        <f t="shared" si="1"/>
        <v>6</v>
      </c>
      <c r="XFB36" s="24">
        <f>COUNTIF($XFA$3:XFA36,XFA36)</f>
        <v>2</v>
      </c>
      <c r="XFC36" s="24"/>
      <c r="XFD36" s="24"/>
    </row>
    <row r="37" spans="1:6 16381:16384" ht="30" x14ac:dyDescent="0.3">
      <c r="A37" s="7" t="s">
        <v>15</v>
      </c>
      <c r="B37" s="4" t="s">
        <v>54</v>
      </c>
      <c r="C37" s="22" t="str">
        <f t="shared" si="0"/>
        <v>6.3</v>
      </c>
      <c r="D37" s="23" t="s">
        <v>144</v>
      </c>
      <c r="E37" s="23" t="s">
        <v>141</v>
      </c>
      <c r="F37" s="23" t="s">
        <v>131</v>
      </c>
      <c r="XFA37" s="24">
        <f t="shared" si="1"/>
        <v>6</v>
      </c>
      <c r="XFB37" s="24">
        <f>COUNTIF($XFA$3:XFA37,XFA37)</f>
        <v>3</v>
      </c>
      <c r="XFC37" s="24"/>
      <c r="XFD37" s="24"/>
    </row>
    <row r="38" spans="1:6 16381:16384" ht="30" x14ac:dyDescent="0.3">
      <c r="A38" s="7" t="s">
        <v>15</v>
      </c>
      <c r="B38" s="4" t="s">
        <v>55</v>
      </c>
      <c r="C38" s="22" t="str">
        <f t="shared" si="0"/>
        <v>6.4</v>
      </c>
      <c r="D38" s="23" t="s">
        <v>119</v>
      </c>
      <c r="E38" s="23" t="s">
        <v>141</v>
      </c>
      <c r="F38" s="23" t="s">
        <v>131</v>
      </c>
      <c r="XFA38" s="24">
        <f t="shared" si="1"/>
        <v>6</v>
      </c>
      <c r="XFB38" s="24">
        <f>COUNTIF($XFA$3:XFA38,XFA38)</f>
        <v>4</v>
      </c>
      <c r="XFC38" s="24"/>
      <c r="XFD38" s="24"/>
    </row>
    <row r="39" spans="1:6 16381:16384" ht="30" x14ac:dyDescent="0.3">
      <c r="A39" s="7" t="s">
        <v>15</v>
      </c>
      <c r="B39" s="4" t="s">
        <v>56</v>
      </c>
      <c r="C39" s="22" t="str">
        <f t="shared" si="0"/>
        <v>6.5</v>
      </c>
      <c r="D39" s="23" t="s">
        <v>119</v>
      </c>
      <c r="E39" s="23" t="s">
        <v>141</v>
      </c>
      <c r="F39" s="23" t="s">
        <v>131</v>
      </c>
      <c r="XFA39" s="24">
        <f t="shared" si="1"/>
        <v>6</v>
      </c>
      <c r="XFB39" s="24">
        <f>COUNTIF($XFA$3:XFA39,XFA39)</f>
        <v>5</v>
      </c>
      <c r="XFC39" s="24"/>
      <c r="XFD39" s="24"/>
    </row>
    <row r="40" spans="1:6 16381:16384" ht="45" x14ac:dyDescent="0.3">
      <c r="A40" s="7" t="s">
        <v>15</v>
      </c>
      <c r="B40" s="4" t="s">
        <v>57</v>
      </c>
      <c r="C40" s="22" t="str">
        <f t="shared" si="0"/>
        <v>6.6</v>
      </c>
      <c r="D40" s="23" t="s">
        <v>119</v>
      </c>
      <c r="E40" s="23" t="s">
        <v>141</v>
      </c>
      <c r="F40" s="23" t="s">
        <v>131</v>
      </c>
      <c r="XFA40" s="24">
        <f t="shared" si="1"/>
        <v>6</v>
      </c>
      <c r="XFB40" s="24">
        <f>COUNTIF($XFA$3:XFA40,XFA40)</f>
        <v>6</v>
      </c>
      <c r="XFC40" s="24"/>
      <c r="XFD40" s="24"/>
    </row>
    <row r="41" spans="1:6 16381:16384" ht="30" x14ac:dyDescent="0.3">
      <c r="A41" s="7" t="s">
        <v>15</v>
      </c>
      <c r="B41" s="4" t="s">
        <v>58</v>
      </c>
      <c r="C41" s="22" t="str">
        <f t="shared" si="0"/>
        <v>6.7</v>
      </c>
      <c r="D41" s="23" t="s">
        <v>119</v>
      </c>
      <c r="E41" s="23" t="s">
        <v>145</v>
      </c>
      <c r="F41" s="23" t="s">
        <v>131</v>
      </c>
      <c r="XFA41" s="24">
        <f t="shared" si="1"/>
        <v>6</v>
      </c>
      <c r="XFB41" s="24">
        <f>COUNTIF($XFA$3:XFA41,XFA41)</f>
        <v>7</v>
      </c>
      <c r="XFC41" s="24"/>
      <c r="XFD41" s="24"/>
    </row>
    <row r="42" spans="1:6 16381:16384" ht="30" x14ac:dyDescent="0.3">
      <c r="A42" s="7" t="s">
        <v>15</v>
      </c>
      <c r="B42" s="4" t="s">
        <v>59</v>
      </c>
      <c r="C42" s="22" t="str">
        <f t="shared" si="0"/>
        <v>6.8</v>
      </c>
      <c r="D42" s="23" t="s">
        <v>119</v>
      </c>
      <c r="E42" s="23" t="s">
        <v>134</v>
      </c>
      <c r="F42" s="23" t="s">
        <v>131</v>
      </c>
      <c r="XFA42" s="24">
        <f t="shared" si="1"/>
        <v>6</v>
      </c>
      <c r="XFB42" s="24">
        <f>COUNTIF($XFA$3:XFA42,XFA42)</f>
        <v>8</v>
      </c>
      <c r="XFC42" s="24"/>
      <c r="XFD42" s="24"/>
    </row>
    <row r="43" spans="1:6 16381:16384" ht="30" x14ac:dyDescent="0.3">
      <c r="A43" s="7" t="s">
        <v>15</v>
      </c>
      <c r="B43" s="4" t="s">
        <v>60</v>
      </c>
      <c r="C43" s="22" t="str">
        <f t="shared" si="0"/>
        <v>6.9</v>
      </c>
      <c r="D43" s="23" t="s">
        <v>119</v>
      </c>
      <c r="E43" s="23" t="s">
        <v>134</v>
      </c>
      <c r="F43" s="23" t="s">
        <v>131</v>
      </c>
      <c r="XFA43" s="24">
        <f t="shared" si="1"/>
        <v>6</v>
      </c>
      <c r="XFB43" s="24">
        <f>COUNTIF($XFA$3:XFA43,XFA43)</f>
        <v>9</v>
      </c>
      <c r="XFC43" s="24"/>
      <c r="XFD43" s="24"/>
    </row>
    <row r="44" spans="1:6 16381:16384" ht="30" x14ac:dyDescent="0.3">
      <c r="A44" s="7" t="s">
        <v>15</v>
      </c>
      <c r="B44" s="4" t="s">
        <v>61</v>
      </c>
      <c r="C44" s="22" t="str">
        <f t="shared" si="0"/>
        <v>6.10</v>
      </c>
      <c r="D44" s="23" t="s">
        <v>119</v>
      </c>
      <c r="E44" s="23" t="s">
        <v>134</v>
      </c>
      <c r="F44" s="23" t="s">
        <v>131</v>
      </c>
      <c r="XFA44" s="24">
        <f t="shared" si="1"/>
        <v>6</v>
      </c>
      <c r="XFB44" s="24">
        <f>COUNTIF($XFA$3:XFA44,XFA44)</f>
        <v>10</v>
      </c>
      <c r="XFC44" s="24"/>
      <c r="XFD44" s="24"/>
    </row>
    <row r="45" spans="1:6 16381:16384" ht="30" x14ac:dyDescent="0.3">
      <c r="A45" s="7" t="s">
        <v>15</v>
      </c>
      <c r="B45" s="4" t="s">
        <v>62</v>
      </c>
      <c r="C45" s="22" t="str">
        <f t="shared" si="0"/>
        <v>6.11</v>
      </c>
      <c r="D45" s="23" t="s">
        <v>119</v>
      </c>
      <c r="E45" s="23" t="s">
        <v>134</v>
      </c>
      <c r="F45" s="23" t="s">
        <v>131</v>
      </c>
      <c r="XFA45" s="24">
        <f t="shared" si="1"/>
        <v>6</v>
      </c>
      <c r="XFB45" s="24">
        <f>COUNTIF($XFA$3:XFA45,XFA45)</f>
        <v>11</v>
      </c>
      <c r="XFC45" s="24"/>
      <c r="XFD45" s="24"/>
    </row>
    <row r="46" spans="1:6 16381:16384" ht="45" x14ac:dyDescent="0.3">
      <c r="A46" s="7" t="s">
        <v>17</v>
      </c>
      <c r="B46" s="4" t="s">
        <v>63</v>
      </c>
      <c r="C46" s="22" t="str">
        <f t="shared" si="0"/>
        <v>7.1</v>
      </c>
      <c r="D46" s="23" t="s">
        <v>120</v>
      </c>
      <c r="E46" s="23" t="s">
        <v>127</v>
      </c>
      <c r="F46" s="23" t="s">
        <v>120</v>
      </c>
      <c r="XFA46" s="24">
        <f t="shared" si="1"/>
        <v>7</v>
      </c>
      <c r="XFB46" s="24">
        <f>COUNTIF($XFA$3:XFA46,XFA46)</f>
        <v>1</v>
      </c>
      <c r="XFC46" s="24"/>
      <c r="XFD46" s="24"/>
    </row>
    <row r="47" spans="1:6 16381:16384" ht="45" x14ac:dyDescent="0.3">
      <c r="A47" s="7" t="s">
        <v>17</v>
      </c>
      <c r="B47" s="4" t="s">
        <v>64</v>
      </c>
      <c r="C47" s="22" t="str">
        <f t="shared" si="0"/>
        <v>7.2</v>
      </c>
      <c r="D47" s="23" t="s">
        <v>120</v>
      </c>
      <c r="E47" s="23" t="s">
        <v>127</v>
      </c>
      <c r="F47" s="23" t="s">
        <v>120</v>
      </c>
      <c r="XFA47" s="24">
        <f t="shared" si="1"/>
        <v>7</v>
      </c>
      <c r="XFB47" s="24">
        <f>COUNTIF($XFA$3:XFA47,XFA47)</f>
        <v>2</v>
      </c>
      <c r="XFC47" s="24"/>
      <c r="XFD47" s="24"/>
    </row>
    <row r="48" spans="1:6 16381:16384" ht="45" x14ac:dyDescent="0.3">
      <c r="A48" s="7" t="s">
        <v>17</v>
      </c>
      <c r="B48" s="4" t="s">
        <v>65</v>
      </c>
      <c r="C48" s="22" t="str">
        <f t="shared" si="0"/>
        <v>7.3</v>
      </c>
      <c r="D48" s="23" t="s">
        <v>120</v>
      </c>
      <c r="E48" s="23" t="s">
        <v>127</v>
      </c>
      <c r="F48" s="23" t="s">
        <v>120</v>
      </c>
      <c r="XFA48" s="24">
        <f t="shared" si="1"/>
        <v>7</v>
      </c>
      <c r="XFB48" s="24">
        <f>COUNTIF($XFA$3:XFA48,XFA48)</f>
        <v>3</v>
      </c>
      <c r="XFC48" s="24"/>
      <c r="XFD48" s="24"/>
    </row>
    <row r="49" spans="1:6 16381:16384" ht="60" x14ac:dyDescent="0.3">
      <c r="A49" s="7" t="s">
        <v>17</v>
      </c>
      <c r="B49" s="4" t="s">
        <v>66</v>
      </c>
      <c r="C49" s="22" t="str">
        <f t="shared" si="0"/>
        <v>7.4</v>
      </c>
      <c r="D49" s="23" t="s">
        <v>119</v>
      </c>
      <c r="E49" s="23" t="s">
        <v>127</v>
      </c>
      <c r="F49" s="23" t="s">
        <v>146</v>
      </c>
      <c r="XFA49" s="24">
        <f t="shared" si="1"/>
        <v>7</v>
      </c>
      <c r="XFB49" s="24">
        <f>COUNTIF($XFA$3:XFA49,XFA49)</f>
        <v>4</v>
      </c>
      <c r="XFC49" s="24"/>
      <c r="XFD49" s="24"/>
    </row>
    <row r="50" spans="1:6 16381:16384" ht="30" x14ac:dyDescent="0.3">
      <c r="A50" s="7" t="s">
        <v>19</v>
      </c>
      <c r="B50" s="4" t="s">
        <v>67</v>
      </c>
      <c r="C50" s="22" t="str">
        <f t="shared" si="0"/>
        <v>8.1</v>
      </c>
      <c r="D50" s="23" t="s">
        <v>120</v>
      </c>
      <c r="E50" s="23" t="s">
        <v>127</v>
      </c>
      <c r="F50" s="23" t="s">
        <v>120</v>
      </c>
      <c r="XFA50" s="24">
        <f t="shared" si="1"/>
        <v>8</v>
      </c>
      <c r="XFB50" s="24">
        <f>COUNTIF($XFA$3:XFA50,XFA50)</f>
        <v>1</v>
      </c>
      <c r="XFC50" s="24"/>
      <c r="XFD50" s="24"/>
    </row>
    <row r="51" spans="1:6 16381:16384" ht="45" x14ac:dyDescent="0.3">
      <c r="A51" s="7" t="s">
        <v>19</v>
      </c>
      <c r="B51" s="4" t="s">
        <v>68</v>
      </c>
      <c r="C51" s="22" t="str">
        <f t="shared" si="0"/>
        <v>8.2</v>
      </c>
      <c r="D51" s="23" t="s">
        <v>120</v>
      </c>
      <c r="E51" s="23" t="s">
        <v>155</v>
      </c>
      <c r="F51" s="23" t="s">
        <v>120</v>
      </c>
      <c r="XFA51" s="24">
        <f t="shared" si="1"/>
        <v>8</v>
      </c>
      <c r="XFB51" s="24">
        <f>COUNTIF($XFA$3:XFA51,XFA51)</f>
        <v>2</v>
      </c>
      <c r="XFC51" s="24"/>
      <c r="XFD51" s="24"/>
    </row>
    <row r="52" spans="1:6 16381:16384" ht="45" x14ac:dyDescent="0.3">
      <c r="A52" s="7" t="s">
        <v>19</v>
      </c>
      <c r="B52" s="4" t="s">
        <v>69</v>
      </c>
      <c r="C52" s="22" t="str">
        <f t="shared" si="0"/>
        <v>8.3</v>
      </c>
      <c r="D52" s="23" t="s">
        <v>120</v>
      </c>
      <c r="E52" s="23" t="s">
        <v>127</v>
      </c>
      <c r="F52" s="23" t="s">
        <v>120</v>
      </c>
      <c r="XFA52" s="24">
        <f t="shared" si="1"/>
        <v>8</v>
      </c>
      <c r="XFB52" s="24">
        <f>COUNTIF($XFA$3:XFA52,XFA52)</f>
        <v>3</v>
      </c>
      <c r="XFC52" s="24"/>
      <c r="XFD52" s="24"/>
    </row>
    <row r="53" spans="1:6 16381:16384" ht="31.2" x14ac:dyDescent="0.3">
      <c r="A53" s="7" t="s">
        <v>19</v>
      </c>
      <c r="B53" s="4" t="s">
        <v>70</v>
      </c>
      <c r="C53" s="22" t="str">
        <f t="shared" si="0"/>
        <v>8.4</v>
      </c>
      <c r="D53" s="23" t="s">
        <v>120</v>
      </c>
      <c r="E53" s="23" t="s">
        <v>155</v>
      </c>
      <c r="F53" s="23" t="s">
        <v>120</v>
      </c>
      <c r="XFA53" s="24">
        <f t="shared" si="1"/>
        <v>8</v>
      </c>
      <c r="XFB53" s="24">
        <f>COUNTIF($XFA$3:XFA53,XFA53)</f>
        <v>4</v>
      </c>
      <c r="XFC53" s="24"/>
      <c r="XFD53" s="24"/>
    </row>
    <row r="54" spans="1:6 16381:16384" ht="46.8" x14ac:dyDescent="0.3">
      <c r="A54" s="7" t="s">
        <v>19</v>
      </c>
      <c r="B54" s="4" t="s">
        <v>71</v>
      </c>
      <c r="C54" s="22" t="str">
        <f t="shared" si="0"/>
        <v>8.5</v>
      </c>
      <c r="D54" s="23" t="s">
        <v>120</v>
      </c>
      <c r="E54" s="23" t="s">
        <v>156</v>
      </c>
      <c r="F54" s="23" t="s">
        <v>120</v>
      </c>
      <c r="XFA54" s="24">
        <f t="shared" si="1"/>
        <v>8</v>
      </c>
      <c r="XFB54" s="24">
        <f>COUNTIF($XFA$3:XFA54,XFA54)</f>
        <v>5</v>
      </c>
      <c r="XFC54" s="24"/>
      <c r="XFD54" s="24"/>
    </row>
    <row r="55" spans="1:6 16381:16384" ht="30" x14ac:dyDescent="0.3">
      <c r="A55" s="7" t="s">
        <v>21</v>
      </c>
      <c r="B55" s="4" t="s">
        <v>72</v>
      </c>
      <c r="C55" s="22" t="str">
        <f t="shared" si="0"/>
        <v>9.1</v>
      </c>
      <c r="D55" s="23" t="s">
        <v>120</v>
      </c>
      <c r="E55" s="23" t="s">
        <v>127</v>
      </c>
      <c r="F55" s="23" t="s">
        <v>120</v>
      </c>
      <c r="XFA55" s="24">
        <f t="shared" si="1"/>
        <v>9</v>
      </c>
      <c r="XFB55" s="24">
        <f>COUNTIF($XFA$3:XFA55,XFA55)</f>
        <v>1</v>
      </c>
      <c r="XFC55" s="24"/>
      <c r="XFD55" s="24"/>
    </row>
    <row r="56" spans="1:6 16381:16384" ht="30" x14ac:dyDescent="0.3">
      <c r="A56" s="7" t="s">
        <v>21</v>
      </c>
      <c r="B56" s="4" t="s">
        <v>73</v>
      </c>
      <c r="C56" s="22" t="str">
        <f t="shared" si="0"/>
        <v>9.2</v>
      </c>
      <c r="D56" s="23" t="s">
        <v>120</v>
      </c>
      <c r="E56" s="23" t="s">
        <v>127</v>
      </c>
      <c r="F56" s="23" t="s">
        <v>120</v>
      </c>
      <c r="XFA56" s="24">
        <f t="shared" si="1"/>
        <v>9</v>
      </c>
      <c r="XFB56" s="24">
        <f>COUNTIF($XFA$3:XFA56,XFA56)</f>
        <v>2</v>
      </c>
      <c r="XFC56" s="24"/>
      <c r="XFD56" s="24"/>
    </row>
    <row r="57" spans="1:6 16381:16384" ht="15" x14ac:dyDescent="0.3">
      <c r="A57" s="7" t="s">
        <v>21</v>
      </c>
      <c r="B57" s="4" t="s">
        <v>74</v>
      </c>
      <c r="C57" s="22" t="str">
        <f t="shared" si="0"/>
        <v>9.3</v>
      </c>
      <c r="D57" s="23" t="s">
        <v>120</v>
      </c>
      <c r="E57" s="23" t="s">
        <v>127</v>
      </c>
      <c r="F57" s="23" t="s">
        <v>120</v>
      </c>
      <c r="XFA57" s="24">
        <f t="shared" si="1"/>
        <v>9</v>
      </c>
      <c r="XFB57" s="24">
        <f>COUNTIF($XFA$3:XFA57,XFA57)</f>
        <v>3</v>
      </c>
      <c r="XFC57" s="24"/>
      <c r="XFD57" s="24"/>
    </row>
    <row r="58" spans="1:6 16381:16384" ht="15.6" x14ac:dyDescent="0.3">
      <c r="A58" s="7" t="s">
        <v>21</v>
      </c>
      <c r="B58" s="4" t="s">
        <v>75</v>
      </c>
      <c r="C58" s="22" t="str">
        <f t="shared" si="0"/>
        <v>9.4</v>
      </c>
      <c r="D58" s="23" t="s">
        <v>120</v>
      </c>
      <c r="E58" s="23" t="s">
        <v>156</v>
      </c>
      <c r="F58" s="23" t="s">
        <v>120</v>
      </c>
      <c r="XFA58" s="24">
        <f t="shared" si="1"/>
        <v>9</v>
      </c>
      <c r="XFB58" s="24">
        <f>COUNTIF($XFA$3:XFA58,XFA58)</f>
        <v>4</v>
      </c>
      <c r="XFC58" s="24"/>
      <c r="XFD58" s="24"/>
    </row>
    <row r="59" spans="1:6 16381:16384" ht="30" x14ac:dyDescent="0.3">
      <c r="A59" s="7" t="s">
        <v>21</v>
      </c>
      <c r="B59" s="4" t="s">
        <v>76</v>
      </c>
      <c r="C59" s="22" t="str">
        <f t="shared" si="0"/>
        <v>9.5</v>
      </c>
      <c r="D59" s="23" t="s">
        <v>120</v>
      </c>
      <c r="E59" s="23" t="s">
        <v>156</v>
      </c>
      <c r="F59" s="23" t="s">
        <v>120</v>
      </c>
      <c r="XFA59" s="24">
        <f t="shared" si="1"/>
        <v>9</v>
      </c>
      <c r="XFB59" s="24">
        <f>COUNTIF($XFA$3:XFA59,XFA59)</f>
        <v>5</v>
      </c>
      <c r="XFC59" s="24"/>
      <c r="XFD59" s="24"/>
    </row>
    <row r="60" spans="1:6 16381:16384" ht="31.2" x14ac:dyDescent="0.3">
      <c r="A60" s="7" t="s">
        <v>21</v>
      </c>
      <c r="B60" s="4" t="s">
        <v>77</v>
      </c>
      <c r="C60" s="22" t="str">
        <f t="shared" si="0"/>
        <v>9.6</v>
      </c>
      <c r="D60" s="23" t="s">
        <v>120</v>
      </c>
      <c r="E60" s="23" t="s">
        <v>156</v>
      </c>
      <c r="F60" s="23" t="s">
        <v>120</v>
      </c>
      <c r="XFA60" s="24">
        <f t="shared" si="1"/>
        <v>9</v>
      </c>
      <c r="XFB60" s="24">
        <f>COUNTIF($XFA$3:XFA60,XFA60)</f>
        <v>6</v>
      </c>
      <c r="XFC60" s="24"/>
      <c r="XFD60" s="24"/>
    </row>
    <row r="61" spans="1:6 16381:16384" ht="15" x14ac:dyDescent="0.3">
      <c r="A61" s="7" t="s">
        <v>21</v>
      </c>
      <c r="B61" s="4" t="s">
        <v>154</v>
      </c>
      <c r="C61" s="22" t="str">
        <f t="shared" si="0"/>
        <v>9.7</v>
      </c>
      <c r="D61" s="23" t="s">
        <v>120</v>
      </c>
      <c r="E61" s="23" t="s">
        <v>153</v>
      </c>
      <c r="F61" s="23" t="s">
        <v>120</v>
      </c>
      <c r="XFA61" s="24">
        <f t="shared" si="1"/>
        <v>9</v>
      </c>
      <c r="XFB61" s="24">
        <f>COUNTIF($XFA$3:XFA61,XFA61)</f>
        <v>7</v>
      </c>
      <c r="XFC61" s="24"/>
      <c r="XFD61" s="24"/>
    </row>
    <row r="62" spans="1:6 16381:16384" ht="30" x14ac:dyDescent="0.3">
      <c r="A62" s="7" t="s">
        <v>21</v>
      </c>
      <c r="B62" s="4" t="s">
        <v>78</v>
      </c>
      <c r="C62" s="22" t="str">
        <f t="shared" si="0"/>
        <v>9.8</v>
      </c>
      <c r="D62" s="23" t="s">
        <v>120</v>
      </c>
      <c r="E62" s="23" t="s">
        <v>156</v>
      </c>
      <c r="F62" s="23" t="s">
        <v>120</v>
      </c>
      <c r="XFA62" s="24">
        <f t="shared" si="1"/>
        <v>9</v>
      </c>
      <c r="XFB62" s="24">
        <f>COUNTIF($XFA$3:XFA62,XFA62)</f>
        <v>8</v>
      </c>
      <c r="XFC62" s="24"/>
      <c r="XFD62" s="24"/>
    </row>
    <row r="63" spans="1:6 16381:16384" ht="15" x14ac:dyDescent="0.3">
      <c r="A63" s="7" t="s">
        <v>21</v>
      </c>
      <c r="B63" s="4" t="s">
        <v>79</v>
      </c>
      <c r="C63" s="22" t="str">
        <f t="shared" si="0"/>
        <v>9.9</v>
      </c>
      <c r="D63" s="23" t="s">
        <v>120</v>
      </c>
      <c r="E63" s="23" t="s">
        <v>127</v>
      </c>
      <c r="F63" s="23" t="s">
        <v>120</v>
      </c>
      <c r="XFA63" s="24">
        <f t="shared" si="1"/>
        <v>9</v>
      </c>
      <c r="XFB63" s="24">
        <f>COUNTIF($XFA$3:XFA63,XFA63)</f>
        <v>9</v>
      </c>
      <c r="XFC63" s="24"/>
      <c r="XFD63" s="24"/>
    </row>
    <row r="64" spans="1:6 16381:16384" ht="30" x14ac:dyDescent="0.3">
      <c r="A64" s="8" t="s">
        <v>23</v>
      </c>
      <c r="B64" s="8" t="s">
        <v>80</v>
      </c>
      <c r="C64" s="22" t="str">
        <f t="shared" si="0"/>
        <v>10.1</v>
      </c>
      <c r="D64" s="23" t="s">
        <v>129</v>
      </c>
      <c r="E64" s="23" t="s">
        <v>127</v>
      </c>
      <c r="F64" s="23" t="s">
        <v>147</v>
      </c>
      <c r="XFA64" s="24">
        <f t="shared" si="1"/>
        <v>10</v>
      </c>
      <c r="XFB64" s="24">
        <f>COUNTIF($XFA$3:XFA64,XFA64)</f>
        <v>1</v>
      </c>
      <c r="XFC64" s="24"/>
      <c r="XFD64" s="24"/>
    </row>
    <row r="65" spans="1:6 16381:16384" ht="15" x14ac:dyDescent="0.3">
      <c r="A65" s="8" t="s">
        <v>23</v>
      </c>
      <c r="B65" s="8" t="s">
        <v>81</v>
      </c>
      <c r="C65" s="22" t="str">
        <f t="shared" si="0"/>
        <v>10.2</v>
      </c>
      <c r="D65" s="23" t="s">
        <v>129</v>
      </c>
      <c r="E65" s="23" t="s">
        <v>127</v>
      </c>
      <c r="F65" s="23" t="s">
        <v>147</v>
      </c>
      <c r="XFA65" s="24">
        <f t="shared" si="1"/>
        <v>10</v>
      </c>
      <c r="XFB65" s="24">
        <f>COUNTIF($XFA$3:XFA65,XFA65)</f>
        <v>2</v>
      </c>
      <c r="XFC65" s="24"/>
      <c r="XFD65" s="24"/>
    </row>
    <row r="66" spans="1:6 16381:16384" ht="45" x14ac:dyDescent="0.3">
      <c r="A66" s="7" t="s">
        <v>25</v>
      </c>
      <c r="B66" s="4" t="s">
        <v>82</v>
      </c>
      <c r="C66" s="22" t="str">
        <f t="shared" si="0"/>
        <v>11.1</v>
      </c>
      <c r="D66" s="23" t="s">
        <v>120</v>
      </c>
      <c r="E66" s="23" t="s">
        <v>127</v>
      </c>
      <c r="F66" s="23" t="s">
        <v>120</v>
      </c>
      <c r="XFA66" s="24">
        <f t="shared" si="1"/>
        <v>11</v>
      </c>
      <c r="XFB66" s="24">
        <f>COUNTIF($XFA$3:XFA66,XFA66)</f>
        <v>1</v>
      </c>
      <c r="XFC66" s="24"/>
      <c r="XFD66" s="24"/>
    </row>
    <row r="67" spans="1:6 16381:16384" ht="30" x14ac:dyDescent="0.3">
      <c r="A67" s="7" t="s">
        <v>25</v>
      </c>
      <c r="B67" s="4" t="s">
        <v>92</v>
      </c>
      <c r="C67" s="22" t="str">
        <f t="shared" si="0"/>
        <v>11.2</v>
      </c>
      <c r="D67" s="23" t="s">
        <v>120</v>
      </c>
      <c r="E67" s="23" t="s">
        <v>127</v>
      </c>
      <c r="F67" s="23" t="s">
        <v>120</v>
      </c>
      <c r="XFA67" s="24">
        <f t="shared" si="1"/>
        <v>11</v>
      </c>
      <c r="XFB67" s="24">
        <f>COUNTIF($XFA$3:XFA67,XFA67)</f>
        <v>2</v>
      </c>
      <c r="XFC67" s="24"/>
      <c r="XFD67" s="24"/>
    </row>
    <row r="68" spans="1:6 16381:16384" ht="45" x14ac:dyDescent="0.3">
      <c r="A68" s="7" t="s">
        <v>25</v>
      </c>
      <c r="B68" s="4" t="s">
        <v>93</v>
      </c>
      <c r="C68" s="22" t="str">
        <f t="shared" ref="C68:C105" si="2">_xlfn.CONCAT(XFA68,".",XFB68)</f>
        <v>11.3</v>
      </c>
      <c r="D68" s="23" t="s">
        <v>120</v>
      </c>
      <c r="E68" s="23" t="s">
        <v>156</v>
      </c>
      <c r="F68" s="23" t="s">
        <v>120</v>
      </c>
      <c r="XFA68" s="24">
        <f t="shared" ref="XFA68:XFA105" si="3">VLOOKUP(A68,$XFC$3:$XFD$18,2, FALSE)</f>
        <v>11</v>
      </c>
      <c r="XFB68" s="24">
        <f>COUNTIF($XFA$3:XFA68,XFA68)</f>
        <v>3</v>
      </c>
      <c r="XFC68" s="24"/>
      <c r="XFD68" s="24"/>
    </row>
    <row r="69" spans="1:6 16381:16384" ht="45" x14ac:dyDescent="0.3">
      <c r="A69" s="7" t="s">
        <v>25</v>
      </c>
      <c r="B69" s="4" t="s">
        <v>83</v>
      </c>
      <c r="C69" s="22" t="str">
        <f t="shared" si="2"/>
        <v>11.4</v>
      </c>
      <c r="D69" s="23" t="s">
        <v>120</v>
      </c>
      <c r="E69" s="23" t="s">
        <v>155</v>
      </c>
      <c r="F69" s="23" t="s">
        <v>120</v>
      </c>
      <c r="XFA69" s="24">
        <f t="shared" si="3"/>
        <v>11</v>
      </c>
      <c r="XFB69" s="24">
        <f>COUNTIF($XFA$3:XFA69,XFA69)</f>
        <v>4</v>
      </c>
      <c r="XFC69" s="24"/>
      <c r="XFD69" s="24"/>
    </row>
    <row r="70" spans="1:6 16381:16384" ht="30" x14ac:dyDescent="0.3">
      <c r="A70" s="7" t="s">
        <v>25</v>
      </c>
      <c r="B70" s="4" t="s">
        <v>84</v>
      </c>
      <c r="C70" s="22" t="str">
        <f t="shared" si="2"/>
        <v>11.5</v>
      </c>
      <c r="D70" s="23" t="s">
        <v>120</v>
      </c>
      <c r="E70" s="23" t="s">
        <v>155</v>
      </c>
      <c r="F70" s="23" t="s">
        <v>120</v>
      </c>
      <c r="XFA70" s="24">
        <f t="shared" si="3"/>
        <v>11</v>
      </c>
      <c r="XFB70" s="24">
        <f>COUNTIF($XFA$3:XFA70,XFA70)</f>
        <v>5</v>
      </c>
      <c r="XFC70" s="24"/>
      <c r="XFD70" s="24"/>
    </row>
    <row r="71" spans="1:6 16381:16384" ht="30" x14ac:dyDescent="0.3">
      <c r="A71" s="7" t="s">
        <v>25</v>
      </c>
      <c r="B71" s="4" t="s">
        <v>85</v>
      </c>
      <c r="C71" s="22" t="str">
        <f t="shared" si="2"/>
        <v>11.6</v>
      </c>
      <c r="D71" s="23" t="s">
        <v>120</v>
      </c>
      <c r="E71" s="23" t="s">
        <v>155</v>
      </c>
      <c r="F71" s="23" t="s">
        <v>120</v>
      </c>
      <c r="XFA71" s="24">
        <f t="shared" si="3"/>
        <v>11</v>
      </c>
      <c r="XFB71" s="24">
        <f>COUNTIF($XFA$3:XFA71,XFA71)</f>
        <v>6</v>
      </c>
      <c r="XFC71" s="24"/>
      <c r="XFD71" s="24"/>
    </row>
    <row r="72" spans="1:6 16381:16384" ht="45" x14ac:dyDescent="0.3">
      <c r="A72" s="7" t="s">
        <v>25</v>
      </c>
      <c r="B72" s="4" t="s">
        <v>86</v>
      </c>
      <c r="C72" s="22" t="str">
        <f t="shared" si="2"/>
        <v>11.7</v>
      </c>
      <c r="D72" s="23" t="s">
        <v>119</v>
      </c>
      <c r="E72" s="23" t="s">
        <v>148</v>
      </c>
      <c r="F72" s="23" t="s">
        <v>133</v>
      </c>
      <c r="XFA72" s="24">
        <f t="shared" si="3"/>
        <v>11</v>
      </c>
      <c r="XFB72" s="24">
        <f>COUNTIF($XFA$3:XFA72,XFA72)</f>
        <v>7</v>
      </c>
      <c r="XFC72" s="24"/>
      <c r="XFD72" s="24"/>
    </row>
    <row r="73" spans="1:6 16381:16384" ht="60" x14ac:dyDescent="0.3">
      <c r="A73" s="7" t="s">
        <v>25</v>
      </c>
      <c r="B73" s="4" t="s">
        <v>87</v>
      </c>
      <c r="C73" s="22" t="str">
        <f t="shared" si="2"/>
        <v>11.8</v>
      </c>
      <c r="D73" s="23" t="s">
        <v>120</v>
      </c>
      <c r="E73" s="23" t="s">
        <v>127</v>
      </c>
      <c r="F73" s="23" t="s">
        <v>120</v>
      </c>
      <c r="XFA73" s="24">
        <f t="shared" si="3"/>
        <v>11</v>
      </c>
      <c r="XFB73" s="24">
        <f>COUNTIF($XFA$3:XFA73,XFA73)</f>
        <v>8</v>
      </c>
      <c r="XFC73" s="24"/>
      <c r="XFD73" s="24"/>
    </row>
    <row r="74" spans="1:6 16381:16384" ht="30" x14ac:dyDescent="0.3">
      <c r="A74" s="7" t="s">
        <v>25</v>
      </c>
      <c r="B74" s="4" t="s">
        <v>88</v>
      </c>
      <c r="C74" s="22" t="str">
        <f t="shared" si="2"/>
        <v>11.9</v>
      </c>
      <c r="D74" s="23" t="s">
        <v>119</v>
      </c>
      <c r="E74" s="23" t="s">
        <v>133</v>
      </c>
      <c r="F74" s="23" t="s">
        <v>133</v>
      </c>
      <c r="XFA74" s="24">
        <f t="shared" si="3"/>
        <v>11</v>
      </c>
      <c r="XFB74" s="24">
        <f>COUNTIF($XFA$3:XFA74,XFA74)</f>
        <v>9</v>
      </c>
      <c r="XFC74" s="24"/>
      <c r="XFD74" s="24"/>
    </row>
    <row r="75" spans="1:6 16381:16384" ht="15" x14ac:dyDescent="0.3">
      <c r="A75" s="7" t="s">
        <v>25</v>
      </c>
      <c r="B75" s="4" t="s">
        <v>89</v>
      </c>
      <c r="C75" s="22" t="str">
        <f t="shared" si="2"/>
        <v>11.10</v>
      </c>
      <c r="D75" s="23" t="s">
        <v>120</v>
      </c>
      <c r="E75" s="23" t="s">
        <v>127</v>
      </c>
      <c r="F75" s="23" t="s">
        <v>120</v>
      </c>
      <c r="XFA75" s="24">
        <f t="shared" si="3"/>
        <v>11</v>
      </c>
      <c r="XFB75" s="24">
        <f>COUNTIF($XFA$3:XFA75,XFA75)</f>
        <v>10</v>
      </c>
      <c r="XFC75" s="24"/>
      <c r="XFD75" s="24"/>
    </row>
    <row r="76" spans="1:6 16381:16384" ht="45" x14ac:dyDescent="0.3">
      <c r="A76" s="7" t="s">
        <v>25</v>
      </c>
      <c r="B76" s="4" t="s">
        <v>90</v>
      </c>
      <c r="C76" s="22" t="str">
        <f t="shared" si="2"/>
        <v>11.11</v>
      </c>
      <c r="D76" s="23" t="s">
        <v>120</v>
      </c>
      <c r="E76" s="23" t="s">
        <v>156</v>
      </c>
      <c r="F76" s="23" t="s">
        <v>120</v>
      </c>
      <c r="XFA76" s="24">
        <f t="shared" si="3"/>
        <v>11</v>
      </c>
      <c r="XFB76" s="24">
        <f>COUNTIF($XFA$3:XFA76,XFA76)</f>
        <v>11</v>
      </c>
      <c r="XFC76" s="24"/>
      <c r="XFD76" s="24"/>
    </row>
    <row r="77" spans="1:6 16381:16384" ht="60" x14ac:dyDescent="0.3">
      <c r="A77" s="7" t="s">
        <v>25</v>
      </c>
      <c r="B77" s="4" t="s">
        <v>91</v>
      </c>
      <c r="C77" s="22" t="str">
        <f t="shared" si="2"/>
        <v>11.12</v>
      </c>
      <c r="D77" s="23" t="s">
        <v>120</v>
      </c>
      <c r="E77" s="23" t="s">
        <v>155</v>
      </c>
      <c r="F77" s="23" t="s">
        <v>120</v>
      </c>
      <c r="XFA77" s="24">
        <f t="shared" si="3"/>
        <v>11</v>
      </c>
      <c r="XFB77" s="24">
        <f>COUNTIF($XFA$3:XFA77,XFA77)</f>
        <v>12</v>
      </c>
      <c r="XFC77" s="24"/>
      <c r="XFD77" s="24"/>
    </row>
    <row r="78" spans="1:6 16381:16384" ht="30" x14ac:dyDescent="0.3">
      <c r="A78" s="7" t="s">
        <v>27</v>
      </c>
      <c r="B78" s="4" t="s">
        <v>94</v>
      </c>
      <c r="C78" s="22" t="str">
        <f t="shared" si="2"/>
        <v>12.1</v>
      </c>
      <c r="D78" s="23" t="s">
        <v>120</v>
      </c>
      <c r="E78" s="23" t="s">
        <v>127</v>
      </c>
      <c r="F78" s="23" t="s">
        <v>120</v>
      </c>
      <c r="XFA78" s="24">
        <f t="shared" si="3"/>
        <v>12</v>
      </c>
      <c r="XFB78" s="24">
        <f>COUNTIF($XFA$3:XFA78,XFA78)</f>
        <v>1</v>
      </c>
      <c r="XFC78" s="24"/>
      <c r="XFD78" s="24"/>
    </row>
    <row r="79" spans="1:6 16381:16384" ht="60" x14ac:dyDescent="0.3">
      <c r="A79" s="7" t="s">
        <v>27</v>
      </c>
      <c r="B79" s="4" t="s">
        <v>95</v>
      </c>
      <c r="C79" s="22" t="str">
        <f t="shared" si="2"/>
        <v>12.2</v>
      </c>
      <c r="D79" s="23" t="s">
        <v>120</v>
      </c>
      <c r="E79" s="23" t="s">
        <v>127</v>
      </c>
      <c r="F79" s="23" t="s">
        <v>120</v>
      </c>
      <c r="XFA79" s="24">
        <f t="shared" si="3"/>
        <v>12</v>
      </c>
      <c r="XFB79" s="24">
        <f>COUNTIF($XFA$3:XFA79,XFA79)</f>
        <v>2</v>
      </c>
      <c r="XFC79" s="24"/>
      <c r="XFD79" s="24"/>
    </row>
    <row r="80" spans="1:6 16381:16384" ht="15" x14ac:dyDescent="0.3">
      <c r="A80" s="7" t="s">
        <v>29</v>
      </c>
      <c r="B80" s="4" t="s">
        <v>162</v>
      </c>
      <c r="C80" s="22" t="str">
        <f t="shared" si="2"/>
        <v>13.1</v>
      </c>
      <c r="D80" s="23" t="s">
        <v>129</v>
      </c>
      <c r="E80" s="23" t="s">
        <v>149</v>
      </c>
      <c r="F80" s="23" t="s">
        <v>133</v>
      </c>
      <c r="XFA80" s="24">
        <f t="shared" si="3"/>
        <v>13</v>
      </c>
      <c r="XFB80" s="24">
        <f>COUNTIF($XFA$3:XFA80,XFA80)</f>
        <v>1</v>
      </c>
      <c r="XFC80" s="24"/>
      <c r="XFD80" s="24"/>
    </row>
    <row r="81" spans="1:6 16381:16384" ht="15" x14ac:dyDescent="0.3">
      <c r="A81" s="14" t="s">
        <v>29</v>
      </c>
      <c r="B81" s="15" t="s">
        <v>29</v>
      </c>
      <c r="C81" s="22" t="str">
        <f t="shared" si="2"/>
        <v>13.2</v>
      </c>
      <c r="D81" s="23" t="s">
        <v>120</v>
      </c>
      <c r="E81" s="23" t="s">
        <v>156</v>
      </c>
      <c r="F81" s="23" t="s">
        <v>120</v>
      </c>
      <c r="XFA81" s="24">
        <f t="shared" si="3"/>
        <v>13</v>
      </c>
      <c r="XFB81" s="24">
        <f>COUNTIF($XFA$3:XFA81,XFA81)</f>
        <v>2</v>
      </c>
      <c r="XFC81" s="24"/>
      <c r="XFD81" s="24"/>
    </row>
    <row r="82" spans="1:6 16381:16384" ht="45" x14ac:dyDescent="0.3">
      <c r="A82" s="4" t="s">
        <v>31</v>
      </c>
      <c r="B82" s="4" t="s">
        <v>96</v>
      </c>
      <c r="C82" s="22" t="str">
        <f t="shared" si="2"/>
        <v>14.1</v>
      </c>
      <c r="D82" s="23" t="s">
        <v>120</v>
      </c>
      <c r="E82" s="23" t="s">
        <v>127</v>
      </c>
      <c r="F82" s="23" t="s">
        <v>120</v>
      </c>
      <c r="XFA82" s="24">
        <f t="shared" si="3"/>
        <v>14</v>
      </c>
      <c r="XFB82" s="24">
        <f>COUNTIF($XFA$3:XFA82,XFA82)</f>
        <v>1</v>
      </c>
      <c r="XFC82" s="24"/>
      <c r="XFD82" s="24"/>
    </row>
    <row r="83" spans="1:6 16381:16384" ht="60" x14ac:dyDescent="0.3">
      <c r="A83" s="7" t="s">
        <v>31</v>
      </c>
      <c r="B83" s="4" t="s">
        <v>97</v>
      </c>
      <c r="C83" s="22" t="str">
        <f t="shared" si="2"/>
        <v>14.2</v>
      </c>
      <c r="D83" s="23" t="s">
        <v>129</v>
      </c>
      <c r="E83" s="23" t="s">
        <v>150</v>
      </c>
      <c r="F83" s="23" t="s">
        <v>138</v>
      </c>
      <c r="XFA83" s="24">
        <f t="shared" si="3"/>
        <v>14</v>
      </c>
      <c r="XFB83" s="24">
        <f>COUNTIF($XFA$3:XFA83,XFA83)</f>
        <v>2</v>
      </c>
      <c r="XFC83" s="24"/>
      <c r="XFD83" s="24"/>
    </row>
    <row r="84" spans="1:6 16381:16384" ht="60" x14ac:dyDescent="0.3">
      <c r="A84" s="7" t="s">
        <v>31</v>
      </c>
      <c r="B84" s="4" t="s">
        <v>98</v>
      </c>
      <c r="C84" s="22" t="str">
        <f t="shared" si="2"/>
        <v>14.3</v>
      </c>
      <c r="D84" s="23" t="s">
        <v>129</v>
      </c>
      <c r="E84" s="23" t="s">
        <v>150</v>
      </c>
      <c r="F84" s="23" t="s">
        <v>138</v>
      </c>
      <c r="XFA84" s="24">
        <f t="shared" si="3"/>
        <v>14</v>
      </c>
      <c r="XFB84" s="24">
        <f>COUNTIF($XFA$3:XFA84,XFA84)</f>
        <v>3</v>
      </c>
      <c r="XFC84" s="24"/>
      <c r="XFD84" s="24"/>
    </row>
    <row r="85" spans="1:6 16381:16384" ht="30" x14ac:dyDescent="0.3">
      <c r="A85" s="7" t="s">
        <v>31</v>
      </c>
      <c r="B85" s="4" t="s">
        <v>99</v>
      </c>
      <c r="C85" s="22" t="str">
        <f t="shared" si="2"/>
        <v>14.4</v>
      </c>
      <c r="D85" s="23" t="s">
        <v>120</v>
      </c>
      <c r="E85" s="23" t="s">
        <v>155</v>
      </c>
      <c r="F85" s="23" t="s">
        <v>120</v>
      </c>
      <c r="XFA85" s="24">
        <f t="shared" si="3"/>
        <v>14</v>
      </c>
      <c r="XFB85" s="24">
        <f>COUNTIF($XFA$3:XFA85,XFA85)</f>
        <v>4</v>
      </c>
      <c r="XFC85" s="24"/>
      <c r="XFD85" s="24"/>
    </row>
    <row r="86" spans="1:6 16381:16384" ht="45" x14ac:dyDescent="0.3">
      <c r="A86" s="7" t="s">
        <v>31</v>
      </c>
      <c r="B86" s="4" t="s">
        <v>100</v>
      </c>
      <c r="C86" s="22" t="str">
        <f t="shared" si="2"/>
        <v>14.5</v>
      </c>
      <c r="D86" s="23" t="s">
        <v>120</v>
      </c>
      <c r="E86" s="23" t="s">
        <v>157</v>
      </c>
      <c r="F86" s="23" t="s">
        <v>120</v>
      </c>
      <c r="XFA86" s="24">
        <f t="shared" si="3"/>
        <v>14</v>
      </c>
      <c r="XFB86" s="24">
        <f>COUNTIF($XFA$3:XFA86,XFA86)</f>
        <v>5</v>
      </c>
      <c r="XFC86" s="24"/>
      <c r="XFD86" s="24"/>
    </row>
    <row r="87" spans="1:6 16381:16384" ht="30" x14ac:dyDescent="0.3">
      <c r="A87" s="7" t="s">
        <v>31</v>
      </c>
      <c r="B87" s="4" t="s">
        <v>101</v>
      </c>
      <c r="C87" s="22" t="str">
        <f t="shared" si="2"/>
        <v>14.6</v>
      </c>
      <c r="D87" s="23" t="s">
        <v>120</v>
      </c>
      <c r="E87" s="23" t="s">
        <v>127</v>
      </c>
      <c r="F87" s="23" t="s">
        <v>120</v>
      </c>
      <c r="XFA87" s="24">
        <f t="shared" si="3"/>
        <v>14</v>
      </c>
      <c r="XFB87" s="24">
        <f>COUNTIF($XFA$3:XFA87,XFA87)</f>
        <v>6</v>
      </c>
      <c r="XFC87" s="24"/>
      <c r="XFD87" s="24"/>
    </row>
    <row r="88" spans="1:6 16381:16384" ht="15" x14ac:dyDescent="0.3">
      <c r="A88" s="7" t="s">
        <v>33</v>
      </c>
      <c r="B88" s="4" t="s">
        <v>102</v>
      </c>
      <c r="C88" s="22" t="str">
        <f t="shared" si="2"/>
        <v>15.1</v>
      </c>
      <c r="D88" s="23" t="s">
        <v>119</v>
      </c>
      <c r="E88" s="23" t="s">
        <v>138</v>
      </c>
      <c r="F88" s="23" t="s">
        <v>138</v>
      </c>
      <c r="XFA88" s="24">
        <f t="shared" si="3"/>
        <v>15</v>
      </c>
      <c r="XFB88" s="24">
        <f>COUNTIF($XFA$3:XFA88,XFA88)</f>
        <v>1</v>
      </c>
      <c r="XFC88" s="24"/>
      <c r="XFD88" s="24"/>
    </row>
    <row r="89" spans="1:6 16381:16384" ht="30" x14ac:dyDescent="0.3">
      <c r="A89" s="7" t="s">
        <v>33</v>
      </c>
      <c r="B89" s="4" t="s">
        <v>103</v>
      </c>
      <c r="C89" s="22" t="str">
        <f t="shared" si="2"/>
        <v>15.2</v>
      </c>
      <c r="D89" s="23" t="s">
        <v>120</v>
      </c>
      <c r="E89" s="23" t="s">
        <v>127</v>
      </c>
      <c r="F89" s="23" t="s">
        <v>120</v>
      </c>
      <c r="XFA89" s="24">
        <f t="shared" si="3"/>
        <v>15</v>
      </c>
      <c r="XFB89" s="24">
        <f>COUNTIF($XFA$3:XFA89,XFA89)</f>
        <v>2</v>
      </c>
      <c r="XFC89" s="24"/>
      <c r="XFD89" s="24"/>
    </row>
    <row r="90" spans="1:6 16381:16384" ht="30" x14ac:dyDescent="0.3">
      <c r="A90" s="7" t="s">
        <v>33</v>
      </c>
      <c r="B90" s="4" t="s">
        <v>104</v>
      </c>
      <c r="C90" s="22" t="str">
        <f t="shared" si="2"/>
        <v>15.3</v>
      </c>
      <c r="D90" s="23" t="s">
        <v>129</v>
      </c>
      <c r="E90" s="23" t="s">
        <v>151</v>
      </c>
      <c r="F90" s="23" t="s">
        <v>138</v>
      </c>
      <c r="XFA90" s="24">
        <f t="shared" si="3"/>
        <v>15</v>
      </c>
      <c r="XFB90" s="24">
        <f>COUNTIF($XFA$3:XFA90,XFA90)</f>
        <v>3</v>
      </c>
      <c r="XFC90" s="24"/>
      <c r="XFD90" s="24"/>
    </row>
    <row r="91" spans="1:6 16381:16384" ht="30" x14ac:dyDescent="0.3">
      <c r="A91" s="7" t="s">
        <v>33</v>
      </c>
      <c r="B91" s="4" t="s">
        <v>105</v>
      </c>
      <c r="C91" s="22" t="str">
        <f t="shared" si="2"/>
        <v>15.4</v>
      </c>
      <c r="D91" s="23" t="s">
        <v>119</v>
      </c>
      <c r="E91" s="23" t="s">
        <v>134</v>
      </c>
      <c r="F91" s="23" t="s">
        <v>133</v>
      </c>
      <c r="XFA91" s="24">
        <f t="shared" si="3"/>
        <v>15</v>
      </c>
      <c r="XFB91" s="24">
        <f>COUNTIF($XFA$3:XFA91,XFA91)</f>
        <v>4</v>
      </c>
      <c r="XFC91" s="24"/>
      <c r="XFD91" s="24"/>
    </row>
    <row r="92" spans="1:6 16381:16384" ht="15" x14ac:dyDescent="0.3">
      <c r="A92" s="7" t="s">
        <v>33</v>
      </c>
      <c r="B92" s="4" t="s">
        <v>106</v>
      </c>
      <c r="C92" s="22" t="str">
        <f t="shared" si="2"/>
        <v>15.5</v>
      </c>
      <c r="D92" s="23" t="s">
        <v>119</v>
      </c>
      <c r="E92" s="23" t="s">
        <v>134</v>
      </c>
      <c r="F92" s="23" t="s">
        <v>120</v>
      </c>
      <c r="XFA92" s="24">
        <f t="shared" si="3"/>
        <v>15</v>
      </c>
      <c r="XFB92" s="24">
        <f>COUNTIF($XFA$3:XFA92,XFA92)</f>
        <v>5</v>
      </c>
      <c r="XFC92" s="24"/>
      <c r="XFD92" s="24"/>
    </row>
    <row r="93" spans="1:6 16381:16384" ht="45" x14ac:dyDescent="0.3">
      <c r="A93" s="7" t="s">
        <v>33</v>
      </c>
      <c r="B93" s="4" t="s">
        <v>107</v>
      </c>
      <c r="C93" s="22" t="str">
        <f t="shared" si="2"/>
        <v>15.6</v>
      </c>
      <c r="D93" s="23" t="s">
        <v>119</v>
      </c>
      <c r="E93" s="23" t="s">
        <v>134</v>
      </c>
      <c r="F93" s="23" t="s">
        <v>133</v>
      </c>
      <c r="XFA93" s="24">
        <f t="shared" si="3"/>
        <v>15</v>
      </c>
      <c r="XFB93" s="24">
        <f>COUNTIF($XFA$3:XFA93,XFA93)</f>
        <v>6</v>
      </c>
      <c r="XFC93" s="24"/>
      <c r="XFD93" s="24"/>
    </row>
    <row r="94" spans="1:6 16381:16384" ht="45" x14ac:dyDescent="0.3">
      <c r="A94" s="7" t="s">
        <v>33</v>
      </c>
      <c r="B94" s="4" t="s">
        <v>108</v>
      </c>
      <c r="C94" s="22" t="str">
        <f t="shared" si="2"/>
        <v>15.7</v>
      </c>
      <c r="D94" s="23" t="s">
        <v>119</v>
      </c>
      <c r="E94" s="23" t="s">
        <v>134</v>
      </c>
      <c r="F94" s="23" t="s">
        <v>133</v>
      </c>
      <c r="XFA94" s="24">
        <f t="shared" si="3"/>
        <v>15</v>
      </c>
      <c r="XFB94" s="24">
        <f>COUNTIF($XFA$3:XFA94,XFA94)</f>
        <v>7</v>
      </c>
      <c r="XFC94" s="24"/>
      <c r="XFD94" s="24"/>
    </row>
    <row r="95" spans="1:6 16381:16384" ht="30" x14ac:dyDescent="0.3">
      <c r="A95" s="7" t="s">
        <v>33</v>
      </c>
      <c r="B95" s="4" t="s">
        <v>109</v>
      </c>
      <c r="C95" s="22" t="str">
        <f t="shared" si="2"/>
        <v>15.8</v>
      </c>
      <c r="D95" s="23" t="s">
        <v>120</v>
      </c>
      <c r="E95" s="23" t="s">
        <v>155</v>
      </c>
      <c r="F95" s="23" t="s">
        <v>120</v>
      </c>
      <c r="XFA95" s="24">
        <f t="shared" si="3"/>
        <v>15</v>
      </c>
      <c r="XFB95" s="24">
        <f>COUNTIF($XFA$3:XFA95,XFA95)</f>
        <v>8</v>
      </c>
      <c r="XFC95" s="24"/>
      <c r="XFD95" s="24"/>
    </row>
    <row r="96" spans="1:6 16381:16384" ht="45" x14ac:dyDescent="0.3">
      <c r="A96" s="7" t="s">
        <v>35</v>
      </c>
      <c r="B96" s="4" t="s">
        <v>110</v>
      </c>
      <c r="C96" s="22" t="str">
        <f t="shared" si="2"/>
        <v>16.1</v>
      </c>
      <c r="D96" s="23" t="s">
        <v>119</v>
      </c>
      <c r="E96" s="23" t="s">
        <v>133</v>
      </c>
      <c r="F96" s="23" t="s">
        <v>138</v>
      </c>
      <c r="XFA96" s="24">
        <f t="shared" si="3"/>
        <v>16</v>
      </c>
      <c r="XFB96" s="24">
        <f>COUNTIF($XFA$3:XFA96,XFA96)</f>
        <v>1</v>
      </c>
      <c r="XFC96" s="24"/>
      <c r="XFD96" s="24"/>
    </row>
    <row r="97" spans="1:6 16379:16384" ht="60" x14ac:dyDescent="0.3">
      <c r="A97" s="7" t="s">
        <v>35</v>
      </c>
      <c r="B97" s="4" t="s">
        <v>111</v>
      </c>
      <c r="C97" s="22" t="str">
        <f t="shared" si="2"/>
        <v>16.2</v>
      </c>
      <c r="D97" s="23" t="s">
        <v>120</v>
      </c>
      <c r="E97" s="23" t="s">
        <v>155</v>
      </c>
      <c r="F97" s="23" t="s">
        <v>120</v>
      </c>
      <c r="XFA97" s="24">
        <f t="shared" si="3"/>
        <v>16</v>
      </c>
      <c r="XFB97" s="24">
        <f>COUNTIF($XFA$3:XFA97,XFA97)</f>
        <v>2</v>
      </c>
      <c r="XFC97" s="24"/>
      <c r="XFD97" s="24"/>
    </row>
    <row r="98" spans="1:6 16379:16384" ht="30" x14ac:dyDescent="0.3">
      <c r="A98" s="7" t="s">
        <v>35</v>
      </c>
      <c r="B98" s="4" t="s">
        <v>112</v>
      </c>
      <c r="C98" s="22" t="str">
        <f t="shared" si="2"/>
        <v>16.3</v>
      </c>
      <c r="D98" s="23" t="s">
        <v>120</v>
      </c>
      <c r="E98" s="23" t="s">
        <v>156</v>
      </c>
      <c r="F98" s="23" t="s">
        <v>120</v>
      </c>
      <c r="XFA98" s="24">
        <f t="shared" si="3"/>
        <v>16</v>
      </c>
      <c r="XFB98" s="24">
        <f>COUNTIF($XFA$3:XFA98,XFA98)</f>
        <v>3</v>
      </c>
      <c r="XFC98" s="24"/>
      <c r="XFD98" s="24"/>
    </row>
    <row r="99" spans="1:6 16379:16384" ht="45" x14ac:dyDescent="0.3">
      <c r="A99" s="7" t="s">
        <v>35</v>
      </c>
      <c r="B99" s="4" t="s">
        <v>113</v>
      </c>
      <c r="C99" s="22" t="str">
        <f t="shared" si="2"/>
        <v>16.4</v>
      </c>
      <c r="D99" s="23" t="s">
        <v>120</v>
      </c>
      <c r="E99" s="23" t="s">
        <v>127</v>
      </c>
      <c r="F99" s="23" t="s">
        <v>120</v>
      </c>
      <c r="XFA99" s="24">
        <f t="shared" si="3"/>
        <v>16</v>
      </c>
      <c r="XFB99" s="24">
        <f>COUNTIF($XFA$3:XFA99,XFA99)</f>
        <v>4</v>
      </c>
      <c r="XFC99" s="24"/>
      <c r="XFD99" s="24"/>
    </row>
    <row r="100" spans="1:6 16379:16384" ht="45" x14ac:dyDescent="0.3">
      <c r="A100" s="7" t="s">
        <v>35</v>
      </c>
      <c r="B100" s="4" t="s">
        <v>114</v>
      </c>
      <c r="C100" s="22" t="str">
        <f t="shared" si="2"/>
        <v>16.5</v>
      </c>
      <c r="D100" s="23" t="s">
        <v>119</v>
      </c>
      <c r="E100" s="23" t="s">
        <v>141</v>
      </c>
      <c r="F100" s="23" t="s">
        <v>138</v>
      </c>
      <c r="XFA100" s="24">
        <f t="shared" si="3"/>
        <v>16</v>
      </c>
      <c r="XFB100" s="24">
        <f>COUNTIF($XFA$3:XFA100,XFA100)</f>
        <v>5</v>
      </c>
      <c r="XFC100" s="24"/>
      <c r="XFD100" s="24"/>
    </row>
    <row r="101" spans="1:6 16379:16384" ht="45" x14ac:dyDescent="0.3">
      <c r="A101" s="7" t="s">
        <v>35</v>
      </c>
      <c r="B101" s="4" t="s">
        <v>152</v>
      </c>
      <c r="C101" s="22" t="str">
        <f t="shared" si="2"/>
        <v>16.6</v>
      </c>
      <c r="D101" s="23" t="s">
        <v>120</v>
      </c>
      <c r="E101" s="23" t="s">
        <v>127</v>
      </c>
      <c r="F101" s="23" t="s">
        <v>120</v>
      </c>
      <c r="XFA101" s="24">
        <f t="shared" si="3"/>
        <v>16</v>
      </c>
      <c r="XFB101" s="24">
        <f>COUNTIF($XFA$3:XFA101,XFA101)</f>
        <v>6</v>
      </c>
      <c r="XFC101" s="24"/>
      <c r="XFD101" s="24"/>
    </row>
    <row r="102" spans="1:6 16379:16384" ht="30" x14ac:dyDescent="0.3">
      <c r="A102" s="7" t="s">
        <v>35</v>
      </c>
      <c r="B102" s="4" t="s">
        <v>116</v>
      </c>
      <c r="C102" s="22" t="str">
        <f t="shared" si="2"/>
        <v>16.7</v>
      </c>
      <c r="D102" s="23" t="s">
        <v>120</v>
      </c>
      <c r="E102" s="23" t="s">
        <v>155</v>
      </c>
      <c r="F102" s="23" t="s">
        <v>120</v>
      </c>
      <c r="XFA102" s="24">
        <f t="shared" si="3"/>
        <v>16</v>
      </c>
      <c r="XFB102" s="24">
        <f>COUNTIF($XFA$3:XFA102,XFA102)</f>
        <v>7</v>
      </c>
      <c r="XFC102" s="24"/>
      <c r="XFD102" s="24"/>
    </row>
    <row r="103" spans="1:6 16379:16384" ht="60" x14ac:dyDescent="0.3">
      <c r="A103" s="7" t="s">
        <v>35</v>
      </c>
      <c r="B103" s="4" t="s">
        <v>115</v>
      </c>
      <c r="C103" s="22" t="str">
        <f t="shared" si="2"/>
        <v>16.8</v>
      </c>
      <c r="D103" s="23" t="s">
        <v>120</v>
      </c>
      <c r="E103" s="23" t="s">
        <v>155</v>
      </c>
      <c r="F103" s="23" t="s">
        <v>120</v>
      </c>
      <c r="XFA103" s="24">
        <f t="shared" si="3"/>
        <v>16</v>
      </c>
      <c r="XFB103" s="24">
        <f>COUNTIF($XFA$3:XFA103,XFA103)</f>
        <v>8</v>
      </c>
      <c r="XFC103" s="24"/>
      <c r="XFD103" s="24"/>
    </row>
    <row r="104" spans="1:6 16379:16384" ht="60" x14ac:dyDescent="0.3">
      <c r="A104" s="7" t="s">
        <v>35</v>
      </c>
      <c r="B104" s="4" t="s">
        <v>117</v>
      </c>
      <c r="C104" s="22" t="str">
        <f t="shared" si="2"/>
        <v>16.9</v>
      </c>
      <c r="D104" s="23" t="s">
        <v>120</v>
      </c>
      <c r="E104" s="23" t="s">
        <v>155</v>
      </c>
      <c r="F104" s="23" t="s">
        <v>120</v>
      </c>
      <c r="XFA104" s="24">
        <f t="shared" si="3"/>
        <v>16</v>
      </c>
      <c r="XFB104" s="24">
        <f>COUNTIF($XFA$3:XFA104,XFA104)</f>
        <v>9</v>
      </c>
      <c r="XFC104" s="24"/>
      <c r="XFD104" s="24"/>
    </row>
    <row r="105" spans="1:6 16379:16384" ht="15" x14ac:dyDescent="0.3">
      <c r="A105" s="7" t="s">
        <v>35</v>
      </c>
      <c r="B105" s="4" t="s">
        <v>118</v>
      </c>
      <c r="C105" s="22" t="str">
        <f t="shared" si="2"/>
        <v>16.10</v>
      </c>
      <c r="D105" s="23" t="s">
        <v>120</v>
      </c>
      <c r="E105" s="23" t="s">
        <v>155</v>
      </c>
      <c r="F105" s="23" t="s">
        <v>120</v>
      </c>
      <c r="XFA105" s="24">
        <f t="shared" si="3"/>
        <v>16</v>
      </c>
      <c r="XFB105" s="24">
        <f>COUNTIF($XFA$3:XFA105,XFA105)</f>
        <v>10</v>
      </c>
      <c r="XFC105" s="24"/>
      <c r="XFD105" s="24"/>
    </row>
    <row r="106" spans="1:6 16379:16384" x14ac:dyDescent="0.3">
      <c r="XEY106" t="s">
        <v>161</v>
      </c>
      <c r="XEZ106" t="s">
        <v>161</v>
      </c>
      <c r="XFA106" t="s">
        <v>161</v>
      </c>
      <c r="XFB106" t="s">
        <v>161</v>
      </c>
      <c r="XFC106" t="s">
        <v>161</v>
      </c>
      <c r="XFD106" t="s">
        <v>161</v>
      </c>
    </row>
  </sheetData>
  <mergeCells count="1">
    <mergeCell ref="A1:F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A6209-79BC-4882-A415-31081BF51F4C}">
  <sheetPr>
    <pageSetUpPr fitToPage="1"/>
  </sheetPr>
  <dimension ref="A1:I105"/>
  <sheetViews>
    <sheetView tabSelected="1" zoomScale="70" zoomScaleNormal="70" workbookViewId="0">
      <pane ySplit="2" topLeftCell="A3" activePane="bottomLeft" state="frozen"/>
      <selection pane="bottomLeft" activeCell="H20" sqref="H20"/>
    </sheetView>
  </sheetViews>
  <sheetFormatPr baseColWidth="10" defaultColWidth="11.44140625" defaultRowHeight="14.4" x14ac:dyDescent="0.3"/>
  <cols>
    <col min="1" max="1" width="19" customWidth="1"/>
    <col min="2" max="2" width="24" customWidth="1"/>
    <col min="3" max="3" width="16" style="2" customWidth="1"/>
    <col min="4" max="4" width="65.6640625" customWidth="1"/>
    <col min="5" max="5" width="16.44140625" bestFit="1" customWidth="1"/>
    <col min="6" max="6" width="18" bestFit="1" customWidth="1"/>
    <col min="7" max="7" width="20.33203125" bestFit="1" customWidth="1"/>
    <col min="8" max="8" width="19.44140625" style="2" customWidth="1"/>
    <col min="9" max="9" width="23.44140625" style="2" customWidth="1"/>
  </cols>
  <sheetData>
    <row r="1" spans="1:9" ht="21" x14ac:dyDescent="0.3">
      <c r="H1" s="32"/>
      <c r="I1" s="32"/>
    </row>
    <row r="2" spans="1:9" ht="15.6" x14ac:dyDescent="0.3">
      <c r="A2" s="1" t="s">
        <v>121</v>
      </c>
      <c r="B2" s="1" t="s">
        <v>0</v>
      </c>
      <c r="C2" s="1" t="s">
        <v>122</v>
      </c>
      <c r="D2" s="1" t="s">
        <v>1</v>
      </c>
      <c r="E2" s="1" t="s">
        <v>2</v>
      </c>
      <c r="F2" s="1" t="s">
        <v>3</v>
      </c>
      <c r="G2" s="1" t="s">
        <v>123</v>
      </c>
      <c r="H2" s="1" t="s">
        <v>124</v>
      </c>
      <c r="I2" s="1" t="s">
        <v>125</v>
      </c>
    </row>
    <row r="3" spans="1:9" ht="30" x14ac:dyDescent="0.3">
      <c r="A3" s="4" t="s">
        <v>126</v>
      </c>
      <c r="B3" s="4" t="s">
        <v>4</v>
      </c>
      <c r="C3" s="5" t="str">
        <f>_xlfn.XLOOKUP(D3,Catálogo!$B$3:$B$105,Catálogo!$C$3:$C$105)</f>
        <v>1.1</v>
      </c>
      <c r="D3" s="4" t="s">
        <v>5</v>
      </c>
      <c r="E3" s="5" t="s">
        <v>120</v>
      </c>
      <c r="F3" s="5" t="s">
        <v>127</v>
      </c>
      <c r="G3" s="5" t="s">
        <v>120</v>
      </c>
      <c r="H3" s="6">
        <v>45823</v>
      </c>
      <c r="I3" s="6">
        <v>45823</v>
      </c>
    </row>
    <row r="4" spans="1:9" ht="30" x14ac:dyDescent="0.3">
      <c r="A4" s="7" t="s">
        <v>126</v>
      </c>
      <c r="B4" s="7" t="s">
        <v>4</v>
      </c>
      <c r="C4" s="5" t="str">
        <f>_xlfn.XLOOKUP(D4,Catálogo!$B$3:$B$105,Catálogo!$C$3:$C$105)</f>
        <v>1.2</v>
      </c>
      <c r="D4" s="4" t="s">
        <v>6</v>
      </c>
      <c r="E4" s="5" t="s">
        <v>119</v>
      </c>
      <c r="F4" s="5" t="s">
        <v>127</v>
      </c>
      <c r="G4" s="5" t="s">
        <v>128</v>
      </c>
      <c r="H4" s="6">
        <v>45838</v>
      </c>
      <c r="I4" s="6">
        <v>45845</v>
      </c>
    </row>
    <row r="5" spans="1:9" ht="30" x14ac:dyDescent="0.3">
      <c r="A5" s="7" t="s">
        <v>126</v>
      </c>
      <c r="B5" s="7" t="s">
        <v>4</v>
      </c>
      <c r="C5" s="5" t="str">
        <f>_xlfn.XLOOKUP(D5,Catálogo!$B$3:$B$105,Catálogo!$C$3:$C$105)</f>
        <v>1.3</v>
      </c>
      <c r="D5" s="8" t="s">
        <v>8</v>
      </c>
      <c r="E5" s="5" t="s">
        <v>120</v>
      </c>
      <c r="F5" s="5" t="s">
        <v>127</v>
      </c>
      <c r="G5" s="5" t="s">
        <v>120</v>
      </c>
      <c r="H5" s="6">
        <v>45823</v>
      </c>
      <c r="I5" s="6">
        <v>45823</v>
      </c>
    </row>
    <row r="6" spans="1:9" ht="30" x14ac:dyDescent="0.3">
      <c r="A6" s="7" t="s">
        <v>126</v>
      </c>
      <c r="B6" s="7" t="s">
        <v>4</v>
      </c>
      <c r="C6" s="5" t="str">
        <f>_xlfn.XLOOKUP(D6,Catálogo!$B$3:$B$105,Catálogo!$C$3:$C$105)</f>
        <v>1.4</v>
      </c>
      <c r="D6" s="8" t="s">
        <v>10</v>
      </c>
      <c r="E6" s="5" t="s">
        <v>129</v>
      </c>
      <c r="F6" s="5" t="s">
        <v>130</v>
      </c>
      <c r="G6" s="5" t="s">
        <v>131</v>
      </c>
      <c r="H6" s="6">
        <v>45852</v>
      </c>
      <c r="I6" s="6">
        <v>45865</v>
      </c>
    </row>
    <row r="7" spans="1:9" ht="30.75" customHeight="1" x14ac:dyDescent="0.3">
      <c r="A7" s="7" t="s">
        <v>126</v>
      </c>
      <c r="B7" s="7" t="s">
        <v>4</v>
      </c>
      <c r="C7" s="5" t="str">
        <f>_xlfn.XLOOKUP(D7,Catálogo!$B$3:$B$105,Catálogo!$C$3:$C$105)</f>
        <v>1.5</v>
      </c>
      <c r="D7" s="8" t="s">
        <v>12</v>
      </c>
      <c r="E7" s="5" t="s">
        <v>129</v>
      </c>
      <c r="F7" s="5" t="s">
        <v>130</v>
      </c>
      <c r="G7" s="5" t="s">
        <v>120</v>
      </c>
      <c r="H7" s="6">
        <v>45866</v>
      </c>
      <c r="I7" s="6">
        <v>45900</v>
      </c>
    </row>
    <row r="8" spans="1:9" ht="30" x14ac:dyDescent="0.3">
      <c r="A8" s="7" t="s">
        <v>126</v>
      </c>
      <c r="B8" s="7" t="s">
        <v>7</v>
      </c>
      <c r="C8" s="5" t="str">
        <f>_xlfn.XLOOKUP(D8,Catálogo!$B$3:$B$105,Catálogo!$C$3:$C$105)</f>
        <v>2.1</v>
      </c>
      <c r="D8" s="8" t="s">
        <v>14</v>
      </c>
      <c r="E8" s="9" t="s">
        <v>120</v>
      </c>
      <c r="F8" s="5" t="s">
        <v>127</v>
      </c>
      <c r="G8" s="9" t="s">
        <v>120</v>
      </c>
      <c r="H8" s="6">
        <v>45823</v>
      </c>
      <c r="I8" s="6">
        <v>45823</v>
      </c>
    </row>
    <row r="9" spans="1:9" ht="30" x14ac:dyDescent="0.3">
      <c r="A9" s="7" t="s">
        <v>126</v>
      </c>
      <c r="B9" s="7" t="s">
        <v>7</v>
      </c>
      <c r="C9" s="5" t="str">
        <f>_xlfn.XLOOKUP(D9,Catálogo!$B$3:$B$105,Catálogo!$C$3:$C$105)</f>
        <v>2.2</v>
      </c>
      <c r="D9" s="4" t="s">
        <v>16</v>
      </c>
      <c r="E9" s="9" t="s">
        <v>120</v>
      </c>
      <c r="F9" s="5" t="s">
        <v>127</v>
      </c>
      <c r="G9" s="9" t="s">
        <v>120</v>
      </c>
      <c r="H9" s="6">
        <v>45849</v>
      </c>
      <c r="I9" s="6">
        <v>45853</v>
      </c>
    </row>
    <row r="10" spans="1:9" ht="30" x14ac:dyDescent="0.3">
      <c r="A10" s="7" t="s">
        <v>126</v>
      </c>
      <c r="B10" s="7" t="s">
        <v>7</v>
      </c>
      <c r="C10" s="5" t="str">
        <f>_xlfn.XLOOKUP(D10,Catálogo!$B$3:$B$105,Catálogo!$C$3:$C$105)</f>
        <v>2.3</v>
      </c>
      <c r="D10" s="4" t="s">
        <v>18</v>
      </c>
      <c r="E10" s="9" t="s">
        <v>120</v>
      </c>
      <c r="F10" s="5" t="s">
        <v>155</v>
      </c>
      <c r="G10" s="9" t="s">
        <v>120</v>
      </c>
      <c r="H10" s="6">
        <v>45854</v>
      </c>
      <c r="I10" s="6">
        <v>45854</v>
      </c>
    </row>
    <row r="11" spans="1:9" ht="30" x14ac:dyDescent="0.3">
      <c r="A11" s="10" t="s">
        <v>126</v>
      </c>
      <c r="B11" s="10" t="s">
        <v>7</v>
      </c>
      <c r="C11" s="5" t="str">
        <f>_xlfn.XLOOKUP(D11,Catálogo!$B$3:$B$105,Catálogo!$C$3:$C$105)</f>
        <v>2.4</v>
      </c>
      <c r="D11" s="11" t="s">
        <v>20</v>
      </c>
      <c r="E11" s="12" t="s">
        <v>119</v>
      </c>
      <c r="F11" s="6" t="s">
        <v>132</v>
      </c>
      <c r="G11" s="12" t="s">
        <v>133</v>
      </c>
      <c r="H11" s="12">
        <v>45853</v>
      </c>
      <c r="I11" s="12">
        <v>45853</v>
      </c>
    </row>
    <row r="12" spans="1:9" ht="30" x14ac:dyDescent="0.3">
      <c r="A12" s="10" t="s">
        <v>126</v>
      </c>
      <c r="B12" s="10" t="s">
        <v>7</v>
      </c>
      <c r="C12" s="5" t="str">
        <f>_xlfn.XLOOKUP(D12,Catálogo!$B$3:$B$105,Catálogo!$C$3:$C$105)</f>
        <v>2.5</v>
      </c>
      <c r="D12" s="11" t="s">
        <v>22</v>
      </c>
      <c r="E12" s="12" t="s">
        <v>119</v>
      </c>
      <c r="F12" s="6" t="s">
        <v>134</v>
      </c>
      <c r="G12" s="12" t="s">
        <v>133</v>
      </c>
      <c r="H12" s="12">
        <v>45853</v>
      </c>
      <c r="I12" s="12">
        <v>45853</v>
      </c>
    </row>
    <row r="13" spans="1:9" ht="30" x14ac:dyDescent="0.3">
      <c r="A13" s="7" t="s">
        <v>126</v>
      </c>
      <c r="B13" s="7" t="s">
        <v>9</v>
      </c>
      <c r="C13" s="5" t="str">
        <f>_xlfn.XLOOKUP(D13,Catálogo!$B$3:$B$105,Catálogo!$C$3:$C$105)</f>
        <v>3.1</v>
      </c>
      <c r="D13" s="4" t="s">
        <v>24</v>
      </c>
      <c r="E13" s="5" t="s">
        <v>119</v>
      </c>
      <c r="F13" s="5" t="s">
        <v>135</v>
      </c>
      <c r="G13" s="5" t="s">
        <v>135</v>
      </c>
      <c r="H13" s="12">
        <v>45877</v>
      </c>
      <c r="I13" s="12">
        <v>45877</v>
      </c>
    </row>
    <row r="14" spans="1:9" ht="30" x14ac:dyDescent="0.3">
      <c r="A14" s="7" t="s">
        <v>126</v>
      </c>
      <c r="B14" s="7" t="s">
        <v>11</v>
      </c>
      <c r="C14" s="5" t="str">
        <f>_xlfn.XLOOKUP(D14,Catálogo!$B$3:$B$105,Catálogo!$C$3:$C$105)</f>
        <v>4.1</v>
      </c>
      <c r="D14" s="4" t="s">
        <v>26</v>
      </c>
      <c r="E14" s="9" t="s">
        <v>120</v>
      </c>
      <c r="F14" s="5" t="s">
        <v>127</v>
      </c>
      <c r="G14" s="9" t="s">
        <v>120</v>
      </c>
      <c r="H14" s="6">
        <v>45823</v>
      </c>
      <c r="I14" s="6">
        <v>45823</v>
      </c>
    </row>
    <row r="15" spans="1:9" ht="15" x14ac:dyDescent="0.3">
      <c r="A15" s="7" t="s">
        <v>126</v>
      </c>
      <c r="B15" s="7" t="s">
        <v>11</v>
      </c>
      <c r="C15" s="5" t="str">
        <f>_xlfn.XLOOKUP(D15,Catálogo!$B$3:$B$105,Catálogo!$C$3:$C$105)</f>
        <v>4.2</v>
      </c>
      <c r="D15" s="4" t="s">
        <v>28</v>
      </c>
      <c r="E15" s="9" t="s">
        <v>129</v>
      </c>
      <c r="F15" s="5" t="s">
        <v>136</v>
      </c>
      <c r="G15" s="9" t="s">
        <v>120</v>
      </c>
      <c r="H15" s="6">
        <v>45823</v>
      </c>
      <c r="I15" s="12">
        <v>45885</v>
      </c>
    </row>
    <row r="16" spans="1:9" ht="30" x14ac:dyDescent="0.3">
      <c r="A16" s="7" t="s">
        <v>126</v>
      </c>
      <c r="B16" s="7" t="s">
        <v>11</v>
      </c>
      <c r="C16" s="5" t="str">
        <f>_xlfn.XLOOKUP(D16,Catálogo!$B$3:$B$105,Catálogo!$C$3:$C$105)</f>
        <v>4.3</v>
      </c>
      <c r="D16" s="4" t="s">
        <v>30</v>
      </c>
      <c r="E16" s="5" t="s">
        <v>129</v>
      </c>
      <c r="F16" s="5" t="s">
        <v>137</v>
      </c>
      <c r="G16" s="9" t="s">
        <v>138</v>
      </c>
      <c r="H16" s="6">
        <v>45823</v>
      </c>
      <c r="I16" s="12">
        <v>45885</v>
      </c>
    </row>
    <row r="17" spans="1:9" ht="30" x14ac:dyDescent="0.3">
      <c r="A17" s="7" t="s">
        <v>126</v>
      </c>
      <c r="B17" s="7" t="s">
        <v>11</v>
      </c>
      <c r="C17" s="5" t="str">
        <f>_xlfn.XLOOKUP(D17,Catálogo!$B$3:$B$105,Catálogo!$C$3:$C$105)</f>
        <v>4.4</v>
      </c>
      <c r="D17" s="8" t="s">
        <v>32</v>
      </c>
      <c r="E17" s="9" t="s">
        <v>129</v>
      </c>
      <c r="F17" s="5" t="s">
        <v>139</v>
      </c>
      <c r="G17" s="5" t="s">
        <v>133</v>
      </c>
      <c r="H17" s="12">
        <v>45823</v>
      </c>
      <c r="I17" s="12">
        <v>45890</v>
      </c>
    </row>
    <row r="18" spans="1:9" ht="30" x14ac:dyDescent="0.3">
      <c r="A18" s="7" t="s">
        <v>126</v>
      </c>
      <c r="B18" s="7" t="s">
        <v>11</v>
      </c>
      <c r="C18" s="5" t="str">
        <f>_xlfn.XLOOKUP(D18,Catálogo!$B$3:$B$105,Catálogo!$C$3:$C$105)</f>
        <v>4.5</v>
      </c>
      <c r="D18" s="4" t="s">
        <v>34</v>
      </c>
      <c r="E18" s="9" t="s">
        <v>119</v>
      </c>
      <c r="F18" s="5" t="s">
        <v>137</v>
      </c>
      <c r="G18" s="9" t="s">
        <v>133</v>
      </c>
      <c r="H18" s="12">
        <v>45827</v>
      </c>
      <c r="I18" s="12">
        <v>45895</v>
      </c>
    </row>
    <row r="19" spans="1:9" ht="30" x14ac:dyDescent="0.3">
      <c r="A19" s="7" t="s">
        <v>126</v>
      </c>
      <c r="B19" s="7" t="s">
        <v>11</v>
      </c>
      <c r="C19" s="5" t="str">
        <f>_xlfn.XLOOKUP(D19,Catálogo!$B$3:$B$105,Catálogo!$C$3:$C$105)</f>
        <v>4.6</v>
      </c>
      <c r="D19" s="8" t="s">
        <v>36</v>
      </c>
      <c r="E19" s="9" t="s">
        <v>129</v>
      </c>
      <c r="F19" s="5" t="s">
        <v>137</v>
      </c>
      <c r="G19" s="5" t="s">
        <v>133</v>
      </c>
      <c r="H19" s="12">
        <v>45823</v>
      </c>
      <c r="I19" s="12">
        <v>45895</v>
      </c>
    </row>
    <row r="20" spans="1:9" ht="30" x14ac:dyDescent="0.3">
      <c r="A20" s="7" t="s">
        <v>126</v>
      </c>
      <c r="B20" s="7" t="s">
        <v>11</v>
      </c>
      <c r="C20" s="5" t="str">
        <f>_xlfn.XLOOKUP(D20,Catálogo!$B$3:$B$105,Catálogo!$C$3:$C$105)</f>
        <v>4.7</v>
      </c>
      <c r="D20" s="4" t="s">
        <v>37</v>
      </c>
      <c r="E20" s="5" t="s">
        <v>119</v>
      </c>
      <c r="F20" s="5" t="s">
        <v>137</v>
      </c>
      <c r="G20" s="5" t="s">
        <v>133</v>
      </c>
      <c r="H20" s="12">
        <v>45853</v>
      </c>
      <c r="I20" s="12">
        <v>45899</v>
      </c>
    </row>
    <row r="21" spans="1:9" ht="15" x14ac:dyDescent="0.3">
      <c r="A21" s="7" t="s">
        <v>126</v>
      </c>
      <c r="B21" s="7" t="s">
        <v>11</v>
      </c>
      <c r="C21" s="5" t="str">
        <f>_xlfn.XLOOKUP(D21,Catálogo!$B$3:$B$105,Catálogo!$C$3:$C$105)</f>
        <v>4.8</v>
      </c>
      <c r="D21" s="4" t="s">
        <v>38</v>
      </c>
      <c r="E21" s="9" t="s">
        <v>119</v>
      </c>
      <c r="F21" s="5" t="s">
        <v>133</v>
      </c>
      <c r="G21" s="9" t="s">
        <v>133</v>
      </c>
      <c r="H21" s="12">
        <v>45901</v>
      </c>
      <c r="I21" s="12">
        <v>45930</v>
      </c>
    </row>
    <row r="22" spans="1:9" ht="30" x14ac:dyDescent="0.3">
      <c r="A22" s="7" t="s">
        <v>126</v>
      </c>
      <c r="B22" s="7" t="s">
        <v>13</v>
      </c>
      <c r="C22" s="5" t="str">
        <f>_xlfn.XLOOKUP(D22,Catálogo!$B$3:$B$105,Catálogo!$C$3:$C$105)</f>
        <v>5.1</v>
      </c>
      <c r="D22" s="4" t="s">
        <v>39</v>
      </c>
      <c r="E22" s="9" t="s">
        <v>119</v>
      </c>
      <c r="F22" s="5" t="s">
        <v>140</v>
      </c>
      <c r="G22" s="9" t="s">
        <v>138</v>
      </c>
      <c r="H22" s="12">
        <v>45846</v>
      </c>
      <c r="I22" s="12">
        <v>45850</v>
      </c>
    </row>
    <row r="23" spans="1:9" ht="30" x14ac:dyDescent="0.3">
      <c r="A23" s="7" t="s">
        <v>126</v>
      </c>
      <c r="B23" s="7" t="s">
        <v>13</v>
      </c>
      <c r="C23" s="5" t="str">
        <f>_xlfn.XLOOKUP(D23,Catálogo!$B$3:$B$105,Catálogo!$C$3:$C$105)</f>
        <v>5.2</v>
      </c>
      <c r="D23" s="4" t="s">
        <v>40</v>
      </c>
      <c r="E23" s="5" t="s">
        <v>119</v>
      </c>
      <c r="F23" s="5" t="s">
        <v>134</v>
      </c>
      <c r="G23" s="9" t="s">
        <v>133</v>
      </c>
      <c r="H23" s="12">
        <v>45865</v>
      </c>
      <c r="I23" s="12">
        <v>45890</v>
      </c>
    </row>
    <row r="24" spans="1:9" ht="30" x14ac:dyDescent="0.3">
      <c r="A24" s="7" t="s">
        <v>126</v>
      </c>
      <c r="B24" s="7" t="s">
        <v>13</v>
      </c>
      <c r="C24" s="5" t="str">
        <f>_xlfn.XLOOKUP(D24,Catálogo!$B$3:$B$105,Catálogo!$C$3:$C$105)</f>
        <v>5.3</v>
      </c>
      <c r="D24" s="4" t="s">
        <v>41</v>
      </c>
      <c r="E24" s="9" t="s">
        <v>119</v>
      </c>
      <c r="F24" s="5" t="s">
        <v>133</v>
      </c>
      <c r="G24" s="9" t="s">
        <v>138</v>
      </c>
      <c r="H24" s="12">
        <v>45891</v>
      </c>
      <c r="I24" s="12">
        <v>45891</v>
      </c>
    </row>
    <row r="25" spans="1:9" ht="30" x14ac:dyDescent="0.3">
      <c r="A25" s="7" t="s">
        <v>126</v>
      </c>
      <c r="B25" s="7" t="s">
        <v>13</v>
      </c>
      <c r="C25" s="5" t="str">
        <f>_xlfn.XLOOKUP(D25,Catálogo!$B$3:$B$105,Catálogo!$C$3:$C$105)</f>
        <v>5.4</v>
      </c>
      <c r="D25" s="4" t="s">
        <v>42</v>
      </c>
      <c r="E25" s="9" t="s">
        <v>119</v>
      </c>
      <c r="F25" s="5" t="s">
        <v>134</v>
      </c>
      <c r="G25" s="9" t="s">
        <v>138</v>
      </c>
      <c r="H25" s="12">
        <v>45892</v>
      </c>
      <c r="I25" s="12">
        <v>45893</v>
      </c>
    </row>
    <row r="26" spans="1:9" ht="30" x14ac:dyDescent="0.3">
      <c r="A26" s="7" t="s">
        <v>126</v>
      </c>
      <c r="B26" s="4" t="s">
        <v>13</v>
      </c>
      <c r="C26" s="5" t="str">
        <f>_xlfn.XLOOKUP(D26,Catálogo!$B$3:$B$105,Catálogo!$C$3:$C$105)</f>
        <v>5.5</v>
      </c>
      <c r="D26" s="4" t="s">
        <v>43</v>
      </c>
      <c r="E26" s="9" t="s">
        <v>120</v>
      </c>
      <c r="F26" s="5" t="s">
        <v>156</v>
      </c>
      <c r="G26" s="9" t="s">
        <v>120</v>
      </c>
      <c r="H26" s="12">
        <v>45901</v>
      </c>
      <c r="I26" s="12">
        <v>45919</v>
      </c>
    </row>
    <row r="27" spans="1:9" ht="30" x14ac:dyDescent="0.3">
      <c r="A27" s="7" t="s">
        <v>126</v>
      </c>
      <c r="B27" s="7" t="s">
        <v>13</v>
      </c>
      <c r="C27" s="5" t="str">
        <f>_xlfn.XLOOKUP(D27,Catálogo!$B$3:$B$105,Catálogo!$C$3:$C$105)</f>
        <v>5.6</v>
      </c>
      <c r="D27" s="4" t="s">
        <v>44</v>
      </c>
      <c r="E27" s="9" t="s">
        <v>119</v>
      </c>
      <c r="F27" s="5" t="s">
        <v>141</v>
      </c>
      <c r="G27" s="9" t="s">
        <v>138</v>
      </c>
      <c r="H27" s="12">
        <v>45855</v>
      </c>
      <c r="I27" s="18">
        <v>45855</v>
      </c>
    </row>
    <row r="28" spans="1:9" ht="30" x14ac:dyDescent="0.3">
      <c r="A28" s="7" t="s">
        <v>126</v>
      </c>
      <c r="B28" s="7" t="s">
        <v>13</v>
      </c>
      <c r="C28" s="5" t="str">
        <f>_xlfn.XLOOKUP(D28,Catálogo!$B$3:$B$105,Catálogo!$C$3:$C$105)</f>
        <v>5.7</v>
      </c>
      <c r="D28" s="4" t="s">
        <v>45</v>
      </c>
      <c r="E28" s="9" t="s">
        <v>119</v>
      </c>
      <c r="F28" s="5" t="s">
        <v>134</v>
      </c>
      <c r="G28" s="9" t="s">
        <v>138</v>
      </c>
      <c r="H28" s="12">
        <v>45856</v>
      </c>
      <c r="I28" s="6">
        <v>45860</v>
      </c>
    </row>
    <row r="29" spans="1:9" ht="30" x14ac:dyDescent="0.3">
      <c r="A29" s="7" t="s">
        <v>126</v>
      </c>
      <c r="B29" s="7" t="s">
        <v>13</v>
      </c>
      <c r="C29" s="5" t="str">
        <f>_xlfn.XLOOKUP(D29,Catálogo!$B$3:$B$105,Catálogo!$C$3:$C$105)</f>
        <v>5.8</v>
      </c>
      <c r="D29" s="4" t="s">
        <v>46</v>
      </c>
      <c r="E29" s="9" t="s">
        <v>119</v>
      </c>
      <c r="F29" s="5" t="s">
        <v>142</v>
      </c>
      <c r="G29" s="9" t="s">
        <v>133</v>
      </c>
      <c r="H29" s="12">
        <v>45863</v>
      </c>
      <c r="I29" s="12">
        <v>45863</v>
      </c>
    </row>
    <row r="30" spans="1:9" ht="15" x14ac:dyDescent="0.3">
      <c r="A30" s="7" t="s">
        <v>126</v>
      </c>
      <c r="B30" s="7" t="s">
        <v>13</v>
      </c>
      <c r="C30" s="5" t="str">
        <f>_xlfn.XLOOKUP(D30,Catálogo!$B$3:$B$105,Catálogo!$C$3:$C$105)</f>
        <v>5.9</v>
      </c>
      <c r="D30" s="4" t="s">
        <v>47</v>
      </c>
      <c r="E30" s="9" t="s">
        <v>119</v>
      </c>
      <c r="F30" s="5" t="s">
        <v>134</v>
      </c>
      <c r="G30" s="9" t="s">
        <v>133</v>
      </c>
      <c r="H30" s="12">
        <v>45864</v>
      </c>
      <c r="I30" s="12">
        <v>45864</v>
      </c>
    </row>
    <row r="31" spans="1:9" ht="45" x14ac:dyDescent="0.3">
      <c r="A31" s="4" t="s">
        <v>126</v>
      </c>
      <c r="B31" s="7" t="s">
        <v>13</v>
      </c>
      <c r="C31" s="5" t="str">
        <f>_xlfn.XLOOKUP(D31,Catálogo!$B$3:$B$105,Catálogo!$C$3:$C$105)</f>
        <v>5.10</v>
      </c>
      <c r="D31" s="4" t="s">
        <v>48</v>
      </c>
      <c r="E31" s="9" t="s">
        <v>119</v>
      </c>
      <c r="F31" s="5" t="s">
        <v>134</v>
      </c>
      <c r="G31" s="9" t="s">
        <v>138</v>
      </c>
      <c r="H31" s="12">
        <v>45864</v>
      </c>
      <c r="I31" s="18">
        <v>45864</v>
      </c>
    </row>
    <row r="32" spans="1:9" ht="45" x14ac:dyDescent="0.3">
      <c r="A32" s="7" t="s">
        <v>126</v>
      </c>
      <c r="B32" s="7" t="s">
        <v>13</v>
      </c>
      <c r="C32" s="5" t="str">
        <f>_xlfn.XLOOKUP(D32,Catálogo!$B$3:$B$105,Catálogo!$C$3:$C$105)</f>
        <v>5.11</v>
      </c>
      <c r="D32" s="4" t="s">
        <v>49</v>
      </c>
      <c r="E32" s="9" t="s">
        <v>119</v>
      </c>
      <c r="F32" s="5" t="s">
        <v>134</v>
      </c>
      <c r="G32" s="9" t="s">
        <v>138</v>
      </c>
      <c r="H32" s="12">
        <v>45884</v>
      </c>
      <c r="I32" s="12">
        <v>45889</v>
      </c>
    </row>
    <row r="33" spans="1:9" ht="45" x14ac:dyDescent="0.3">
      <c r="A33" s="7" t="s">
        <v>126</v>
      </c>
      <c r="B33" s="7" t="s">
        <v>13</v>
      </c>
      <c r="C33" s="5" t="str">
        <f>_xlfn.XLOOKUP(D33,Catálogo!$B$3:$B$105,Catálogo!$C$3:$C$105)</f>
        <v>5.12</v>
      </c>
      <c r="D33" s="4" t="s">
        <v>50</v>
      </c>
      <c r="E33" s="5" t="s">
        <v>129</v>
      </c>
      <c r="F33" s="5" t="s">
        <v>143</v>
      </c>
      <c r="G33" s="9" t="s">
        <v>138</v>
      </c>
      <c r="H33" s="6">
        <v>45900</v>
      </c>
      <c r="I33" s="6">
        <v>45900</v>
      </c>
    </row>
    <row r="34" spans="1:9" ht="30" x14ac:dyDescent="0.3">
      <c r="A34" s="7" t="s">
        <v>126</v>
      </c>
      <c r="B34" s="7" t="s">
        <v>13</v>
      </c>
      <c r="C34" s="5" t="str">
        <f>_xlfn.XLOOKUP(D34,Catálogo!$B$3:$B$105,Catálogo!$C$3:$C$105)</f>
        <v>5.13</v>
      </c>
      <c r="D34" s="4" t="s">
        <v>51</v>
      </c>
      <c r="E34" s="5" t="s">
        <v>119</v>
      </c>
      <c r="F34" s="5" t="s">
        <v>134</v>
      </c>
      <c r="G34" s="9" t="s">
        <v>133</v>
      </c>
      <c r="H34" s="12">
        <v>45865</v>
      </c>
      <c r="I34" s="12">
        <v>45887</v>
      </c>
    </row>
    <row r="35" spans="1:9" ht="30" x14ac:dyDescent="0.3">
      <c r="A35" s="7" t="s">
        <v>126</v>
      </c>
      <c r="B35" s="7" t="s">
        <v>15</v>
      </c>
      <c r="C35" s="5" t="str">
        <f>_xlfn.XLOOKUP(D35,Catálogo!$B$3:$B$105,Catálogo!$C$3:$C$105)</f>
        <v>6.1</v>
      </c>
      <c r="D35" s="4" t="s">
        <v>52</v>
      </c>
      <c r="E35" s="5" t="s">
        <v>119</v>
      </c>
      <c r="F35" s="5" t="s">
        <v>134</v>
      </c>
      <c r="G35" s="5" t="s">
        <v>131</v>
      </c>
      <c r="H35" s="6">
        <v>45848</v>
      </c>
      <c r="I35" s="6">
        <v>45899</v>
      </c>
    </row>
    <row r="36" spans="1:9" ht="30" x14ac:dyDescent="0.3">
      <c r="A36" s="7" t="s">
        <v>126</v>
      </c>
      <c r="B36" s="7" t="s">
        <v>15</v>
      </c>
      <c r="C36" s="5" t="str">
        <f>_xlfn.XLOOKUP(D36,Catálogo!$B$3:$B$105,Catálogo!$C$3:$C$105)</f>
        <v>6.2</v>
      </c>
      <c r="D36" s="4" t="s">
        <v>53</v>
      </c>
      <c r="E36" s="5" t="s">
        <v>119</v>
      </c>
      <c r="F36" s="5" t="s">
        <v>141</v>
      </c>
      <c r="G36" s="5" t="s">
        <v>131</v>
      </c>
      <c r="H36" s="6">
        <v>45853</v>
      </c>
      <c r="I36" s="6">
        <v>45853</v>
      </c>
    </row>
    <row r="37" spans="1:9" ht="30" x14ac:dyDescent="0.3">
      <c r="A37" s="7" t="s">
        <v>126</v>
      </c>
      <c r="B37" s="7" t="s">
        <v>15</v>
      </c>
      <c r="C37" s="5" t="str">
        <f>_xlfn.XLOOKUP(D37,Catálogo!$B$3:$B$105,Catálogo!$C$3:$C$105)</f>
        <v>6.3</v>
      </c>
      <c r="D37" s="4" t="s">
        <v>54</v>
      </c>
      <c r="E37" s="5" t="s">
        <v>144</v>
      </c>
      <c r="F37" s="5" t="s">
        <v>141</v>
      </c>
      <c r="G37" s="5" t="s">
        <v>131</v>
      </c>
      <c r="H37" s="6">
        <v>45854</v>
      </c>
      <c r="I37" s="6">
        <v>45903</v>
      </c>
    </row>
    <row r="38" spans="1:9" ht="30" x14ac:dyDescent="0.3">
      <c r="A38" s="7" t="s">
        <v>126</v>
      </c>
      <c r="B38" s="7" t="s">
        <v>15</v>
      </c>
      <c r="C38" s="5" t="str">
        <f>_xlfn.XLOOKUP(D38,Catálogo!$B$3:$B$105,Catálogo!$C$3:$C$105)</f>
        <v>6.4</v>
      </c>
      <c r="D38" s="4" t="s">
        <v>55</v>
      </c>
      <c r="E38" s="5" t="s">
        <v>119</v>
      </c>
      <c r="F38" s="5" t="s">
        <v>141</v>
      </c>
      <c r="G38" s="5" t="s">
        <v>131</v>
      </c>
      <c r="H38" s="6">
        <v>45854</v>
      </c>
      <c r="I38" s="6">
        <v>45855</v>
      </c>
    </row>
    <row r="39" spans="1:9" ht="30" x14ac:dyDescent="0.3">
      <c r="A39" s="7" t="s">
        <v>126</v>
      </c>
      <c r="B39" s="7" t="s">
        <v>15</v>
      </c>
      <c r="C39" s="5" t="str">
        <f>_xlfn.XLOOKUP(D39,Catálogo!$B$3:$B$105,Catálogo!$C$3:$C$105)</f>
        <v>6.5</v>
      </c>
      <c r="D39" s="4" t="s">
        <v>56</v>
      </c>
      <c r="E39" s="5" t="s">
        <v>119</v>
      </c>
      <c r="F39" s="5" t="s">
        <v>141</v>
      </c>
      <c r="G39" s="5" t="s">
        <v>131</v>
      </c>
      <c r="H39" s="6">
        <v>45856</v>
      </c>
      <c r="I39" s="6">
        <v>45875</v>
      </c>
    </row>
    <row r="40" spans="1:9" ht="45" x14ac:dyDescent="0.3">
      <c r="A40" s="7" t="s">
        <v>126</v>
      </c>
      <c r="B40" s="7" t="s">
        <v>15</v>
      </c>
      <c r="C40" s="5" t="str">
        <f>_xlfn.XLOOKUP(D40,Catálogo!$B$3:$B$105,Catálogo!$C$3:$C$105)</f>
        <v>6.6</v>
      </c>
      <c r="D40" s="4" t="s">
        <v>57</v>
      </c>
      <c r="E40" s="5" t="s">
        <v>119</v>
      </c>
      <c r="F40" s="5" t="s">
        <v>141</v>
      </c>
      <c r="G40" s="5" t="s">
        <v>131</v>
      </c>
      <c r="H40" s="6">
        <v>45856</v>
      </c>
      <c r="I40" s="6">
        <v>45876</v>
      </c>
    </row>
    <row r="41" spans="1:9" ht="30" x14ac:dyDescent="0.3">
      <c r="A41" s="7" t="s">
        <v>126</v>
      </c>
      <c r="B41" s="7" t="s">
        <v>15</v>
      </c>
      <c r="C41" s="5" t="str">
        <f>_xlfn.XLOOKUP(D41,Catálogo!$B$3:$B$105,Catálogo!$C$3:$C$105)</f>
        <v>6.7</v>
      </c>
      <c r="D41" s="4" t="s">
        <v>58</v>
      </c>
      <c r="E41" s="5" t="s">
        <v>119</v>
      </c>
      <c r="F41" s="5" t="s">
        <v>145</v>
      </c>
      <c r="G41" s="5" t="s">
        <v>131</v>
      </c>
      <c r="H41" s="6">
        <v>45877</v>
      </c>
      <c r="I41" s="6">
        <v>45877</v>
      </c>
    </row>
    <row r="42" spans="1:9" ht="30" x14ac:dyDescent="0.3">
      <c r="A42" s="7" t="s">
        <v>126</v>
      </c>
      <c r="B42" s="7" t="s">
        <v>15</v>
      </c>
      <c r="C42" s="5" t="str">
        <f>_xlfn.XLOOKUP(D42,Catálogo!$B$3:$B$105,Catálogo!$C$3:$C$105)</f>
        <v>6.8</v>
      </c>
      <c r="D42" s="4" t="s">
        <v>59</v>
      </c>
      <c r="E42" s="5" t="s">
        <v>119</v>
      </c>
      <c r="F42" s="5" t="s">
        <v>134</v>
      </c>
      <c r="G42" s="5" t="s">
        <v>131</v>
      </c>
      <c r="H42" s="6">
        <v>45878</v>
      </c>
      <c r="I42" s="6">
        <v>45899</v>
      </c>
    </row>
    <row r="43" spans="1:9" ht="30" x14ac:dyDescent="0.3">
      <c r="A43" s="7" t="s">
        <v>126</v>
      </c>
      <c r="B43" s="7" t="s">
        <v>15</v>
      </c>
      <c r="C43" s="5" t="str">
        <f>_xlfn.XLOOKUP(D43,Catálogo!$B$3:$B$105,Catálogo!$C$3:$C$105)</f>
        <v>6.9</v>
      </c>
      <c r="D43" s="4" t="s">
        <v>60</v>
      </c>
      <c r="E43" s="5" t="s">
        <v>119</v>
      </c>
      <c r="F43" s="5" t="s">
        <v>134</v>
      </c>
      <c r="G43" s="5" t="s">
        <v>131</v>
      </c>
      <c r="H43" s="6">
        <v>45878</v>
      </c>
      <c r="I43" s="6">
        <v>45899</v>
      </c>
    </row>
    <row r="44" spans="1:9" ht="30" x14ac:dyDescent="0.3">
      <c r="A44" s="7" t="s">
        <v>126</v>
      </c>
      <c r="B44" s="7" t="s">
        <v>15</v>
      </c>
      <c r="C44" s="5" t="str">
        <f>_xlfn.XLOOKUP(D44,Catálogo!$B$3:$B$105,Catálogo!$C$3:$C$105)</f>
        <v>6.10</v>
      </c>
      <c r="D44" s="4" t="s">
        <v>61</v>
      </c>
      <c r="E44" s="5" t="s">
        <v>119</v>
      </c>
      <c r="F44" s="5" t="s">
        <v>134</v>
      </c>
      <c r="G44" s="5" t="s">
        <v>131</v>
      </c>
      <c r="H44" s="6">
        <v>45878</v>
      </c>
      <c r="I44" s="6">
        <v>45899</v>
      </c>
    </row>
    <row r="45" spans="1:9" ht="30" x14ac:dyDescent="0.3">
      <c r="A45" s="7" t="s">
        <v>126</v>
      </c>
      <c r="B45" s="7" t="s">
        <v>15</v>
      </c>
      <c r="C45" s="5" t="str">
        <f>_xlfn.XLOOKUP(D45,Catálogo!$B$3:$B$105,Catálogo!$C$3:$C$105)</f>
        <v>6.11</v>
      </c>
      <c r="D45" s="4" t="s">
        <v>62</v>
      </c>
      <c r="E45" s="5" t="s">
        <v>119</v>
      </c>
      <c r="F45" s="5" t="s">
        <v>134</v>
      </c>
      <c r="G45" s="5" t="s">
        <v>131</v>
      </c>
      <c r="H45" s="6">
        <v>45878</v>
      </c>
      <c r="I45" s="6">
        <v>45899</v>
      </c>
    </row>
    <row r="46" spans="1:9" ht="75" x14ac:dyDescent="0.3">
      <c r="A46" s="7" t="s">
        <v>126</v>
      </c>
      <c r="B46" s="7" t="s">
        <v>17</v>
      </c>
      <c r="C46" s="5" t="str">
        <f>_xlfn.XLOOKUP(D46,Catálogo!$B$3:$B$105,Catálogo!$C$3:$C$105)</f>
        <v>7.1</v>
      </c>
      <c r="D46" s="4" t="s">
        <v>63</v>
      </c>
      <c r="E46" s="9" t="s">
        <v>120</v>
      </c>
      <c r="F46" s="5" t="s">
        <v>127</v>
      </c>
      <c r="G46" s="9" t="s">
        <v>120</v>
      </c>
      <c r="H46" s="6">
        <v>45823</v>
      </c>
      <c r="I46" s="6">
        <v>45828</v>
      </c>
    </row>
    <row r="47" spans="1:9" ht="75" x14ac:dyDescent="0.3">
      <c r="A47" s="7" t="s">
        <v>126</v>
      </c>
      <c r="B47" s="7" t="s">
        <v>17</v>
      </c>
      <c r="C47" s="5" t="str">
        <f>_xlfn.XLOOKUP(D47,Catálogo!$B$3:$B$105,Catálogo!$C$3:$C$105)</f>
        <v>7.2</v>
      </c>
      <c r="D47" s="4" t="s">
        <v>64</v>
      </c>
      <c r="E47" s="9" t="s">
        <v>120</v>
      </c>
      <c r="F47" s="5" t="s">
        <v>127</v>
      </c>
      <c r="G47" s="9" t="s">
        <v>120</v>
      </c>
      <c r="H47" s="6">
        <v>45823</v>
      </c>
      <c r="I47" s="6">
        <v>45828</v>
      </c>
    </row>
    <row r="48" spans="1:9" ht="75" x14ac:dyDescent="0.3">
      <c r="A48" s="7" t="s">
        <v>126</v>
      </c>
      <c r="B48" s="7" t="s">
        <v>17</v>
      </c>
      <c r="C48" s="5" t="str">
        <f>_xlfn.XLOOKUP(D48,Catálogo!$B$3:$B$105,Catálogo!$C$3:$C$105)</f>
        <v>7.3</v>
      </c>
      <c r="D48" s="4" t="s">
        <v>65</v>
      </c>
      <c r="E48" s="9" t="s">
        <v>120</v>
      </c>
      <c r="F48" s="5" t="s">
        <v>127</v>
      </c>
      <c r="G48" s="9" t="s">
        <v>120</v>
      </c>
      <c r="H48" s="6">
        <v>45823</v>
      </c>
      <c r="I48" s="6">
        <v>45828</v>
      </c>
    </row>
    <row r="49" spans="1:9" ht="75" x14ac:dyDescent="0.3">
      <c r="A49" s="7" t="s">
        <v>126</v>
      </c>
      <c r="B49" s="7" t="s">
        <v>17</v>
      </c>
      <c r="C49" s="5" t="str">
        <f>_xlfn.XLOOKUP(D49,Catálogo!$B$3:$B$105,Catálogo!$C$3:$C$105)</f>
        <v>7.4</v>
      </c>
      <c r="D49" s="4" t="s">
        <v>66</v>
      </c>
      <c r="E49" s="9" t="s">
        <v>119</v>
      </c>
      <c r="F49" s="5" t="s">
        <v>127</v>
      </c>
      <c r="G49" s="9" t="s">
        <v>146</v>
      </c>
      <c r="H49" s="6">
        <v>45827</v>
      </c>
      <c r="I49" s="6">
        <v>45832</v>
      </c>
    </row>
    <row r="50" spans="1:9" ht="30" x14ac:dyDescent="0.3">
      <c r="A50" s="7" t="s">
        <v>126</v>
      </c>
      <c r="B50" s="7" t="s">
        <v>19</v>
      </c>
      <c r="C50" s="5" t="str">
        <f>_xlfn.XLOOKUP(D50,Catálogo!$B$3:$B$105,Catálogo!$C$3:$C$105)</f>
        <v>8.1</v>
      </c>
      <c r="D50" s="4" t="s">
        <v>67</v>
      </c>
      <c r="E50" s="5" t="s">
        <v>120</v>
      </c>
      <c r="F50" s="5" t="s">
        <v>127</v>
      </c>
      <c r="G50" s="5" t="s">
        <v>120</v>
      </c>
      <c r="H50" s="6">
        <v>45823</v>
      </c>
      <c r="I50" s="6">
        <v>45828</v>
      </c>
    </row>
    <row r="51" spans="1:9" ht="45" x14ac:dyDescent="0.3">
      <c r="A51" s="7" t="s">
        <v>126</v>
      </c>
      <c r="B51" s="7" t="s">
        <v>19</v>
      </c>
      <c r="C51" s="5" t="str">
        <f>_xlfn.XLOOKUP(D51,Catálogo!$B$3:$B$105,Catálogo!$C$3:$C$105)</f>
        <v>8.2</v>
      </c>
      <c r="D51" s="4" t="s">
        <v>68</v>
      </c>
      <c r="E51" s="5" t="s">
        <v>120</v>
      </c>
      <c r="F51" s="5" t="s">
        <v>155</v>
      </c>
      <c r="G51" s="5" t="s">
        <v>120</v>
      </c>
      <c r="H51" s="6">
        <v>45829</v>
      </c>
      <c r="I51" s="6">
        <v>45833</v>
      </c>
    </row>
    <row r="52" spans="1:9" ht="45" x14ac:dyDescent="0.3">
      <c r="A52" s="7" t="s">
        <v>126</v>
      </c>
      <c r="B52" s="7" t="s">
        <v>19</v>
      </c>
      <c r="C52" s="5" t="str">
        <f>_xlfn.XLOOKUP(D52,Catálogo!$B$3:$B$105,Catálogo!$C$3:$C$105)</f>
        <v>8.3</v>
      </c>
      <c r="D52" s="4" t="s">
        <v>69</v>
      </c>
      <c r="E52" s="5" t="s">
        <v>120</v>
      </c>
      <c r="F52" s="5" t="s">
        <v>127</v>
      </c>
      <c r="G52" s="5" t="s">
        <v>120</v>
      </c>
      <c r="H52" s="6">
        <v>45834</v>
      </c>
      <c r="I52" s="6">
        <v>45837</v>
      </c>
    </row>
    <row r="53" spans="1:9" ht="30" x14ac:dyDescent="0.3">
      <c r="A53" s="7" t="s">
        <v>126</v>
      </c>
      <c r="B53" s="7" t="s">
        <v>19</v>
      </c>
      <c r="C53" s="5" t="str">
        <f>_xlfn.XLOOKUP(D53,Catálogo!$B$3:$B$105,Catálogo!$C$3:$C$105)</f>
        <v>8.4</v>
      </c>
      <c r="D53" s="4" t="s">
        <v>70</v>
      </c>
      <c r="E53" s="5" t="s">
        <v>120</v>
      </c>
      <c r="F53" s="5" t="s">
        <v>155</v>
      </c>
      <c r="G53" s="5" t="s">
        <v>120</v>
      </c>
      <c r="H53" s="6">
        <v>45843</v>
      </c>
      <c r="I53" s="6">
        <v>45847</v>
      </c>
    </row>
    <row r="54" spans="1:9" ht="30" x14ac:dyDescent="0.3">
      <c r="A54" s="7" t="s">
        <v>126</v>
      </c>
      <c r="B54" s="7" t="s">
        <v>19</v>
      </c>
      <c r="C54" s="5" t="str">
        <f>_xlfn.XLOOKUP(D54,Catálogo!$B$3:$B$105,Catálogo!$C$3:$C$105)</f>
        <v>8.5</v>
      </c>
      <c r="D54" s="4" t="s">
        <v>71</v>
      </c>
      <c r="E54" s="5" t="s">
        <v>120</v>
      </c>
      <c r="F54" s="5" t="s">
        <v>156</v>
      </c>
      <c r="G54" s="5" t="s">
        <v>120</v>
      </c>
      <c r="H54" s="6">
        <v>45848</v>
      </c>
      <c r="I54" s="6">
        <v>45858</v>
      </c>
    </row>
    <row r="55" spans="1:9" ht="15" x14ac:dyDescent="0.3">
      <c r="A55" s="7" t="s">
        <v>126</v>
      </c>
      <c r="B55" s="7" t="s">
        <v>21</v>
      </c>
      <c r="C55" s="5" t="str">
        <f>_xlfn.XLOOKUP(D55,Catálogo!$B$3:$B$105,Catálogo!$C$3:$C$105)</f>
        <v>9.1</v>
      </c>
      <c r="D55" s="4" t="s">
        <v>72</v>
      </c>
      <c r="E55" s="5" t="s">
        <v>120</v>
      </c>
      <c r="F55" s="5" t="s">
        <v>127</v>
      </c>
      <c r="G55" s="5" t="s">
        <v>120</v>
      </c>
      <c r="H55" s="6">
        <v>45834</v>
      </c>
      <c r="I55" s="6">
        <v>45843</v>
      </c>
    </row>
    <row r="56" spans="1:9" ht="15" x14ac:dyDescent="0.3">
      <c r="A56" s="7" t="s">
        <v>126</v>
      </c>
      <c r="B56" s="7" t="s">
        <v>21</v>
      </c>
      <c r="C56" s="5" t="str">
        <f>_xlfn.XLOOKUP(D56,Catálogo!$B$3:$B$105,Catálogo!$C$3:$C$105)</f>
        <v>9.2</v>
      </c>
      <c r="D56" s="4" t="s">
        <v>73</v>
      </c>
      <c r="E56" s="5" t="s">
        <v>120</v>
      </c>
      <c r="F56" s="5" t="s">
        <v>127</v>
      </c>
      <c r="G56" s="5" t="s">
        <v>120</v>
      </c>
      <c r="H56" s="6">
        <v>45844</v>
      </c>
      <c r="I56" s="6">
        <v>45853</v>
      </c>
    </row>
    <row r="57" spans="1:9" ht="15" x14ac:dyDescent="0.3">
      <c r="A57" s="7" t="s">
        <v>126</v>
      </c>
      <c r="B57" s="7" t="s">
        <v>21</v>
      </c>
      <c r="C57" s="5" t="str">
        <f>_xlfn.XLOOKUP(D57,Catálogo!$B$3:$B$105,Catálogo!$C$3:$C$105)</f>
        <v>9.3</v>
      </c>
      <c r="D57" s="4" t="s">
        <v>74</v>
      </c>
      <c r="E57" s="5" t="s">
        <v>120</v>
      </c>
      <c r="F57" s="5" t="s">
        <v>127</v>
      </c>
      <c r="G57" s="5" t="s">
        <v>120</v>
      </c>
      <c r="H57" s="6">
        <v>45843</v>
      </c>
      <c r="I57" s="6">
        <v>45847</v>
      </c>
    </row>
    <row r="58" spans="1:9" ht="15" x14ac:dyDescent="0.3">
      <c r="A58" s="7" t="s">
        <v>126</v>
      </c>
      <c r="B58" s="7" t="s">
        <v>21</v>
      </c>
      <c r="C58" s="5" t="str">
        <f>_xlfn.XLOOKUP(D58,Catálogo!$B$3:$B$105,Catálogo!$C$3:$C$105)</f>
        <v>9.4</v>
      </c>
      <c r="D58" s="4" t="s">
        <v>75</v>
      </c>
      <c r="E58" s="5" t="s">
        <v>120</v>
      </c>
      <c r="F58" s="5" t="s">
        <v>156</v>
      </c>
      <c r="G58" s="5" t="s">
        <v>120</v>
      </c>
      <c r="H58" s="6">
        <v>45860</v>
      </c>
      <c r="I58" s="6">
        <v>45861</v>
      </c>
    </row>
    <row r="59" spans="1:9" ht="15" x14ac:dyDescent="0.3">
      <c r="A59" s="7" t="s">
        <v>126</v>
      </c>
      <c r="B59" s="7" t="s">
        <v>21</v>
      </c>
      <c r="C59" s="5" t="str">
        <f>_xlfn.XLOOKUP(D59,Catálogo!$B$3:$B$105,Catálogo!$C$3:$C$105)</f>
        <v>9.5</v>
      </c>
      <c r="D59" s="4" t="s">
        <v>76</v>
      </c>
      <c r="E59" s="5" t="s">
        <v>120</v>
      </c>
      <c r="F59" s="5" t="s">
        <v>156</v>
      </c>
      <c r="G59" s="5" t="s">
        <v>120</v>
      </c>
      <c r="H59" s="6">
        <v>45867</v>
      </c>
      <c r="I59" s="6">
        <v>45869</v>
      </c>
    </row>
    <row r="60" spans="1:9" ht="30" x14ac:dyDescent="0.3">
      <c r="A60" s="7" t="s">
        <v>126</v>
      </c>
      <c r="B60" s="7" t="s">
        <v>21</v>
      </c>
      <c r="C60" s="5" t="str">
        <f>_xlfn.XLOOKUP(D60,Catálogo!$B$3:$B$105,Catálogo!$C$3:$C$105)</f>
        <v>9.6</v>
      </c>
      <c r="D60" s="4" t="s">
        <v>77</v>
      </c>
      <c r="E60" s="5" t="s">
        <v>120</v>
      </c>
      <c r="F60" s="5" t="s">
        <v>156</v>
      </c>
      <c r="G60" s="5" t="s">
        <v>120</v>
      </c>
      <c r="H60" s="26">
        <v>45823</v>
      </c>
      <c r="I60" s="26">
        <v>45828</v>
      </c>
    </row>
    <row r="61" spans="1:9" s="27" customFormat="1" ht="15" x14ac:dyDescent="0.3">
      <c r="A61" s="7" t="s">
        <v>126</v>
      </c>
      <c r="B61" s="7" t="s">
        <v>21</v>
      </c>
      <c r="C61" s="5" t="str">
        <f>_xlfn.XLOOKUP(D61,Catálogo!$B$3:$B$105,Catálogo!$C$3:$C$105)</f>
        <v>9.7</v>
      </c>
      <c r="D61" s="7" t="s">
        <v>154</v>
      </c>
      <c r="E61" s="7" t="s">
        <v>120</v>
      </c>
      <c r="F61" s="7" t="s">
        <v>153</v>
      </c>
      <c r="G61" s="7" t="s">
        <v>120</v>
      </c>
      <c r="H61" s="26">
        <v>45872</v>
      </c>
      <c r="I61" s="26">
        <v>45874</v>
      </c>
    </row>
    <row r="62" spans="1:9" ht="30" x14ac:dyDescent="0.3">
      <c r="A62" s="7" t="s">
        <v>126</v>
      </c>
      <c r="B62" s="7" t="s">
        <v>21</v>
      </c>
      <c r="C62" s="5" t="str">
        <f>_xlfn.XLOOKUP(D62,Catálogo!$B$3:$B$105,Catálogo!$C$3:$C$105)</f>
        <v>9.8</v>
      </c>
      <c r="D62" s="4" t="s">
        <v>78</v>
      </c>
      <c r="E62" s="5" t="s">
        <v>120</v>
      </c>
      <c r="F62" s="5" t="s">
        <v>156</v>
      </c>
      <c r="G62" s="5" t="s">
        <v>120</v>
      </c>
      <c r="H62" s="26">
        <v>45844</v>
      </c>
      <c r="I62" s="26">
        <v>45853</v>
      </c>
    </row>
    <row r="63" spans="1:9" ht="15" x14ac:dyDescent="0.3">
      <c r="A63" s="7" t="s">
        <v>126</v>
      </c>
      <c r="B63" s="7" t="s">
        <v>21</v>
      </c>
      <c r="C63" s="5" t="str">
        <f>_xlfn.XLOOKUP(D63,Catálogo!$B$3:$B$105,Catálogo!$C$3:$C$105)</f>
        <v>9.9</v>
      </c>
      <c r="D63" s="4" t="s">
        <v>79</v>
      </c>
      <c r="E63" s="5" t="s">
        <v>120</v>
      </c>
      <c r="F63" s="5" t="s">
        <v>127</v>
      </c>
      <c r="G63" s="5" t="s">
        <v>120</v>
      </c>
      <c r="H63" s="26">
        <v>45888</v>
      </c>
      <c r="I63" s="26">
        <v>45896</v>
      </c>
    </row>
    <row r="64" spans="1:9" ht="30" x14ac:dyDescent="0.3">
      <c r="A64" s="8" t="s">
        <v>126</v>
      </c>
      <c r="B64" s="8" t="s">
        <v>23</v>
      </c>
      <c r="C64" s="5" t="str">
        <f>_xlfn.XLOOKUP(D64,Catálogo!$B$3:$B$105,Catálogo!$C$3:$C$105)</f>
        <v>10.1</v>
      </c>
      <c r="D64" s="8" t="s">
        <v>80</v>
      </c>
      <c r="E64" s="9" t="s">
        <v>129</v>
      </c>
      <c r="F64" s="5" t="s">
        <v>127</v>
      </c>
      <c r="G64" s="9" t="s">
        <v>147</v>
      </c>
      <c r="H64" s="26">
        <v>45843</v>
      </c>
      <c r="I64" s="28">
        <v>45887</v>
      </c>
    </row>
    <row r="65" spans="1:9" ht="15" x14ac:dyDescent="0.3">
      <c r="A65" s="8" t="s">
        <v>126</v>
      </c>
      <c r="B65" s="8" t="s">
        <v>23</v>
      </c>
      <c r="C65" s="5" t="str">
        <f>_xlfn.XLOOKUP(D65,Catálogo!$B$3:$B$105,Catálogo!$C$3:$C$105)</f>
        <v>10.2</v>
      </c>
      <c r="D65" s="8" t="s">
        <v>81</v>
      </c>
      <c r="E65" s="9" t="s">
        <v>129</v>
      </c>
      <c r="F65" s="5" t="s">
        <v>127</v>
      </c>
      <c r="G65" s="9" t="s">
        <v>147</v>
      </c>
      <c r="H65" s="26">
        <v>45888</v>
      </c>
      <c r="I65" s="28">
        <v>45930</v>
      </c>
    </row>
    <row r="66" spans="1:9" ht="45" x14ac:dyDescent="0.3">
      <c r="A66" s="7" t="s">
        <v>126</v>
      </c>
      <c r="B66" s="7" t="s">
        <v>25</v>
      </c>
      <c r="C66" s="5" t="str">
        <f>_xlfn.XLOOKUP(D66,Catálogo!$B$3:$B$105,Catálogo!$C$3:$C$105)</f>
        <v>11.1</v>
      </c>
      <c r="D66" s="4" t="s">
        <v>82</v>
      </c>
      <c r="E66" s="5" t="s">
        <v>120</v>
      </c>
      <c r="F66" s="5" t="s">
        <v>127</v>
      </c>
      <c r="G66" s="5" t="s">
        <v>120</v>
      </c>
      <c r="H66" s="26">
        <v>45829</v>
      </c>
      <c r="I66" s="26">
        <v>45830</v>
      </c>
    </row>
    <row r="67" spans="1:9" ht="30" x14ac:dyDescent="0.3">
      <c r="A67" s="7" t="s">
        <v>126</v>
      </c>
      <c r="B67" s="7" t="s">
        <v>25</v>
      </c>
      <c r="C67" s="5" t="str">
        <f>_xlfn.XLOOKUP(D67,Catálogo!$B$3:$B$105,Catálogo!$C$3:$C$105)</f>
        <v>11.2</v>
      </c>
      <c r="D67" s="4" t="s">
        <v>92</v>
      </c>
      <c r="E67" s="9" t="s">
        <v>120</v>
      </c>
      <c r="F67" s="5" t="s">
        <v>127</v>
      </c>
      <c r="G67" s="9" t="s">
        <v>120</v>
      </c>
      <c r="H67" s="26">
        <v>45854</v>
      </c>
      <c r="I67" s="26">
        <v>45879</v>
      </c>
    </row>
    <row r="68" spans="1:9" ht="30" x14ac:dyDescent="0.3">
      <c r="A68" s="7" t="s">
        <v>126</v>
      </c>
      <c r="B68" s="7" t="s">
        <v>25</v>
      </c>
      <c r="C68" s="5" t="str">
        <f>_xlfn.XLOOKUP(D68,Catálogo!$B$3:$B$105,Catálogo!$C$3:$C$105)</f>
        <v>11.3</v>
      </c>
      <c r="D68" s="4" t="s">
        <v>93</v>
      </c>
      <c r="E68" s="9" t="s">
        <v>120</v>
      </c>
      <c r="F68" s="5" t="s">
        <v>156</v>
      </c>
      <c r="G68" s="9" t="s">
        <v>120</v>
      </c>
      <c r="H68" s="26">
        <v>45878</v>
      </c>
      <c r="I68" s="26">
        <v>45880</v>
      </c>
    </row>
    <row r="69" spans="1:9" ht="30" x14ac:dyDescent="0.3">
      <c r="A69" s="7" t="s">
        <v>126</v>
      </c>
      <c r="B69" s="7" t="s">
        <v>25</v>
      </c>
      <c r="C69" s="5" t="str">
        <f>_xlfn.XLOOKUP(D69,Catálogo!$B$3:$B$105,Catálogo!$C$3:$C$105)</f>
        <v>11.4</v>
      </c>
      <c r="D69" s="4" t="s">
        <v>83</v>
      </c>
      <c r="E69" s="5" t="s">
        <v>120</v>
      </c>
      <c r="F69" s="5" t="s">
        <v>155</v>
      </c>
      <c r="G69" s="5" t="s">
        <v>120</v>
      </c>
      <c r="H69" s="26">
        <v>45880</v>
      </c>
      <c r="I69" s="26">
        <v>45883</v>
      </c>
    </row>
    <row r="70" spans="1:9" ht="30" x14ac:dyDescent="0.3">
      <c r="A70" s="7" t="s">
        <v>126</v>
      </c>
      <c r="B70" s="7" t="s">
        <v>25</v>
      </c>
      <c r="C70" s="5" t="str">
        <f>_xlfn.XLOOKUP(D70,Catálogo!$B$3:$B$105,Catálogo!$C$3:$C$105)</f>
        <v>11.5</v>
      </c>
      <c r="D70" s="4" t="s">
        <v>84</v>
      </c>
      <c r="E70" s="5" t="s">
        <v>120</v>
      </c>
      <c r="F70" s="5" t="s">
        <v>155</v>
      </c>
      <c r="G70" s="5" t="s">
        <v>120</v>
      </c>
      <c r="H70" s="26">
        <v>45883</v>
      </c>
      <c r="I70" s="26">
        <v>45883</v>
      </c>
    </row>
    <row r="71" spans="1:9" ht="30" x14ac:dyDescent="0.3">
      <c r="A71" s="7" t="s">
        <v>126</v>
      </c>
      <c r="B71" s="7" t="s">
        <v>25</v>
      </c>
      <c r="C71" s="5" t="str">
        <f>_xlfn.XLOOKUP(D71,Catálogo!$B$3:$B$105,Catálogo!$C$3:$C$105)</f>
        <v>11.6</v>
      </c>
      <c r="D71" s="4" t="s">
        <v>85</v>
      </c>
      <c r="E71" s="5" t="s">
        <v>120</v>
      </c>
      <c r="F71" s="5" t="s">
        <v>155</v>
      </c>
      <c r="G71" s="5" t="s">
        <v>120</v>
      </c>
      <c r="H71" s="26">
        <v>45894</v>
      </c>
      <c r="I71" s="26">
        <v>45898</v>
      </c>
    </row>
    <row r="72" spans="1:9" ht="30" x14ac:dyDescent="0.3">
      <c r="A72" s="7" t="s">
        <v>126</v>
      </c>
      <c r="B72" s="7" t="s">
        <v>25</v>
      </c>
      <c r="C72" s="5" t="str">
        <f>_xlfn.XLOOKUP(D72,Catálogo!$B$3:$B$105,Catálogo!$C$3:$C$105)</f>
        <v>11.7</v>
      </c>
      <c r="D72" s="4" t="s">
        <v>86</v>
      </c>
      <c r="E72" s="6" t="s">
        <v>119</v>
      </c>
      <c r="F72" s="6" t="s">
        <v>148</v>
      </c>
      <c r="G72" s="5" t="s">
        <v>133</v>
      </c>
      <c r="H72" s="6">
        <v>45831</v>
      </c>
      <c r="I72" s="6">
        <v>45832</v>
      </c>
    </row>
    <row r="73" spans="1:9" ht="45" x14ac:dyDescent="0.3">
      <c r="A73" s="7" t="s">
        <v>126</v>
      </c>
      <c r="B73" s="7" t="s">
        <v>25</v>
      </c>
      <c r="C73" s="5" t="str">
        <f>_xlfn.XLOOKUP(D73,Catálogo!$B$3:$B$105,Catálogo!$C$3:$C$105)</f>
        <v>11.8</v>
      </c>
      <c r="D73" s="4" t="s">
        <v>87</v>
      </c>
      <c r="E73" s="5" t="s">
        <v>120</v>
      </c>
      <c r="F73" s="5" t="s">
        <v>127</v>
      </c>
      <c r="G73" s="5" t="s">
        <v>120</v>
      </c>
      <c r="H73" s="6">
        <v>45833</v>
      </c>
      <c r="I73" s="6">
        <v>45834</v>
      </c>
    </row>
    <row r="74" spans="1:9" ht="30" x14ac:dyDescent="0.3">
      <c r="A74" s="7" t="s">
        <v>126</v>
      </c>
      <c r="B74" s="7" t="s">
        <v>25</v>
      </c>
      <c r="C74" s="5" t="str">
        <f>_xlfn.XLOOKUP(D74,Catálogo!$B$3:$B$105,Catálogo!$C$3:$C$105)</f>
        <v>11.9</v>
      </c>
      <c r="D74" s="4" t="s">
        <v>88</v>
      </c>
      <c r="E74" s="5" t="s">
        <v>119</v>
      </c>
      <c r="F74" s="5" t="s">
        <v>133</v>
      </c>
      <c r="G74" s="5" t="s">
        <v>133</v>
      </c>
      <c r="H74" s="6">
        <v>45835</v>
      </c>
      <c r="I74" s="6">
        <v>45845</v>
      </c>
    </row>
    <row r="75" spans="1:9" ht="30" x14ac:dyDescent="0.3">
      <c r="A75" s="7" t="s">
        <v>126</v>
      </c>
      <c r="B75" s="7" t="s">
        <v>25</v>
      </c>
      <c r="C75" s="5" t="str">
        <f>_xlfn.XLOOKUP(D75,Catálogo!$B$3:$B$105,Catálogo!$C$3:$C$105)</f>
        <v>11.10</v>
      </c>
      <c r="D75" s="4" t="s">
        <v>89</v>
      </c>
      <c r="E75" s="5" t="s">
        <v>120</v>
      </c>
      <c r="F75" s="5" t="s">
        <v>127</v>
      </c>
      <c r="G75" s="5" t="s">
        <v>120</v>
      </c>
      <c r="H75" s="6">
        <v>45846</v>
      </c>
      <c r="I75" s="6">
        <v>45853</v>
      </c>
    </row>
    <row r="76" spans="1:9" ht="45" x14ac:dyDescent="0.3">
      <c r="A76" s="7" t="s">
        <v>126</v>
      </c>
      <c r="B76" s="7" t="s">
        <v>25</v>
      </c>
      <c r="C76" s="5" t="str">
        <f>_xlfn.XLOOKUP(D76,Catálogo!$B$3:$B$105,Catálogo!$C$3:$C$105)</f>
        <v>11.11</v>
      </c>
      <c r="D76" s="4" t="s">
        <v>90</v>
      </c>
      <c r="E76" s="9" t="s">
        <v>120</v>
      </c>
      <c r="F76" s="5" t="s">
        <v>156</v>
      </c>
      <c r="G76" s="9" t="s">
        <v>120</v>
      </c>
      <c r="H76" s="18">
        <v>45864</v>
      </c>
      <c r="I76" s="18">
        <v>45866</v>
      </c>
    </row>
    <row r="77" spans="1:9" ht="60" x14ac:dyDescent="0.3">
      <c r="A77" s="7" t="s">
        <v>126</v>
      </c>
      <c r="B77" s="7" t="s">
        <v>25</v>
      </c>
      <c r="C77" s="5" t="str">
        <f>_xlfn.XLOOKUP(D77,Catálogo!$B$3:$B$105,Catálogo!$C$3:$C$105)</f>
        <v>11.12</v>
      </c>
      <c r="D77" s="4" t="s">
        <v>91</v>
      </c>
      <c r="E77" s="9" t="s">
        <v>120</v>
      </c>
      <c r="F77" s="5" t="s">
        <v>155</v>
      </c>
      <c r="G77" s="9" t="s">
        <v>120</v>
      </c>
      <c r="H77" s="18">
        <v>45873</v>
      </c>
      <c r="I77" s="18">
        <v>45877</v>
      </c>
    </row>
    <row r="78" spans="1:9" ht="30" x14ac:dyDescent="0.3">
      <c r="A78" s="7" t="s">
        <v>126</v>
      </c>
      <c r="B78" s="7" t="s">
        <v>27</v>
      </c>
      <c r="C78" s="5" t="str">
        <f>_xlfn.XLOOKUP(D78,Catálogo!$B$3:$B$105,Catálogo!$C$3:$C$105)</f>
        <v>12.1</v>
      </c>
      <c r="D78" s="4" t="s">
        <v>94</v>
      </c>
      <c r="E78" s="9" t="s">
        <v>120</v>
      </c>
      <c r="F78" s="5" t="s">
        <v>127</v>
      </c>
      <c r="G78" s="5" t="s">
        <v>120</v>
      </c>
      <c r="H78" s="6">
        <v>45823</v>
      </c>
      <c r="I78" s="6">
        <v>45825</v>
      </c>
    </row>
    <row r="79" spans="1:9" ht="45" x14ac:dyDescent="0.3">
      <c r="A79" s="7" t="s">
        <v>126</v>
      </c>
      <c r="B79" s="7" t="s">
        <v>27</v>
      </c>
      <c r="C79" s="5" t="str">
        <f>_xlfn.XLOOKUP(D79,Catálogo!$B$3:$B$105,Catálogo!$C$3:$C$105)</f>
        <v>12.2</v>
      </c>
      <c r="D79" s="4" t="s">
        <v>95</v>
      </c>
      <c r="E79" s="9" t="s">
        <v>120</v>
      </c>
      <c r="F79" s="5" t="s">
        <v>127</v>
      </c>
      <c r="G79" s="5" t="s">
        <v>120</v>
      </c>
      <c r="H79" s="6">
        <v>45823</v>
      </c>
      <c r="I79" s="6">
        <v>45825</v>
      </c>
    </row>
    <row r="80" spans="1:9" ht="15" x14ac:dyDescent="0.3">
      <c r="A80" s="7" t="s">
        <v>126</v>
      </c>
      <c r="B80" s="7" t="s">
        <v>29</v>
      </c>
      <c r="C80" s="29" t="str">
        <f>_xlfn.XLOOKUP(D80,Catálogo!$B$3:$B$105,Catálogo!$C$3:$C$105)</f>
        <v>13.1</v>
      </c>
      <c r="D80" s="30" t="s">
        <v>162</v>
      </c>
      <c r="E80" s="29" t="s">
        <v>129</v>
      </c>
      <c r="F80" s="29" t="s">
        <v>149</v>
      </c>
      <c r="G80" s="29" t="s">
        <v>133</v>
      </c>
      <c r="H80" s="26">
        <v>45880</v>
      </c>
      <c r="I80" s="26">
        <v>45898</v>
      </c>
    </row>
    <row r="81" spans="1:9" s="3" customFormat="1" ht="15" x14ac:dyDescent="0.3">
      <c r="A81" s="13" t="s">
        <v>126</v>
      </c>
      <c r="B81" s="14" t="s">
        <v>29</v>
      </c>
      <c r="C81" s="25" t="str">
        <f>_xlfn.XLOOKUP(D81,Catálogo!$B$3:$B$105,Catálogo!$C$3:$C$105)</f>
        <v>13.2</v>
      </c>
      <c r="D81" s="15" t="s">
        <v>29</v>
      </c>
      <c r="E81" s="16" t="s">
        <v>120</v>
      </c>
      <c r="F81" s="16" t="s">
        <v>156</v>
      </c>
      <c r="G81" s="16" t="s">
        <v>120</v>
      </c>
      <c r="H81" s="17">
        <v>45900</v>
      </c>
      <c r="I81" s="17">
        <v>45900</v>
      </c>
    </row>
    <row r="82" spans="1:9" ht="30" x14ac:dyDescent="0.3">
      <c r="A82" s="4" t="s">
        <v>126</v>
      </c>
      <c r="B82" s="4" t="s">
        <v>31</v>
      </c>
      <c r="C82" s="5" t="str">
        <f>_xlfn.XLOOKUP(D82,Catálogo!$B$3:$B$105,Catálogo!$C$3:$C$105)</f>
        <v>14.1</v>
      </c>
      <c r="D82" s="4" t="s">
        <v>96</v>
      </c>
      <c r="E82" s="5" t="s">
        <v>120</v>
      </c>
      <c r="F82" s="5" t="s">
        <v>127</v>
      </c>
      <c r="G82" s="5" t="s">
        <v>120</v>
      </c>
      <c r="H82" s="12">
        <v>45855</v>
      </c>
      <c r="I82" s="12">
        <v>45864</v>
      </c>
    </row>
    <row r="83" spans="1:9" ht="45" x14ac:dyDescent="0.3">
      <c r="A83" s="7" t="s">
        <v>126</v>
      </c>
      <c r="B83" s="7" t="s">
        <v>31</v>
      </c>
      <c r="C83" s="5" t="str">
        <f>_xlfn.XLOOKUP(D83,Catálogo!$B$3:$B$105,Catálogo!$C$3:$C$105)</f>
        <v>14.2</v>
      </c>
      <c r="D83" s="4" t="s">
        <v>97</v>
      </c>
      <c r="E83" s="5" t="s">
        <v>129</v>
      </c>
      <c r="F83" s="5" t="s">
        <v>150</v>
      </c>
      <c r="G83" s="5" t="s">
        <v>138</v>
      </c>
      <c r="H83" s="12">
        <v>45864</v>
      </c>
      <c r="I83" s="12">
        <v>45868</v>
      </c>
    </row>
    <row r="84" spans="1:9" ht="45" x14ac:dyDescent="0.3">
      <c r="A84" s="7" t="s">
        <v>126</v>
      </c>
      <c r="B84" s="7" t="s">
        <v>31</v>
      </c>
      <c r="C84" s="5" t="str">
        <f>_xlfn.XLOOKUP(D84,Catálogo!$B$3:$B$105,Catálogo!$C$3:$C$105)</f>
        <v>14.3</v>
      </c>
      <c r="D84" s="4" t="s">
        <v>98</v>
      </c>
      <c r="E84" s="5" t="s">
        <v>129</v>
      </c>
      <c r="F84" s="5" t="s">
        <v>150</v>
      </c>
      <c r="G84" s="5" t="s">
        <v>138</v>
      </c>
      <c r="H84" s="12">
        <v>45868</v>
      </c>
      <c r="I84" s="18">
        <v>45871</v>
      </c>
    </row>
    <row r="85" spans="1:9" ht="30" x14ac:dyDescent="0.3">
      <c r="A85" s="7" t="s">
        <v>126</v>
      </c>
      <c r="B85" s="7" t="s">
        <v>31</v>
      </c>
      <c r="C85" s="5" t="str">
        <f>_xlfn.XLOOKUP(D85,Catálogo!$B$3:$B$105,Catálogo!$C$3:$C$105)</f>
        <v>14.4</v>
      </c>
      <c r="D85" s="4" t="s">
        <v>99</v>
      </c>
      <c r="E85" s="9" t="s">
        <v>120</v>
      </c>
      <c r="F85" s="5" t="s">
        <v>155</v>
      </c>
      <c r="G85" s="9" t="s">
        <v>120</v>
      </c>
      <c r="H85" s="6">
        <v>45864</v>
      </c>
      <c r="I85" s="18">
        <v>45866</v>
      </c>
    </row>
    <row r="86" spans="1:9" ht="45" x14ac:dyDescent="0.3">
      <c r="A86" s="7" t="s">
        <v>126</v>
      </c>
      <c r="B86" s="7" t="s">
        <v>31</v>
      </c>
      <c r="C86" s="5" t="str">
        <f>_xlfn.XLOOKUP(D86,Catálogo!$B$3:$B$105,Catálogo!$C$3:$C$105)</f>
        <v>14.5</v>
      </c>
      <c r="D86" s="4" t="s">
        <v>100</v>
      </c>
      <c r="E86" s="5" t="s">
        <v>120</v>
      </c>
      <c r="F86" s="5" t="s">
        <v>157</v>
      </c>
      <c r="G86" s="5" t="s">
        <v>120</v>
      </c>
      <c r="H86" s="6">
        <v>45871</v>
      </c>
      <c r="I86" s="18">
        <v>45875</v>
      </c>
    </row>
    <row r="87" spans="1:9" ht="30" x14ac:dyDescent="0.3">
      <c r="A87" s="7" t="s">
        <v>126</v>
      </c>
      <c r="B87" s="7" t="s">
        <v>31</v>
      </c>
      <c r="C87" s="5" t="str">
        <f>_xlfn.XLOOKUP(D87,Catálogo!$B$3:$B$105,Catálogo!$C$3:$C$105)</f>
        <v>14.6</v>
      </c>
      <c r="D87" s="4" t="s">
        <v>101</v>
      </c>
      <c r="E87" s="9" t="s">
        <v>120</v>
      </c>
      <c r="F87" s="5" t="s">
        <v>127</v>
      </c>
      <c r="G87" s="9" t="s">
        <v>120</v>
      </c>
      <c r="H87" s="6">
        <v>45876</v>
      </c>
      <c r="I87" s="18">
        <v>45880</v>
      </c>
    </row>
    <row r="88" spans="1:9" ht="30" x14ac:dyDescent="0.3">
      <c r="A88" s="7" t="s">
        <v>126</v>
      </c>
      <c r="B88" s="7" t="s">
        <v>33</v>
      </c>
      <c r="C88" s="5" t="str">
        <f>_xlfn.XLOOKUP(D88,Catálogo!$B$3:$B$105,Catálogo!$C$3:$C$105)</f>
        <v>15.1</v>
      </c>
      <c r="D88" s="4" t="s">
        <v>102</v>
      </c>
      <c r="E88" s="9" t="s">
        <v>119</v>
      </c>
      <c r="F88" s="5" t="s">
        <v>138</v>
      </c>
      <c r="G88" s="9" t="s">
        <v>138</v>
      </c>
      <c r="H88" s="12">
        <v>45842</v>
      </c>
      <c r="I88" s="12">
        <v>45848</v>
      </c>
    </row>
    <row r="89" spans="1:9" ht="30" x14ac:dyDescent="0.3">
      <c r="A89" s="7" t="s">
        <v>126</v>
      </c>
      <c r="B89" s="7" t="s">
        <v>33</v>
      </c>
      <c r="C89" s="5" t="str">
        <f>_xlfn.XLOOKUP(D89,Catálogo!$B$3:$B$105,Catálogo!$C$3:$C$105)</f>
        <v>15.2</v>
      </c>
      <c r="D89" s="4" t="s">
        <v>103</v>
      </c>
      <c r="E89" s="9" t="s">
        <v>120</v>
      </c>
      <c r="F89" s="5" t="s">
        <v>127</v>
      </c>
      <c r="G89" s="9" t="s">
        <v>120</v>
      </c>
      <c r="H89" s="12">
        <v>45849</v>
      </c>
      <c r="I89" s="12">
        <v>45856</v>
      </c>
    </row>
    <row r="90" spans="1:9" ht="30" x14ac:dyDescent="0.3">
      <c r="A90" s="7" t="s">
        <v>126</v>
      </c>
      <c r="B90" s="7" t="s">
        <v>33</v>
      </c>
      <c r="C90" s="5" t="str">
        <f>_xlfn.XLOOKUP(D90,Catálogo!$B$3:$B$105,Catálogo!$C$3:$C$105)</f>
        <v>15.3</v>
      </c>
      <c r="D90" s="4" t="s">
        <v>104</v>
      </c>
      <c r="E90" s="9" t="s">
        <v>129</v>
      </c>
      <c r="F90" s="5" t="s">
        <v>151</v>
      </c>
      <c r="G90" s="9" t="s">
        <v>138</v>
      </c>
      <c r="H90" s="12">
        <v>45859</v>
      </c>
      <c r="I90" s="12">
        <v>45863</v>
      </c>
    </row>
    <row r="91" spans="1:9" ht="30" x14ac:dyDescent="0.3">
      <c r="A91" s="7" t="s">
        <v>126</v>
      </c>
      <c r="B91" s="7" t="s">
        <v>33</v>
      </c>
      <c r="C91" s="5" t="str">
        <f>_xlfn.XLOOKUP(D91,Catálogo!$B$3:$B$105,Catálogo!$C$3:$C$105)</f>
        <v>15.4</v>
      </c>
      <c r="D91" s="4" t="s">
        <v>105</v>
      </c>
      <c r="E91" s="5" t="s">
        <v>119</v>
      </c>
      <c r="F91" s="5" t="s">
        <v>134</v>
      </c>
      <c r="G91" s="5" t="s">
        <v>133</v>
      </c>
      <c r="H91" s="12">
        <v>45866</v>
      </c>
      <c r="I91" s="12">
        <v>45877</v>
      </c>
    </row>
    <row r="92" spans="1:9" ht="30" x14ac:dyDescent="0.3">
      <c r="A92" s="7" t="s">
        <v>126</v>
      </c>
      <c r="B92" s="7" t="s">
        <v>33</v>
      </c>
      <c r="C92" s="5" t="str">
        <f>_xlfn.XLOOKUP(D92,Catálogo!$B$3:$B$105,Catálogo!$C$3:$C$105)</f>
        <v>15.5</v>
      </c>
      <c r="D92" s="4" t="s">
        <v>106</v>
      </c>
      <c r="E92" s="5" t="s">
        <v>119</v>
      </c>
      <c r="F92" s="5" t="s">
        <v>134</v>
      </c>
      <c r="G92" s="5" t="s">
        <v>120</v>
      </c>
      <c r="H92" s="6">
        <v>45900</v>
      </c>
      <c r="I92" s="6">
        <v>45901</v>
      </c>
    </row>
    <row r="93" spans="1:9" ht="30" x14ac:dyDescent="0.3">
      <c r="A93" s="7" t="s">
        <v>126</v>
      </c>
      <c r="B93" s="7" t="s">
        <v>33</v>
      </c>
      <c r="C93" s="5" t="str">
        <f>_xlfn.XLOOKUP(D93,Catálogo!$B$3:$B$105,Catálogo!$C$3:$C$105)</f>
        <v>15.6</v>
      </c>
      <c r="D93" s="4" t="s">
        <v>107</v>
      </c>
      <c r="E93" s="9" t="s">
        <v>119</v>
      </c>
      <c r="F93" s="5" t="s">
        <v>134</v>
      </c>
      <c r="G93" s="9" t="s">
        <v>133</v>
      </c>
      <c r="H93" s="12">
        <v>45867</v>
      </c>
      <c r="I93" s="12">
        <v>45897</v>
      </c>
    </row>
    <row r="94" spans="1:9" ht="30" x14ac:dyDescent="0.3">
      <c r="A94" s="7" t="s">
        <v>126</v>
      </c>
      <c r="B94" s="7" t="s">
        <v>33</v>
      </c>
      <c r="C94" s="5" t="str">
        <f>_xlfn.XLOOKUP(D94,Catálogo!$B$3:$B$105,Catálogo!$C$3:$C$105)</f>
        <v>15.7</v>
      </c>
      <c r="D94" s="4" t="s">
        <v>108</v>
      </c>
      <c r="E94" s="9" t="s">
        <v>119</v>
      </c>
      <c r="F94" s="5" t="s">
        <v>134</v>
      </c>
      <c r="G94" s="9" t="s">
        <v>133</v>
      </c>
      <c r="H94" s="12">
        <v>45868</v>
      </c>
      <c r="I94" s="12">
        <v>45898</v>
      </c>
    </row>
    <row r="95" spans="1:9" ht="30" x14ac:dyDescent="0.3">
      <c r="A95" s="7" t="s">
        <v>126</v>
      </c>
      <c r="B95" s="7" t="s">
        <v>33</v>
      </c>
      <c r="C95" s="5" t="str">
        <f>_xlfn.XLOOKUP(D95,Catálogo!$B$3:$B$105,Catálogo!$C$3:$C$105)</f>
        <v>15.8</v>
      </c>
      <c r="D95" s="4" t="s">
        <v>109</v>
      </c>
      <c r="E95" s="9" t="s">
        <v>120</v>
      </c>
      <c r="F95" s="5" t="s">
        <v>155</v>
      </c>
      <c r="G95" s="9" t="s">
        <v>120</v>
      </c>
      <c r="H95" s="6">
        <v>45900</v>
      </c>
      <c r="I95" s="6">
        <v>45901</v>
      </c>
    </row>
    <row r="96" spans="1:9" ht="30" x14ac:dyDescent="0.3">
      <c r="A96" s="7" t="s">
        <v>126</v>
      </c>
      <c r="B96" s="7" t="s">
        <v>35</v>
      </c>
      <c r="C96" s="5" t="str">
        <f>_xlfn.XLOOKUP(D96,Catálogo!$B$3:$B$105,Catálogo!$C$3:$C$105)</f>
        <v>16.1</v>
      </c>
      <c r="D96" s="4" t="s">
        <v>110</v>
      </c>
      <c r="E96" s="5" t="s">
        <v>119</v>
      </c>
      <c r="F96" s="5" t="s">
        <v>133</v>
      </c>
      <c r="G96" s="9" t="s">
        <v>138</v>
      </c>
      <c r="H96" s="12">
        <v>45871</v>
      </c>
      <c r="I96" s="12">
        <v>45875</v>
      </c>
    </row>
    <row r="97" spans="1:9" ht="45" x14ac:dyDescent="0.3">
      <c r="A97" s="7" t="s">
        <v>126</v>
      </c>
      <c r="B97" s="7" t="s">
        <v>35</v>
      </c>
      <c r="C97" s="5" t="str">
        <f>_xlfn.XLOOKUP(D97,Catálogo!$B$3:$B$105,Catálogo!$C$3:$C$105)</f>
        <v>16.2</v>
      </c>
      <c r="D97" s="4" t="s">
        <v>111</v>
      </c>
      <c r="E97" s="9" t="s">
        <v>120</v>
      </c>
      <c r="F97" s="5" t="s">
        <v>155</v>
      </c>
      <c r="G97" s="9" t="s">
        <v>120</v>
      </c>
      <c r="H97" s="12">
        <v>45869</v>
      </c>
      <c r="I97" s="12">
        <v>45869</v>
      </c>
    </row>
    <row r="98" spans="1:9" ht="30" x14ac:dyDescent="0.3">
      <c r="A98" s="7" t="s">
        <v>126</v>
      </c>
      <c r="B98" s="7" t="s">
        <v>35</v>
      </c>
      <c r="C98" s="5" t="str">
        <f>_xlfn.XLOOKUP(D98,Catálogo!$B$3:$B$105,Catálogo!$C$3:$C$105)</f>
        <v>16.3</v>
      </c>
      <c r="D98" s="4" t="s">
        <v>112</v>
      </c>
      <c r="E98" s="9" t="s">
        <v>120</v>
      </c>
      <c r="F98" s="5" t="s">
        <v>156</v>
      </c>
      <c r="G98" s="9" t="s">
        <v>120</v>
      </c>
      <c r="H98" s="12">
        <v>45869</v>
      </c>
      <c r="I98" s="12">
        <v>45869</v>
      </c>
    </row>
    <row r="99" spans="1:9" ht="30" x14ac:dyDescent="0.3">
      <c r="A99" s="7" t="s">
        <v>126</v>
      </c>
      <c r="B99" s="7" t="s">
        <v>35</v>
      </c>
      <c r="C99" s="5" t="str">
        <f>_xlfn.XLOOKUP(D99,Catálogo!$B$3:$B$105,Catálogo!$C$3:$C$105)</f>
        <v>16.4</v>
      </c>
      <c r="D99" s="4" t="s">
        <v>113</v>
      </c>
      <c r="E99" s="9" t="s">
        <v>120</v>
      </c>
      <c r="F99" s="5" t="s">
        <v>127</v>
      </c>
      <c r="G99" s="9" t="s">
        <v>120</v>
      </c>
      <c r="H99" s="12">
        <v>45870</v>
      </c>
      <c r="I99" s="12">
        <v>45870</v>
      </c>
    </row>
    <row r="100" spans="1:9" ht="30" x14ac:dyDescent="0.3">
      <c r="A100" s="7" t="s">
        <v>126</v>
      </c>
      <c r="B100" s="7" t="s">
        <v>35</v>
      </c>
      <c r="C100" s="5" t="str">
        <f>_xlfn.XLOOKUP(D100,Catálogo!$B$3:$B$105,Catálogo!$C$3:$C$105)</f>
        <v>16.5</v>
      </c>
      <c r="D100" s="4" t="s">
        <v>114</v>
      </c>
      <c r="E100" s="9" t="s">
        <v>119</v>
      </c>
      <c r="F100" s="5" t="s">
        <v>141</v>
      </c>
      <c r="G100" s="9" t="s">
        <v>138</v>
      </c>
      <c r="H100" s="12">
        <v>45871</v>
      </c>
      <c r="I100" s="12">
        <v>45875</v>
      </c>
    </row>
    <row r="101" spans="1:9" ht="30" x14ac:dyDescent="0.3">
      <c r="A101" s="7" t="s">
        <v>126</v>
      </c>
      <c r="B101" s="7" t="s">
        <v>35</v>
      </c>
      <c r="C101" s="5" t="str">
        <f>_xlfn.XLOOKUP(D101,Catálogo!$B$3:$B$105,Catálogo!$C$3:$C$105)</f>
        <v>16.6</v>
      </c>
      <c r="D101" s="4" t="s">
        <v>152</v>
      </c>
      <c r="E101" s="9" t="s">
        <v>120</v>
      </c>
      <c r="F101" s="5" t="s">
        <v>127</v>
      </c>
      <c r="G101" s="9" t="s">
        <v>120</v>
      </c>
      <c r="H101" s="6">
        <v>45879</v>
      </c>
      <c r="I101" s="6">
        <v>45883</v>
      </c>
    </row>
    <row r="102" spans="1:9" ht="30" x14ac:dyDescent="0.3">
      <c r="A102" s="7" t="s">
        <v>126</v>
      </c>
      <c r="B102" s="7" t="s">
        <v>35</v>
      </c>
      <c r="C102" s="5" t="str">
        <f>_xlfn.XLOOKUP(D102,Catálogo!$B$3:$B$105,Catálogo!$C$3:$C$105)</f>
        <v>16.7</v>
      </c>
      <c r="D102" s="4" t="s">
        <v>116</v>
      </c>
      <c r="E102" s="9" t="s">
        <v>120</v>
      </c>
      <c r="F102" s="5" t="s">
        <v>155</v>
      </c>
      <c r="G102" s="9" t="s">
        <v>120</v>
      </c>
      <c r="H102" s="6">
        <v>45879</v>
      </c>
      <c r="I102" s="6">
        <v>45883</v>
      </c>
    </row>
    <row r="103" spans="1:9" ht="45" x14ac:dyDescent="0.3">
      <c r="A103" s="7" t="s">
        <v>126</v>
      </c>
      <c r="B103" s="7" t="s">
        <v>35</v>
      </c>
      <c r="C103" s="5" t="str">
        <f>_xlfn.XLOOKUP(D103,Catálogo!$B$3:$B$105,Catálogo!$C$3:$C$105)</f>
        <v>16.8</v>
      </c>
      <c r="D103" s="4" t="s">
        <v>115</v>
      </c>
      <c r="E103" s="9" t="s">
        <v>120</v>
      </c>
      <c r="F103" s="5" t="s">
        <v>155</v>
      </c>
      <c r="G103" s="9" t="s">
        <v>120</v>
      </c>
      <c r="H103" s="6">
        <v>45901</v>
      </c>
      <c r="I103" s="6">
        <v>45901</v>
      </c>
    </row>
    <row r="104" spans="1:9" ht="45" x14ac:dyDescent="0.3">
      <c r="A104" s="7" t="s">
        <v>126</v>
      </c>
      <c r="B104" s="7" t="s">
        <v>35</v>
      </c>
      <c r="C104" s="5" t="str">
        <f>_xlfn.XLOOKUP(D104,Catálogo!$B$3:$B$105,Catálogo!$C$3:$C$105)</f>
        <v>16.9</v>
      </c>
      <c r="D104" s="4" t="s">
        <v>117</v>
      </c>
      <c r="E104" s="9" t="s">
        <v>120</v>
      </c>
      <c r="F104" s="5" t="s">
        <v>155</v>
      </c>
      <c r="G104" s="9" t="s">
        <v>120</v>
      </c>
      <c r="H104" s="6">
        <v>45901</v>
      </c>
      <c r="I104" s="6">
        <v>45901</v>
      </c>
    </row>
    <row r="105" spans="1:9" ht="15" x14ac:dyDescent="0.3">
      <c r="A105" s="7" t="s">
        <v>126</v>
      </c>
      <c r="B105" s="7" t="s">
        <v>35</v>
      </c>
      <c r="C105" s="5" t="str">
        <f>_xlfn.XLOOKUP(D105,Catálogo!$B$3:$B$105,Catálogo!$C$3:$C$105)</f>
        <v>16.10</v>
      </c>
      <c r="D105" s="4" t="s">
        <v>118</v>
      </c>
      <c r="E105" s="5" t="s">
        <v>120</v>
      </c>
      <c r="F105" s="5" t="s">
        <v>155</v>
      </c>
      <c r="G105" s="5" t="s">
        <v>120</v>
      </c>
      <c r="H105" s="6">
        <v>45902</v>
      </c>
      <c r="I105" s="6">
        <v>45902</v>
      </c>
    </row>
  </sheetData>
  <autoFilter ref="A2:I105" xr:uid="{1E0A6209-79BC-4882-A415-31081BF51F4C}"/>
  <mergeCells count="1">
    <mergeCell ref="H1:I1"/>
  </mergeCells>
  <phoneticPr fontId="5" type="noConversion"/>
  <pageMargins left="0.70866141732283472" right="0.9055118110236221" top="0.74803149606299213" bottom="0.55118110236220474" header="0.31496062992125984" footer="0.31496062992125984"/>
  <pageSetup paperSize="5" scale="6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f9c3634a87858f3127bfdd30e6713101">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593e0ab35e567779355e271f38814452"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175d881-c252-4cc7-85ac-127631b324fb">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_Flow_SignoffStatus xmlns="8175d881-c252-4cc7-85ac-127631b324fb" xsi:nil="true"/>
  </documentManagement>
</p:properties>
</file>

<file path=customXml/itemProps1.xml><?xml version="1.0" encoding="utf-8"?>
<ds:datastoreItem xmlns:ds="http://schemas.openxmlformats.org/officeDocument/2006/customXml" ds:itemID="{5278BA48-277E-413B-B42E-2862DA4B8404}"/>
</file>

<file path=customXml/itemProps2.xml><?xml version="1.0" encoding="utf-8"?>
<ds:datastoreItem xmlns:ds="http://schemas.openxmlformats.org/officeDocument/2006/customXml" ds:itemID="{80951F2E-FD57-4666-A690-0DC1C8DADDAB}"/>
</file>

<file path=customXml/itemProps3.xml><?xml version="1.0" encoding="utf-8"?>
<ds:datastoreItem xmlns:ds="http://schemas.openxmlformats.org/officeDocument/2006/customXml" ds:itemID="{0DB6A10B-16B0-44D1-AA49-325FC7564C6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Catálogo</vt:lpstr>
      <vt:lpstr>Calendario</vt:lpstr>
      <vt:lpstr>Calendario!Títulos_a_imprimir</vt:lpstr>
    </vt:vector>
  </TitlesOfParts>
  <Manager/>
  <Company>Instituto Nacional Electoral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RIVAS GONZALEZ MARIA DE LOS ANGELES</dc:creator>
  <cp:keywords/>
  <dc:description/>
  <cp:lastModifiedBy>RIVAS GONZALEZ MARIA DE LOS ANGELES</cp:lastModifiedBy>
  <cp:revision/>
  <dcterms:created xsi:type="dcterms:W3CDTF">2025-06-16T20:07:44Z</dcterms:created>
  <dcterms:modified xsi:type="dcterms:W3CDTF">2025-06-24T19:35:50Z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98956600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