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mian.nieto\Downloads\ANEXOS 2025\"/>
    </mc:Choice>
  </mc:AlternateContent>
  <xr:revisionPtr revIDLastSave="0" documentId="13_ncr:1_{9F3EC9DE-E790-4B91-A0A5-9CF140B253A3}" xr6:coauthVersionLast="47" xr6:coauthVersionMax="47" xr10:uidLastSave="{00000000-0000-0000-0000-000000000000}"/>
  <bookViews>
    <workbookView xWindow="-110" yWindow="-110" windowWidth="19420" windowHeight="12220" tabRatio="775" xr2:uid="{00000000-000D-0000-FFFF-FFFF00000000}"/>
  </bookViews>
  <sheets>
    <sheet name="IA Anexo II" sheetId="23" r:id="rId1"/>
  </sheets>
  <externalReferences>
    <externalReference r:id="rId2"/>
  </externalReferences>
  <definedNames>
    <definedName name="_xlnm._FilterDatabase" localSheetId="0" hidden="1">'IA Anexo II'!$A$7:$T$323</definedName>
    <definedName name="EntidadesFederativas">[1]Datos!$D$3:$D$34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38" i="23" l="1"/>
  <c r="T237" i="23"/>
  <c r="T236" i="23"/>
  <c r="T235" i="23"/>
  <c r="T234" i="23"/>
  <c r="T233" i="23"/>
  <c r="T168" i="23"/>
  <c r="T167" i="23"/>
  <c r="T166" i="23"/>
  <c r="T165" i="23"/>
  <c r="T164" i="23"/>
  <c r="T163" i="23"/>
  <c r="T162" i="23"/>
  <c r="T161" i="23"/>
  <c r="T160" i="23"/>
  <c r="T159" i="23"/>
  <c r="T158" i="23"/>
  <c r="T157" i="23"/>
  <c r="T156" i="23"/>
  <c r="T155" i="23"/>
  <c r="T154" i="23"/>
  <c r="T153" i="23"/>
  <c r="T152" i="23"/>
  <c r="T151" i="23"/>
  <c r="T150" i="23"/>
  <c r="T110" i="23"/>
  <c r="T109" i="23"/>
  <c r="T108" i="23"/>
  <c r="T107" i="23"/>
  <c r="T106" i="23"/>
  <c r="T105" i="23"/>
  <c r="T104" i="23"/>
  <c r="M180" i="23" l="1"/>
  <c r="I180" i="23"/>
  <c r="M179" i="23"/>
  <c r="I179" i="23"/>
  <c r="I178" i="23"/>
  <c r="T178" i="23" s="1"/>
  <c r="M177" i="23"/>
  <c r="I177" i="23"/>
  <c r="T177" i="23" s="1"/>
  <c r="M176" i="23"/>
  <c r="I176" i="23"/>
  <c r="M175" i="23"/>
  <c r="I175" i="23"/>
  <c r="M174" i="23"/>
  <c r="I174" i="23"/>
  <c r="M173" i="23"/>
  <c r="I173" i="23"/>
  <c r="M172" i="23"/>
  <c r="I172" i="23"/>
  <c r="M171" i="23"/>
  <c r="I171" i="23"/>
  <c r="M170" i="23"/>
  <c r="I170" i="23"/>
  <c r="T170" i="23" s="1"/>
  <c r="M169" i="23"/>
  <c r="I169" i="23"/>
  <c r="T169" i="23" s="1"/>
  <c r="T175" i="23" l="1"/>
  <c r="T174" i="23"/>
  <c r="T172" i="23"/>
  <c r="T176" i="23"/>
  <c r="T171" i="23"/>
  <c r="T179" i="23"/>
  <c r="T173" i="23"/>
  <c r="T180" i="23"/>
  <c r="M251" i="23"/>
  <c r="I251" i="23"/>
  <c r="T251" i="23" s="1"/>
  <c r="M250" i="23"/>
  <c r="I250" i="23"/>
  <c r="M249" i="23"/>
  <c r="I249" i="23"/>
  <c r="T249" i="23" s="1"/>
  <c r="M248" i="23"/>
  <c r="I248" i="23"/>
  <c r="M247" i="23"/>
  <c r="I247" i="23"/>
  <c r="M246" i="23"/>
  <c r="I246" i="23"/>
  <c r="M245" i="23"/>
  <c r="I245" i="23"/>
  <c r="M244" i="23"/>
  <c r="I244" i="23"/>
  <c r="T244" i="23" s="1"/>
  <c r="M243" i="23"/>
  <c r="I243" i="23"/>
  <c r="T243" i="23" s="1"/>
  <c r="M242" i="23"/>
  <c r="I242" i="23"/>
  <c r="T242" i="23" s="1"/>
  <c r="M241" i="23"/>
  <c r="I241" i="23"/>
  <c r="T241" i="23" s="1"/>
  <c r="M232" i="23"/>
  <c r="I232" i="23"/>
  <c r="M231" i="23"/>
  <c r="I231" i="23"/>
  <c r="M230" i="23"/>
  <c r="I230" i="23"/>
  <c r="M229" i="23"/>
  <c r="I229" i="23"/>
  <c r="M228" i="23"/>
  <c r="I228" i="23"/>
  <c r="M227" i="23"/>
  <c r="I227" i="23"/>
  <c r="M226" i="23"/>
  <c r="I226" i="23"/>
  <c r="T226" i="23" s="1"/>
  <c r="M225" i="23"/>
  <c r="I225" i="23"/>
  <c r="T225" i="23" s="1"/>
  <c r="M214" i="23"/>
  <c r="I214" i="23"/>
  <c r="M213" i="23"/>
  <c r="I213" i="23"/>
  <c r="M212" i="23"/>
  <c r="I212" i="23"/>
  <c r="M211" i="23"/>
  <c r="I211" i="23"/>
  <c r="T211" i="23" s="1"/>
  <c r="M210" i="23"/>
  <c r="I210" i="23"/>
  <c r="M209" i="23"/>
  <c r="I209" i="23"/>
  <c r="M208" i="23"/>
  <c r="I208" i="23"/>
  <c r="T208" i="23" s="1"/>
  <c r="M207" i="23"/>
  <c r="I207" i="23"/>
  <c r="T207" i="23" s="1"/>
  <c r="M206" i="23"/>
  <c r="I206" i="23"/>
  <c r="M205" i="23"/>
  <c r="I205" i="23"/>
  <c r="M204" i="23"/>
  <c r="I204" i="23"/>
  <c r="M132" i="23"/>
  <c r="I132" i="23"/>
  <c r="T132" i="23" s="1"/>
  <c r="M131" i="23"/>
  <c r="I131" i="23"/>
  <c r="M130" i="23"/>
  <c r="I130" i="23"/>
  <c r="M129" i="23"/>
  <c r="I129" i="23"/>
  <c r="T129" i="23" s="1"/>
  <c r="M128" i="23"/>
  <c r="I128" i="23"/>
  <c r="M127" i="23"/>
  <c r="I127" i="23"/>
  <c r="T127" i="23" s="1"/>
  <c r="M126" i="23"/>
  <c r="I126" i="23"/>
  <c r="M125" i="23"/>
  <c r="I125" i="23"/>
  <c r="T125" i="23" s="1"/>
  <c r="M124" i="23"/>
  <c r="I124" i="23"/>
  <c r="T124" i="23" s="1"/>
  <c r="M123" i="23"/>
  <c r="I123" i="23"/>
  <c r="T123" i="23" s="1"/>
  <c r="M122" i="23"/>
  <c r="I122" i="23"/>
  <c r="M121" i="23"/>
  <c r="I121" i="23"/>
  <c r="T121" i="23" s="1"/>
  <c r="M120" i="23"/>
  <c r="I120" i="23"/>
  <c r="T120" i="23" s="1"/>
  <c r="M119" i="23"/>
  <c r="I119" i="23"/>
  <c r="T119" i="23" s="1"/>
  <c r="M118" i="23"/>
  <c r="I118" i="23"/>
  <c r="T130" i="23" l="1"/>
  <c r="T131" i="23"/>
  <c r="T227" i="23"/>
  <c r="T206" i="23"/>
  <c r="T210" i="23"/>
  <c r="T128" i="23"/>
  <c r="T209" i="23"/>
  <c r="T228" i="23"/>
  <c r="T248" i="23"/>
  <c r="T122" i="23"/>
  <c r="T245" i="23"/>
  <c r="T250" i="23"/>
  <c r="T118" i="23"/>
  <c r="T126" i="23"/>
  <c r="T205" i="23"/>
  <c r="T213" i="23"/>
  <c r="T214" i="23"/>
  <c r="T204" i="23"/>
  <c r="T229" i="23"/>
  <c r="T247" i="23"/>
  <c r="T212" i="23"/>
  <c r="T232" i="23"/>
  <c r="T230" i="23"/>
  <c r="T231" i="23"/>
  <c r="T246" i="23"/>
  <c r="M303" i="23"/>
  <c r="M302" i="23"/>
  <c r="M301" i="23"/>
  <c r="M300" i="23"/>
  <c r="M299" i="23"/>
  <c r="M298" i="23"/>
  <c r="M297" i="23"/>
  <c r="M296" i="23"/>
  <c r="M295" i="23"/>
  <c r="M294" i="23"/>
  <c r="M293" i="23"/>
  <c r="M292" i="23"/>
  <c r="M291" i="23"/>
  <c r="M290" i="23"/>
  <c r="M289" i="23"/>
  <c r="M288" i="23"/>
  <c r="M287" i="23"/>
  <c r="M286" i="23"/>
  <c r="M285" i="23"/>
  <c r="M284" i="23"/>
  <c r="M283" i="23"/>
  <c r="M282" i="23"/>
  <c r="M281" i="23"/>
  <c r="M280" i="23"/>
  <c r="M279" i="23"/>
  <c r="M278" i="23"/>
  <c r="M270" i="23"/>
  <c r="M269" i="23"/>
  <c r="M268" i="23"/>
  <c r="M267" i="23"/>
  <c r="M266" i="23"/>
  <c r="M265" i="23"/>
  <c r="M264" i="23"/>
  <c r="M263" i="23"/>
  <c r="M262" i="23"/>
  <c r="M261" i="23"/>
  <c r="M260" i="23"/>
  <c r="M259" i="23"/>
  <c r="M258" i="23"/>
  <c r="M257" i="23"/>
  <c r="M256" i="23"/>
  <c r="M255" i="23"/>
  <c r="M254" i="23"/>
  <c r="M253" i="23"/>
  <c r="M252" i="23"/>
  <c r="M22" i="23"/>
  <c r="M21" i="23"/>
  <c r="M20" i="23"/>
  <c r="M19" i="23"/>
  <c r="M18" i="23"/>
  <c r="M17" i="23"/>
  <c r="M16" i="23"/>
  <c r="M15" i="23"/>
  <c r="M13" i="23"/>
  <c r="M12" i="23"/>
  <c r="I15" i="23"/>
  <c r="I14" i="23"/>
  <c r="M78" i="23"/>
  <c r="I78" i="23"/>
  <c r="M77" i="23"/>
  <c r="I77" i="23"/>
  <c r="T149" i="23"/>
  <c r="M148" i="23"/>
  <c r="I148" i="23"/>
  <c r="M147" i="23"/>
  <c r="I147" i="23"/>
  <c r="M146" i="23"/>
  <c r="I146" i="23"/>
  <c r="M145" i="23"/>
  <c r="I145" i="23"/>
  <c r="M144" i="23"/>
  <c r="I144" i="23"/>
  <c r="M143" i="23"/>
  <c r="I143" i="23"/>
  <c r="M142" i="23"/>
  <c r="I142" i="23"/>
  <c r="M141" i="23"/>
  <c r="T141" i="23" s="1"/>
  <c r="T77" i="23" l="1"/>
  <c r="T142" i="23"/>
  <c r="T146" i="23"/>
  <c r="T144" i="23"/>
  <c r="T145" i="23"/>
  <c r="T143" i="23"/>
  <c r="T78" i="23"/>
  <c r="T147" i="23"/>
  <c r="T148" i="23"/>
  <c r="I22" i="23"/>
  <c r="I21" i="23"/>
  <c r="I20" i="23"/>
  <c r="I19" i="23"/>
  <c r="I18" i="23"/>
  <c r="I17" i="23"/>
  <c r="I16" i="23"/>
  <c r="I284" i="23" l="1"/>
  <c r="I283" i="23"/>
  <c r="I282" i="23"/>
  <c r="I281" i="23"/>
  <c r="I280" i="23"/>
  <c r="I279" i="23"/>
  <c r="I278" i="23"/>
  <c r="T311" i="23" l="1"/>
  <c r="T310" i="23"/>
  <c r="T309" i="23"/>
  <c r="T308" i="23"/>
  <c r="T307" i="23"/>
  <c r="T306" i="23"/>
  <c r="T305" i="23"/>
  <c r="T304" i="23"/>
  <c r="T277" i="23"/>
  <c r="T276" i="23"/>
  <c r="T275" i="23"/>
  <c r="T274" i="23"/>
  <c r="T273" i="23"/>
  <c r="T272" i="23"/>
  <c r="T271" i="23"/>
  <c r="T224" i="23"/>
  <c r="T223" i="23"/>
  <c r="T222" i="23"/>
  <c r="T221" i="23"/>
  <c r="T220" i="23"/>
  <c r="T219" i="23"/>
  <c r="T218" i="23"/>
  <c r="T217" i="23"/>
  <c r="T216" i="23"/>
  <c r="T215" i="23"/>
  <c r="T201" i="23"/>
  <c r="T200" i="23"/>
  <c r="T199" i="23"/>
  <c r="T22" i="23"/>
  <c r="T21" i="23"/>
  <c r="T20" i="23"/>
  <c r="T19" i="23"/>
  <c r="T18" i="23"/>
  <c r="T17" i="23"/>
  <c r="T16" i="23"/>
  <c r="T12" i="23"/>
  <c r="I295" i="23"/>
  <c r="I294" i="23"/>
  <c r="I293" i="23"/>
  <c r="I292" i="23"/>
  <c r="I291" i="23"/>
  <c r="I290" i="23"/>
  <c r="I289" i="23"/>
  <c r="I288" i="23"/>
  <c r="I287" i="23"/>
  <c r="I286" i="23"/>
  <c r="I285" i="23"/>
  <c r="M69" i="23"/>
  <c r="I69" i="23"/>
  <c r="M68" i="23"/>
  <c r="I68" i="23"/>
  <c r="M67" i="23"/>
  <c r="I67" i="23"/>
  <c r="M66" i="23"/>
  <c r="I66" i="23"/>
  <c r="M65" i="23"/>
  <c r="I65" i="23"/>
  <c r="M64" i="23"/>
  <c r="I64" i="23"/>
  <c r="M63" i="23"/>
  <c r="I63" i="23"/>
  <c r="M62" i="23"/>
  <c r="I62" i="23"/>
  <c r="M61" i="23"/>
  <c r="I61" i="23"/>
  <c r="M60" i="23"/>
  <c r="I60" i="23"/>
  <c r="M59" i="23"/>
  <c r="I59" i="23"/>
  <c r="M58" i="23"/>
  <c r="I58" i="23"/>
  <c r="M57" i="23"/>
  <c r="I57" i="23"/>
  <c r="M56" i="23"/>
  <c r="I56" i="23"/>
  <c r="M140" i="23"/>
  <c r="I140" i="23"/>
  <c r="M139" i="23"/>
  <c r="I139" i="23"/>
  <c r="M138" i="23"/>
  <c r="I138" i="23"/>
  <c r="M137" i="23"/>
  <c r="I137" i="23"/>
  <c r="M136" i="23"/>
  <c r="I136" i="23"/>
  <c r="M135" i="23"/>
  <c r="I135" i="23"/>
  <c r="M134" i="23"/>
  <c r="I134" i="23"/>
  <c r="M133" i="23"/>
  <c r="I133" i="23"/>
  <c r="M76" i="23"/>
  <c r="I76" i="23"/>
  <c r="M75" i="23"/>
  <c r="I75" i="23"/>
  <c r="M74" i="23"/>
  <c r="I74" i="23"/>
  <c r="M73" i="23"/>
  <c r="I73" i="23"/>
  <c r="M72" i="23"/>
  <c r="I72" i="23"/>
  <c r="M71" i="23"/>
  <c r="I71" i="23"/>
  <c r="M70" i="23"/>
  <c r="I70" i="23"/>
  <c r="T64" i="23" l="1"/>
  <c r="T136" i="23"/>
  <c r="T76" i="23"/>
  <c r="T58" i="23"/>
  <c r="T62" i="23"/>
  <c r="T66" i="23"/>
  <c r="T134" i="23"/>
  <c r="T59" i="23"/>
  <c r="T63" i="23"/>
  <c r="T67" i="23"/>
  <c r="T286" i="23"/>
  <c r="T290" i="23"/>
  <c r="T294" i="23"/>
  <c r="T74" i="23"/>
  <c r="T140" i="23"/>
  <c r="T72" i="23"/>
  <c r="T73" i="23"/>
  <c r="T68" i="23"/>
  <c r="T138" i="23"/>
  <c r="T135" i="23"/>
  <c r="T70" i="23"/>
  <c r="T60" i="23"/>
  <c r="T71" i="23"/>
  <c r="T75" i="23"/>
  <c r="T133" i="23"/>
  <c r="T137" i="23"/>
  <c r="T139" i="23"/>
  <c r="T57" i="23"/>
  <c r="T61" i="23"/>
  <c r="T65" i="23"/>
  <c r="T69" i="23"/>
  <c r="T56" i="23"/>
  <c r="T285" i="23"/>
  <c r="T289" i="23"/>
  <c r="T293" i="23"/>
  <c r="T291" i="23"/>
  <c r="T288" i="23"/>
  <c r="T292" i="23"/>
  <c r="T287" i="23"/>
  <c r="T295" i="23"/>
  <c r="M9" i="23"/>
  <c r="I9" i="23"/>
  <c r="T9" i="23" l="1"/>
  <c r="T284" i="23" l="1"/>
  <c r="T280" i="23"/>
  <c r="T281" i="23"/>
  <c r="T283" i="23"/>
  <c r="T278" i="23"/>
  <c r="T279" i="23"/>
  <c r="T282" i="23"/>
  <c r="T15" i="23"/>
  <c r="M31" i="23"/>
  <c r="I31" i="23"/>
  <c r="M30" i="23"/>
  <c r="I30" i="23"/>
  <c r="M29" i="23"/>
  <c r="I29" i="23"/>
  <c r="M28" i="23"/>
  <c r="I28" i="23"/>
  <c r="M27" i="23"/>
  <c r="I27" i="23"/>
  <c r="M26" i="23"/>
  <c r="I26" i="23"/>
  <c r="M25" i="23"/>
  <c r="I25" i="23"/>
  <c r="M24" i="23"/>
  <c r="I24" i="23"/>
  <c r="M23" i="23"/>
  <c r="I23" i="23"/>
  <c r="T30" i="23" l="1"/>
  <c r="T25" i="23"/>
  <c r="T26" i="23"/>
  <c r="T27" i="23"/>
  <c r="T31" i="23"/>
  <c r="T28" i="23"/>
  <c r="T29" i="23"/>
  <c r="T24" i="23"/>
  <c r="T23" i="23"/>
  <c r="I256" i="23"/>
  <c r="I259" i="23"/>
  <c r="I253" i="23"/>
  <c r="I260" i="23"/>
  <c r="I255" i="23"/>
  <c r="I254" i="23"/>
  <c r="I252" i="23"/>
  <c r="I257" i="23"/>
  <c r="I258" i="23"/>
  <c r="T256" i="23" l="1"/>
  <c r="T260" i="23"/>
  <c r="T252" i="23"/>
  <c r="T255" i="23"/>
  <c r="T257" i="23"/>
  <c r="T253" i="23"/>
  <c r="T258" i="23"/>
  <c r="T254" i="23"/>
  <c r="T259" i="23"/>
  <c r="I270" i="23"/>
  <c r="I269" i="23"/>
  <c r="I268" i="23"/>
  <c r="I267" i="23"/>
  <c r="I266" i="23"/>
  <c r="I265" i="23"/>
  <c r="I264" i="23"/>
  <c r="I263" i="23"/>
  <c r="I262" i="23"/>
  <c r="I261" i="23"/>
  <c r="T269" i="23" l="1"/>
  <c r="T261" i="23"/>
  <c r="T262" i="23"/>
  <c r="T266" i="23"/>
  <c r="T265" i="23"/>
  <c r="T270" i="23"/>
  <c r="T267" i="23"/>
  <c r="T263" i="23"/>
  <c r="T264" i="23"/>
  <c r="T268" i="23"/>
  <c r="M14" i="23"/>
  <c r="T14" i="23" l="1"/>
  <c r="M117" i="23"/>
  <c r="I117" i="23"/>
  <c r="M116" i="23"/>
  <c r="I116" i="23"/>
  <c r="M115" i="23"/>
  <c r="I115" i="23"/>
  <c r="M114" i="23"/>
  <c r="I114" i="23"/>
  <c r="M113" i="23"/>
  <c r="I113" i="23"/>
  <c r="M112" i="23"/>
  <c r="I112" i="23"/>
  <c r="M111" i="23"/>
  <c r="I111" i="23"/>
  <c r="T112" i="23" l="1"/>
  <c r="T116" i="23"/>
  <c r="T113" i="23"/>
  <c r="T114" i="23"/>
  <c r="T111" i="23"/>
  <c r="T115" i="23"/>
  <c r="T117" i="23"/>
  <c r="I303" i="23"/>
  <c r="I302" i="23"/>
  <c r="I301" i="23"/>
  <c r="I300" i="23"/>
  <c r="I299" i="23"/>
  <c r="I298" i="23"/>
  <c r="I297" i="23"/>
  <c r="I296" i="23"/>
  <c r="I93" i="23"/>
  <c r="I92" i="23"/>
  <c r="I91" i="23"/>
  <c r="I90" i="23"/>
  <c r="I89" i="23"/>
  <c r="I88" i="23"/>
  <c r="I87" i="23"/>
  <c r="I86" i="23"/>
  <c r="I55" i="23"/>
  <c r="I54" i="23"/>
  <c r="I53" i="23"/>
  <c r="I52" i="23"/>
  <c r="I51" i="23"/>
  <c r="I50" i="23"/>
  <c r="I49" i="23"/>
  <c r="I48" i="23"/>
  <c r="I47" i="23"/>
  <c r="I46" i="23"/>
  <c r="I45" i="23"/>
  <c r="M44" i="23"/>
  <c r="I44" i="23"/>
  <c r="M43" i="23"/>
  <c r="I43" i="23"/>
  <c r="M42" i="23"/>
  <c r="I42" i="23"/>
  <c r="M41" i="23"/>
  <c r="I41" i="23"/>
  <c r="M40" i="23"/>
  <c r="I40" i="23"/>
  <c r="M39" i="23"/>
  <c r="I39" i="23"/>
  <c r="M38" i="23"/>
  <c r="I38" i="23"/>
  <c r="M37" i="23"/>
  <c r="I37" i="23"/>
  <c r="M36" i="23"/>
  <c r="I36" i="23"/>
  <c r="M35" i="23"/>
  <c r="I35" i="23"/>
  <c r="M34" i="23"/>
  <c r="I34" i="23"/>
  <c r="M33" i="23"/>
  <c r="I33" i="23"/>
  <c r="M32" i="23"/>
  <c r="I32" i="23"/>
  <c r="T47" i="23" l="1"/>
  <c r="T35" i="23"/>
  <c r="T39" i="23"/>
  <c r="T43" i="23"/>
  <c r="T49" i="23"/>
  <c r="T87" i="23"/>
  <c r="T34" i="23"/>
  <c r="T93" i="23"/>
  <c r="T48" i="23"/>
  <c r="T88" i="23"/>
  <c r="T42" i="23"/>
  <c r="T40" i="23"/>
  <c r="T51" i="23"/>
  <c r="T89" i="23"/>
  <c r="T55" i="23"/>
  <c r="T32" i="23"/>
  <c r="T44" i="23"/>
  <c r="T52" i="23"/>
  <c r="T90" i="23"/>
  <c r="T38" i="23"/>
  <c r="T50" i="23"/>
  <c r="T36" i="23"/>
  <c r="T33" i="23"/>
  <c r="T37" i="23"/>
  <c r="T41" i="23"/>
  <c r="T45" i="23"/>
  <c r="T53" i="23"/>
  <c r="T91" i="23"/>
  <c r="T86" i="23"/>
  <c r="T46" i="23"/>
  <c r="T54" i="23"/>
  <c r="T92" i="23"/>
  <c r="T297" i="23"/>
  <c r="T301" i="23"/>
  <c r="T302" i="23"/>
  <c r="T299" i="23"/>
  <c r="T298" i="23"/>
  <c r="T303" i="23"/>
  <c r="T296" i="23"/>
  <c r="T300" i="23"/>
  <c r="M11" i="23"/>
  <c r="I11" i="23"/>
  <c r="T11" i="23" l="1"/>
  <c r="M203" i="23"/>
  <c r="I203" i="23"/>
  <c r="M202" i="23"/>
  <c r="M198" i="23"/>
  <c r="I198" i="23"/>
  <c r="M197" i="23"/>
  <c r="I197" i="23"/>
  <c r="M196" i="23"/>
  <c r="I196" i="23"/>
  <c r="M195" i="23"/>
  <c r="I195" i="23"/>
  <c r="M194" i="23"/>
  <c r="I194" i="23"/>
  <c r="M193" i="23"/>
  <c r="I193" i="23"/>
  <c r="M192" i="23"/>
  <c r="I192" i="23"/>
  <c r="M323" i="23"/>
  <c r="I323" i="23"/>
  <c r="M322" i="23"/>
  <c r="I322" i="23"/>
  <c r="M321" i="23"/>
  <c r="I321" i="23"/>
  <c r="M320" i="23"/>
  <c r="I320" i="23"/>
  <c r="M319" i="23"/>
  <c r="I319" i="23"/>
  <c r="M318" i="23"/>
  <c r="I318" i="23"/>
  <c r="M317" i="23"/>
  <c r="I317" i="23"/>
  <c r="M316" i="23"/>
  <c r="I316" i="23"/>
  <c r="M315" i="23"/>
  <c r="I315" i="23"/>
  <c r="M314" i="23"/>
  <c r="I314" i="23"/>
  <c r="M313" i="23"/>
  <c r="I313" i="23"/>
  <c r="M312" i="23"/>
  <c r="I312" i="23"/>
  <c r="I13" i="23"/>
  <c r="T314" i="23" l="1"/>
  <c r="T318" i="23"/>
  <c r="T322" i="23"/>
  <c r="T194" i="23"/>
  <c r="T203" i="23"/>
  <c r="T202" i="23"/>
  <c r="T313" i="23"/>
  <c r="T317" i="23"/>
  <c r="T321" i="23"/>
  <c r="T193" i="23"/>
  <c r="T197" i="23"/>
  <c r="T198" i="23"/>
  <c r="T315" i="23"/>
  <c r="T319" i="23"/>
  <c r="T323" i="23"/>
  <c r="T195" i="23"/>
  <c r="T312" i="23"/>
  <c r="T316" i="23"/>
  <c r="T320" i="23"/>
  <c r="T192" i="23"/>
  <c r="T196" i="23"/>
  <c r="T13" i="23"/>
  <c r="M191" i="23"/>
  <c r="I191" i="23"/>
  <c r="M190" i="23"/>
  <c r="I190" i="23"/>
  <c r="M189" i="23"/>
  <c r="I189" i="23"/>
  <c r="M188" i="23"/>
  <c r="I188" i="23"/>
  <c r="M187" i="23"/>
  <c r="I187" i="23"/>
  <c r="M186" i="23"/>
  <c r="I186" i="23"/>
  <c r="M185" i="23"/>
  <c r="I185" i="23"/>
  <c r="M184" i="23"/>
  <c r="I184" i="23"/>
  <c r="M183" i="23"/>
  <c r="I183" i="23"/>
  <c r="M182" i="23"/>
  <c r="I182" i="23"/>
  <c r="M181" i="23"/>
  <c r="I181" i="23"/>
  <c r="O10" i="23"/>
  <c r="N10" i="23"/>
  <c r="I10" i="23"/>
  <c r="M103" i="23"/>
  <c r="I103" i="23"/>
  <c r="M102" i="23"/>
  <c r="I102" i="23"/>
  <c r="M101" i="23"/>
  <c r="I101" i="23"/>
  <c r="M100" i="23"/>
  <c r="I100" i="23"/>
  <c r="M99" i="23"/>
  <c r="I99" i="23"/>
  <c r="M98" i="23"/>
  <c r="I98" i="23"/>
  <c r="M97" i="23"/>
  <c r="I97" i="23"/>
  <c r="M96" i="23"/>
  <c r="I96" i="23"/>
  <c r="M95" i="23"/>
  <c r="I95" i="23"/>
  <c r="M94" i="23"/>
  <c r="I94" i="23"/>
  <c r="M85" i="23"/>
  <c r="I85" i="23"/>
  <c r="M84" i="23"/>
  <c r="I84" i="23"/>
  <c r="M83" i="23"/>
  <c r="I83" i="23"/>
  <c r="M82" i="23"/>
  <c r="I82" i="23"/>
  <c r="M81" i="23"/>
  <c r="I81" i="23"/>
  <c r="M80" i="23"/>
  <c r="I80" i="23"/>
  <c r="M79" i="23"/>
  <c r="I79" i="23"/>
  <c r="M10" i="23" l="1"/>
  <c r="T10" i="23" s="1"/>
  <c r="T183" i="23"/>
  <c r="T187" i="23"/>
  <c r="T191" i="23"/>
  <c r="T190" i="23"/>
  <c r="T182" i="23"/>
  <c r="T184" i="23"/>
  <c r="T188" i="23"/>
  <c r="T186" i="23"/>
  <c r="T181" i="23"/>
  <c r="T185" i="23"/>
  <c r="T189" i="23"/>
  <c r="T81" i="23"/>
  <c r="T85" i="23"/>
  <c r="T97" i="23"/>
  <c r="T101" i="23"/>
  <c r="T82" i="23"/>
  <c r="T94" i="23"/>
  <c r="T98" i="23"/>
  <c r="T102" i="23"/>
  <c r="T79" i="23"/>
  <c r="T83" i="23"/>
  <c r="T95" i="23"/>
  <c r="T99" i="23"/>
  <c r="T103" i="23"/>
  <c r="T80" i="23"/>
  <c r="T84" i="23"/>
  <c r="T96" i="23"/>
  <c r="T100" i="23"/>
</calcChain>
</file>

<file path=xl/sharedStrings.xml><?xml version="1.0" encoding="utf-8"?>
<sst xmlns="http://schemas.openxmlformats.org/spreadsheetml/2006/main" count="1621" uniqueCount="177">
  <si>
    <t>UNIDAD TÉCNICA DE FISCALIZACIÓN</t>
  </si>
  <si>
    <t>DIRECCIÓN DE AUDITORÍA DE PARTIDOS POLÍTICOS, AGRUPACIONES POLÍTICAS Y OTROS</t>
  </si>
  <si>
    <t>REVISIÓN DE INFORME ANUAL 2023</t>
  </si>
  <si>
    <t>INTEGRACIÓN DE INGRESOS</t>
  </si>
  <si>
    <t>ANEXO II</t>
  </si>
  <si>
    <r>
      <t xml:space="preserve">NOTA: </t>
    </r>
    <r>
      <rPr>
        <sz val="11"/>
        <rFont val="Calibri"/>
        <family val="2"/>
        <scheme val="minor"/>
      </rPr>
      <t xml:space="preserve">Las cifras fueron tomadas de las </t>
    </r>
    <r>
      <rPr>
        <b/>
        <u/>
        <sz val="11"/>
        <rFont val="Calibri"/>
        <family val="2"/>
        <scheme val="minor"/>
      </rPr>
      <t>balanzas de comprobación</t>
    </r>
    <r>
      <rPr>
        <sz val="11"/>
        <rFont val="Calibri"/>
        <family val="2"/>
        <scheme val="minor"/>
      </rPr>
      <t xml:space="preserve"> al 31-12-2023</t>
    </r>
  </si>
  <si>
    <t>Cons.</t>
  </si>
  <si>
    <t>Número de partido</t>
  </si>
  <si>
    <t xml:space="preserve">Comité </t>
  </si>
  <si>
    <t>Entidad</t>
  </si>
  <si>
    <t>ID de Contabilidad</t>
  </si>
  <si>
    <t>Sujeto Obligado</t>
  </si>
  <si>
    <t>Ámbito</t>
  </si>
  <si>
    <t>Estatus Vigente / Prevención / Liquidación</t>
  </si>
  <si>
    <t xml:space="preserve">1. Financiamiento Público    
                                                        </t>
  </si>
  <si>
    <t>Para Actividades Ordinarias Permanentes</t>
  </si>
  <si>
    <t>Para Gastos de Campaña
Ordinaria y/o Extraordinaria</t>
  </si>
  <si>
    <t>Para Activdades Específicas</t>
  </si>
  <si>
    <t xml:space="preserve">2. Aportaciones                                               </t>
  </si>
  <si>
    <t>Operación Ordinaria</t>
  </si>
  <si>
    <t xml:space="preserve">Procesos Electorales </t>
  </si>
  <si>
    <t>3. Autofinanciamiento</t>
  </si>
  <si>
    <t>4. Rendimientos Financieros, Fondos y Fideicomisos</t>
  </si>
  <si>
    <t>5. Otros Ingresos</t>
  </si>
  <si>
    <t>6. Ingresos por Transferencias
Federales y Locales</t>
  </si>
  <si>
    <t>Total Ingresos</t>
  </si>
  <si>
    <t>A=(B+C+D)</t>
  </si>
  <si>
    <t>B</t>
  </si>
  <si>
    <t>C</t>
  </si>
  <si>
    <t>D</t>
  </si>
  <si>
    <t>E=(F+G)</t>
  </si>
  <si>
    <t>F</t>
  </si>
  <si>
    <t>G</t>
  </si>
  <si>
    <t>H</t>
  </si>
  <si>
    <t>I</t>
  </si>
  <si>
    <t>J</t>
  </si>
  <si>
    <t>K</t>
  </si>
  <si>
    <t>L=(A+E+H+I+J+K)</t>
  </si>
  <si>
    <t>CEN y CDE</t>
  </si>
  <si>
    <t>Federal</t>
  </si>
  <si>
    <t>464 y CDE</t>
  </si>
  <si>
    <t xml:space="preserve">Partido Acción Nacional </t>
  </si>
  <si>
    <t>Vigente</t>
  </si>
  <si>
    <t>399 y CDE</t>
  </si>
  <si>
    <t xml:space="preserve">Partido Revolucionario Institucional </t>
  </si>
  <si>
    <t>66 y CDE</t>
  </si>
  <si>
    <t>Partido de la Revolución Democrática</t>
  </si>
  <si>
    <t>Liquidación</t>
  </si>
  <si>
    <t>131 y CDE</t>
  </si>
  <si>
    <t>Partido del Trabajo</t>
  </si>
  <si>
    <t>196 y CDE</t>
  </si>
  <si>
    <t>Partido Verde Ecologista de México</t>
  </si>
  <si>
    <t>261 y CDE</t>
  </si>
  <si>
    <t>Movimiento Ciudadano</t>
  </si>
  <si>
    <t>326 y CDE</t>
  </si>
  <si>
    <t>Morena</t>
  </si>
  <si>
    <t>CEE</t>
  </si>
  <si>
    <t>Aguascalientes</t>
  </si>
  <si>
    <t>Local</t>
  </si>
  <si>
    <t>Baja California</t>
  </si>
  <si>
    <t>Partido Encuentro Solidario Baja California</t>
  </si>
  <si>
    <t>Fuerza por México Baja California</t>
  </si>
  <si>
    <t>Baja California Sur</t>
  </si>
  <si>
    <t>Nueva Alianza Baja California Sur</t>
  </si>
  <si>
    <t>Partido De Renovación Sudcaliforniana</t>
  </si>
  <si>
    <t>Partido Humanista de Baja California Sur</t>
  </si>
  <si>
    <t>Fuerza por México Baja California Sur</t>
  </si>
  <si>
    <t>Movimiento Laborista Baja California Sur</t>
  </si>
  <si>
    <t>Partido Encuentro Solidario Baja California Sur</t>
  </si>
  <si>
    <t>Campeche</t>
  </si>
  <si>
    <t>Espacio Democratico Campeche</t>
  </si>
  <si>
    <t>Encuento Solidario Campeche</t>
  </si>
  <si>
    <t>Campeche Libre</t>
  </si>
  <si>
    <t>Movimiento Laborista Campeche</t>
  </si>
  <si>
    <t xml:space="preserve">Chiapas </t>
  </si>
  <si>
    <t>Partido Chiapas Unido</t>
  </si>
  <si>
    <t>Prevención</t>
  </si>
  <si>
    <t>Podemos Mover A Chiapas</t>
  </si>
  <si>
    <t xml:space="preserve">Partido Popular Chiapaneco </t>
  </si>
  <si>
    <t>Partido Encuentro Solidario Chiapas</t>
  </si>
  <si>
    <t xml:space="preserve">Redes Sociales Progresistas Chiapas </t>
  </si>
  <si>
    <t>Nueva Alianza Chiapas</t>
  </si>
  <si>
    <t>Fuerza por México (Nacional)</t>
  </si>
  <si>
    <t>Chihuahua</t>
  </si>
  <si>
    <t>México Repúblicano Chihuahua</t>
  </si>
  <si>
    <t>Pueblo</t>
  </si>
  <si>
    <t>Ciudad de México</t>
  </si>
  <si>
    <t xml:space="preserve">Vigente </t>
  </si>
  <si>
    <t xml:space="preserve">Coahuila </t>
  </si>
  <si>
    <t>Unidad Democrática De Coahuila</t>
  </si>
  <si>
    <t>Colima</t>
  </si>
  <si>
    <t>Nueva Alianza Colima</t>
  </si>
  <si>
    <t>Partido Encuentro Solidario Colima</t>
  </si>
  <si>
    <t xml:space="preserve">Fuerza por México Colima </t>
  </si>
  <si>
    <t xml:space="preserve">Durango </t>
  </si>
  <si>
    <t xml:space="preserve">Liquidación </t>
  </si>
  <si>
    <t>Guanajuato</t>
  </si>
  <si>
    <t xml:space="preserve">Guerrero </t>
  </si>
  <si>
    <t>México Avanza</t>
  </si>
  <si>
    <t>Fuerza por México Guerrero</t>
  </si>
  <si>
    <t>Partido de la Sustentabilidad Guerrerense</t>
  </si>
  <si>
    <t>Partido Encuentro Solidario Guerrero</t>
  </si>
  <si>
    <t>Partido Alianza Ciudadana</t>
  </si>
  <si>
    <t>Movimiento Laborista Guerrero</t>
  </si>
  <si>
    <t>Partido del Bienestar Guerrero</t>
  </si>
  <si>
    <t>Regeneración</t>
  </si>
  <si>
    <t xml:space="preserve">Hidalgo </t>
  </si>
  <si>
    <t>Nueva Alianza Hidalgo</t>
  </si>
  <si>
    <t xml:space="preserve">Jalisco </t>
  </si>
  <si>
    <t>Hagamos</t>
  </si>
  <si>
    <t>Futuro</t>
  </si>
  <si>
    <t>México</t>
  </si>
  <si>
    <t>Nueva Alianza Estado de México</t>
  </si>
  <si>
    <t>Michoacán</t>
  </si>
  <si>
    <t xml:space="preserve">Partido Encuentro Solidario Michoacán </t>
  </si>
  <si>
    <t>Tiempo por México</t>
  </si>
  <si>
    <t>Michoacán Primero</t>
  </si>
  <si>
    <t xml:space="preserve">Más Michoacán </t>
  </si>
  <si>
    <t xml:space="preserve">Morelos </t>
  </si>
  <si>
    <t xml:space="preserve">Movimiento Alternativa Social </t>
  </si>
  <si>
    <t>Morelos Progresa</t>
  </si>
  <si>
    <t xml:space="preserve">Partido Encuentro Solidario Morelos </t>
  </si>
  <si>
    <t xml:space="preserve">Redes Sociales Progresistas Morelos </t>
  </si>
  <si>
    <t>Nayarit</t>
  </si>
  <si>
    <t>Movimiento Levántate Para Nayarit</t>
  </si>
  <si>
    <t>Nueva Alianza Nayarit</t>
  </si>
  <si>
    <t>Redes Sociales Progresistas Nayarit</t>
  </si>
  <si>
    <t>Fuerza por México Nayarit</t>
  </si>
  <si>
    <t xml:space="preserve">Nuevo León </t>
  </si>
  <si>
    <t>Partido Encuentro Solidario Nuevo León</t>
  </si>
  <si>
    <t>Partido Liberal</t>
  </si>
  <si>
    <t>Vida NL</t>
  </si>
  <si>
    <t xml:space="preserve">Esperanza Social </t>
  </si>
  <si>
    <t xml:space="preserve">Movimiento Justicialista </t>
  </si>
  <si>
    <t>Oaxaca</t>
  </si>
  <si>
    <t>Nueva Alianza Oaxaca</t>
  </si>
  <si>
    <t>Partido Unidad Popular</t>
  </si>
  <si>
    <t>Partido Movimiento Unificador de Jóvenes en el Estado y sus Regiones</t>
  </si>
  <si>
    <t>Puebla</t>
  </si>
  <si>
    <t>Pacto Social de Integración Partido Político</t>
  </si>
  <si>
    <t>Nueva Alianza Puebla</t>
  </si>
  <si>
    <t>Fuerza por México Puebla</t>
  </si>
  <si>
    <t>Querétaro</t>
  </si>
  <si>
    <t xml:space="preserve">Querétaro Seguro </t>
  </si>
  <si>
    <t>Quintana Roo</t>
  </si>
  <si>
    <t xml:space="preserve">Mas Apoyo Social </t>
  </si>
  <si>
    <t>San Luis Potosí</t>
  </si>
  <si>
    <t>Conciencia Popular</t>
  </si>
  <si>
    <t>Nueva Alianza San Luis Potosí</t>
  </si>
  <si>
    <t>Movimiento Laborista San Luis Potosí</t>
  </si>
  <si>
    <t>Partido Encuentro Solidario SLP</t>
  </si>
  <si>
    <t xml:space="preserve">Sinaloa </t>
  </si>
  <si>
    <t>Partido Sinaloense</t>
  </si>
  <si>
    <t>Partido Encuentro Solidario Sinaloa</t>
  </si>
  <si>
    <t>Sonora</t>
  </si>
  <si>
    <t>Nueva Alianza Sonora</t>
  </si>
  <si>
    <t>Partido Encuentro Solidario Sonora</t>
  </si>
  <si>
    <t>Partido Sonorense</t>
  </si>
  <si>
    <t xml:space="preserve">Tabasco </t>
  </si>
  <si>
    <t>Tamaulipas</t>
  </si>
  <si>
    <t>Tlaxcala</t>
  </si>
  <si>
    <t>Nueva Alianza Tlaxcala</t>
  </si>
  <si>
    <t>Redes Sociales Progresistas Tlaxcala</t>
  </si>
  <si>
    <t xml:space="preserve">Fuerza por México Tlaxcala </t>
  </si>
  <si>
    <t xml:space="preserve">Veracruz </t>
  </si>
  <si>
    <t xml:space="preserve">Fuerza por México Veracruz </t>
  </si>
  <si>
    <t xml:space="preserve">Yucatán </t>
  </si>
  <si>
    <t>Nueva Alianza Yucatán</t>
  </si>
  <si>
    <t>Zacatecas</t>
  </si>
  <si>
    <t>Nueva Alianza Zacatecas</t>
  </si>
  <si>
    <t>Partido Encuentro Solidario Zacatecas</t>
  </si>
  <si>
    <t>Fuerza por México Zacatecas</t>
  </si>
  <si>
    <t xml:space="preserve">Movimiento Alternativa Zacatecas </t>
  </si>
  <si>
    <t>Partido Revolucion Popular Zacatecas</t>
  </si>
  <si>
    <t>Fuerza por México Oaxaca</t>
  </si>
  <si>
    <t>Nueva Alianza Morelos</t>
  </si>
  <si>
    <t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</si>
</sst>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(&quot;$&quot;* #,##0.00_);_(&quot;$&quot;* \(#,##0.00\);_(&quot;$&quot;* &quot;-&quot;??_);_(@_)"/>
    <numFmt numFmtId="166" formatCode="\$#,##0.00;[Red]\-\$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2" borderId="0" xfId="1" applyFont="1" applyFill="1" applyAlignment="1">
      <alignment vertical="center" wrapText="1"/>
    </xf>
    <xf numFmtId="1" fontId="5" fillId="0" borderId="0" xfId="42" applyNumberFormat="1"/>
    <xf numFmtId="0" fontId="5" fillId="0" borderId="0" xfId="0" applyFont="1"/>
    <xf numFmtId="0" fontId="8" fillId="0" borderId="0" xfId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0" fontId="8" fillId="2" borderId="0" xfId="1" applyFont="1" applyFill="1" applyAlignment="1">
      <alignment vertical="center"/>
    </xf>
    <xf numFmtId="164" fontId="12" fillId="3" borderId="1" xfId="0" applyNumberFormat="1" applyFont="1" applyFill="1" applyBorder="1" applyAlignment="1">
      <alignment horizontal="center" vertical="center" wrapText="1"/>
    </xf>
    <xf numFmtId="164" fontId="12" fillId="3" borderId="2" xfId="0" applyNumberFormat="1" applyFont="1" applyFill="1" applyBorder="1" applyAlignment="1">
      <alignment horizontal="center" vertical="center"/>
    </xf>
    <xf numFmtId="164" fontId="12" fillId="3" borderId="2" xfId="0" applyNumberFormat="1" applyFont="1" applyFill="1" applyBorder="1" applyAlignment="1">
      <alignment horizontal="center" vertical="center" wrapText="1"/>
    </xf>
    <xf numFmtId="0" fontId="13" fillId="2" borderId="0" xfId="1" applyFont="1" applyFill="1" applyAlignment="1">
      <alignment vertical="center"/>
    </xf>
    <xf numFmtId="0" fontId="13" fillId="0" borderId="0" xfId="1" applyFont="1" applyAlignment="1">
      <alignment vertical="center"/>
    </xf>
    <xf numFmtId="0" fontId="14" fillId="0" borderId="0" xfId="0" applyFont="1" applyAlignment="1">
      <alignment vertical="center"/>
    </xf>
    <xf numFmtId="4" fontId="6" fillId="0" borderId="1" xfId="4" applyNumberFormat="1" applyFont="1" applyFill="1" applyBorder="1"/>
    <xf numFmtId="4" fontId="15" fillId="0" borderId="1" xfId="4" applyNumberFormat="1" applyFont="1" applyFill="1" applyBorder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9" fillId="0" borderId="0" xfId="0" applyFont="1"/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6" fillId="0" borderId="1" xfId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/>
    <xf numFmtId="0" fontId="17" fillId="0" borderId="1" xfId="0" applyFont="1" applyBorder="1"/>
    <xf numFmtId="0" fontId="15" fillId="0" borderId="1" xfId="83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" fontId="15" fillId="0" borderId="1" xfId="86" applyNumberFormat="1" applyFont="1" applyFill="1" applyBorder="1" applyAlignment="1">
      <alignment horizontal="right"/>
    </xf>
    <xf numFmtId="4" fontId="6" fillId="0" borderId="1" xfId="86" applyNumberFormat="1" applyFont="1" applyFill="1" applyBorder="1"/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166" fontId="15" fillId="0" borderId="0" xfId="0" applyNumberFormat="1" applyFont="1"/>
  </cellXfs>
  <cellStyles count="87">
    <cellStyle name="Millares 2" xfId="2" xr:uid="{00000000-0005-0000-0000-000000000000}"/>
    <cellStyle name="Millares 2 2" xfId="3" xr:uid="{00000000-0005-0000-0000-000001000000}"/>
    <cellStyle name="Millares 2 2 2" xfId="7" xr:uid="{00000000-0005-0000-0000-000002000000}"/>
    <cellStyle name="Millares 2 2 2 2" xfId="32" xr:uid="{00000000-0005-0000-0000-000003000000}"/>
    <cellStyle name="Millares 2 2 2 2 2" xfId="72" xr:uid="{00000000-0005-0000-0000-000004000000}"/>
    <cellStyle name="Millares 2 2 2 3" xfId="21" xr:uid="{00000000-0005-0000-0000-000005000000}"/>
    <cellStyle name="Millares 2 2 2 3 2" xfId="61" xr:uid="{00000000-0005-0000-0000-000006000000}"/>
    <cellStyle name="Millares 2 2 2 4" xfId="51" xr:uid="{00000000-0005-0000-0000-000007000000}"/>
    <cellStyle name="Millares 2 2 3" xfId="10" xr:uid="{00000000-0005-0000-0000-000008000000}"/>
    <cellStyle name="Millares 2 2 3 2" xfId="54" xr:uid="{00000000-0005-0000-0000-000009000000}"/>
    <cellStyle name="Millares 2 2 4" xfId="47" xr:uid="{00000000-0005-0000-0000-00000A000000}"/>
    <cellStyle name="Millares 2 3" xfId="5" xr:uid="{00000000-0005-0000-0000-00000B000000}"/>
    <cellStyle name="Millares 2 3 2" xfId="24" xr:uid="{00000000-0005-0000-0000-00000C000000}"/>
    <cellStyle name="Millares 2 3 2 2" xfId="35" xr:uid="{00000000-0005-0000-0000-00000D000000}"/>
    <cellStyle name="Millares 2 3 2 2 2" xfId="75" xr:uid="{00000000-0005-0000-0000-00000E000000}"/>
    <cellStyle name="Millares 2 3 2 3" xfId="64" xr:uid="{00000000-0005-0000-0000-00000F000000}"/>
    <cellStyle name="Millares 2 3 3" xfId="29" xr:uid="{00000000-0005-0000-0000-000010000000}"/>
    <cellStyle name="Millares 2 3 3 2" xfId="69" xr:uid="{00000000-0005-0000-0000-000011000000}"/>
    <cellStyle name="Millares 2 3 4" xfId="17" xr:uid="{00000000-0005-0000-0000-000012000000}"/>
    <cellStyle name="Millares 2 3 4 2" xfId="58" xr:uid="{00000000-0005-0000-0000-000013000000}"/>
    <cellStyle name="Millares 2 3 5" xfId="49" xr:uid="{00000000-0005-0000-0000-000014000000}"/>
    <cellStyle name="Millares 2 4" xfId="9" xr:uid="{00000000-0005-0000-0000-000015000000}"/>
    <cellStyle name="Millares 2 4 2" xfId="53" xr:uid="{00000000-0005-0000-0000-000016000000}"/>
    <cellStyle name="Millares 2 5" xfId="45" xr:uid="{00000000-0005-0000-0000-000017000000}"/>
    <cellStyle name="Millares 3" xfId="6" xr:uid="{00000000-0005-0000-0000-000018000000}"/>
    <cellStyle name="Millares 3 2" xfId="25" xr:uid="{00000000-0005-0000-0000-000019000000}"/>
    <cellStyle name="Millares 3 2 2" xfId="36" xr:uid="{00000000-0005-0000-0000-00001A000000}"/>
    <cellStyle name="Millares 3 2 2 2" xfId="76" xr:uid="{00000000-0005-0000-0000-00001B000000}"/>
    <cellStyle name="Millares 3 2 3" xfId="65" xr:uid="{00000000-0005-0000-0000-00001C000000}"/>
    <cellStyle name="Millares 3 3" xfId="30" xr:uid="{00000000-0005-0000-0000-00001D000000}"/>
    <cellStyle name="Millares 3 3 2" xfId="70" xr:uid="{00000000-0005-0000-0000-00001E000000}"/>
    <cellStyle name="Millares 3 4" xfId="18" xr:uid="{00000000-0005-0000-0000-00001F000000}"/>
    <cellStyle name="Millares 3 4 2" xfId="59" xr:uid="{00000000-0005-0000-0000-000020000000}"/>
    <cellStyle name="Millares 3 5" xfId="50" xr:uid="{00000000-0005-0000-0000-000021000000}"/>
    <cellStyle name="Millares 4" xfId="12" xr:uid="{00000000-0005-0000-0000-000022000000}"/>
    <cellStyle name="Millares 4 2" xfId="55" xr:uid="{00000000-0005-0000-0000-000023000000}"/>
    <cellStyle name="Millares 5" xfId="43" xr:uid="{00000000-0005-0000-0000-000024000000}"/>
    <cellStyle name="Millares 5 2" xfId="81" xr:uid="{00000000-0005-0000-0000-000025000000}"/>
    <cellStyle name="Millares 6" xfId="46" xr:uid="{00000000-0005-0000-0000-000026000000}"/>
    <cellStyle name="Moneda" xfId="4" builtinId="4"/>
    <cellStyle name="Moneda 11" xfId="86" xr:uid="{93389BFE-8080-46B9-BE63-4C4880CE1FC3}"/>
    <cellStyle name="Moneda 2" xfId="8" xr:uid="{00000000-0005-0000-0000-000028000000}"/>
    <cellStyle name="Moneda 2 2" xfId="22" xr:uid="{00000000-0005-0000-0000-000029000000}"/>
    <cellStyle name="Moneda 2 2 2" xfId="33" xr:uid="{00000000-0005-0000-0000-00002A000000}"/>
    <cellStyle name="Moneda 2 2 2 2" xfId="37" xr:uid="{00000000-0005-0000-0000-00002B000000}"/>
    <cellStyle name="Moneda 2 2 2 2 2" xfId="77" xr:uid="{00000000-0005-0000-0000-00002C000000}"/>
    <cellStyle name="Moneda 2 2 2 2 2 2" xfId="85" xr:uid="{27E3595B-15E0-4FAD-8E64-F6FDD3008F68}"/>
    <cellStyle name="Moneda 2 2 2 3" xfId="73" xr:uid="{00000000-0005-0000-0000-00002D000000}"/>
    <cellStyle name="Moneda 2 2 3" xfId="40" xr:uid="{00000000-0005-0000-0000-00002E000000}"/>
    <cellStyle name="Moneda 2 2 3 2" xfId="80" xr:uid="{00000000-0005-0000-0000-00002F000000}"/>
    <cellStyle name="Moneda 2 2 4" xfId="62" xr:uid="{00000000-0005-0000-0000-000030000000}"/>
    <cellStyle name="Moneda 2 3" xfId="27" xr:uid="{00000000-0005-0000-0000-000031000000}"/>
    <cellStyle name="Moneda 2 3 2" xfId="67" xr:uid="{00000000-0005-0000-0000-000032000000}"/>
    <cellStyle name="Moneda 2 4" xfId="15" xr:uid="{00000000-0005-0000-0000-000033000000}"/>
    <cellStyle name="Moneda 2 4 2" xfId="57" xr:uid="{00000000-0005-0000-0000-000034000000}"/>
    <cellStyle name="Moneda 2 5" xfId="38" xr:uid="{00000000-0005-0000-0000-000035000000}"/>
    <cellStyle name="Moneda 2 5 2" xfId="78" xr:uid="{00000000-0005-0000-0000-000036000000}"/>
    <cellStyle name="Moneda 2 6" xfId="52" xr:uid="{00000000-0005-0000-0000-000037000000}"/>
    <cellStyle name="Moneda 3" xfId="13" xr:uid="{00000000-0005-0000-0000-000038000000}"/>
    <cellStyle name="Moneda 3 2" xfId="23" xr:uid="{00000000-0005-0000-0000-000039000000}"/>
    <cellStyle name="Moneda 3 2 2" xfId="34" xr:uid="{00000000-0005-0000-0000-00003A000000}"/>
    <cellStyle name="Moneda 3 2 2 2" xfId="74" xr:uid="{00000000-0005-0000-0000-00003B000000}"/>
    <cellStyle name="Moneda 3 2 3" xfId="63" xr:uid="{00000000-0005-0000-0000-00003C000000}"/>
    <cellStyle name="Moneda 3 3" xfId="28" xr:uid="{00000000-0005-0000-0000-00003D000000}"/>
    <cellStyle name="Moneda 3 3 2" xfId="68" xr:uid="{00000000-0005-0000-0000-00003E000000}"/>
    <cellStyle name="Moneda 3 4" xfId="56" xr:uid="{00000000-0005-0000-0000-00003F000000}"/>
    <cellStyle name="Moneda 4" xfId="20" xr:uid="{00000000-0005-0000-0000-000040000000}"/>
    <cellStyle name="Moneda 4 2" xfId="31" xr:uid="{00000000-0005-0000-0000-000041000000}"/>
    <cellStyle name="Moneda 4 2 2" xfId="71" xr:uid="{00000000-0005-0000-0000-000042000000}"/>
    <cellStyle name="Moneda 4 3" xfId="60" xr:uid="{00000000-0005-0000-0000-000043000000}"/>
    <cellStyle name="Moneda 5" xfId="26" xr:uid="{00000000-0005-0000-0000-000044000000}"/>
    <cellStyle name="Moneda 5 2" xfId="66" xr:uid="{00000000-0005-0000-0000-000045000000}"/>
    <cellStyle name="Moneda 6" xfId="39" xr:uid="{00000000-0005-0000-0000-000046000000}"/>
    <cellStyle name="Moneda 6 2" xfId="79" xr:uid="{00000000-0005-0000-0000-000047000000}"/>
    <cellStyle name="Moneda 7" xfId="48" xr:uid="{00000000-0005-0000-0000-000048000000}"/>
    <cellStyle name="Moneda 8" xfId="82" xr:uid="{00000000-0005-0000-0000-000049000000}"/>
    <cellStyle name="Moneda 9" xfId="84" xr:uid="{FD8CA107-A835-4063-B0EF-50D3FC5D3E33}"/>
    <cellStyle name="Normal" xfId="0" builtinId="0"/>
    <cellStyle name="Normal 10" xfId="16" xr:uid="{00000000-0005-0000-0000-00004B000000}"/>
    <cellStyle name="Normal 16" xfId="19" xr:uid="{00000000-0005-0000-0000-00004C000000}"/>
    <cellStyle name="Normal 2" xfId="11" xr:uid="{00000000-0005-0000-0000-00004D000000}"/>
    <cellStyle name="Normal 2 2" xfId="14" xr:uid="{00000000-0005-0000-0000-00004E000000}"/>
    <cellStyle name="Normal 2 3" xfId="44" xr:uid="{00000000-0005-0000-0000-00004F000000}"/>
    <cellStyle name="Normal 3" xfId="42" xr:uid="{00000000-0005-0000-0000-000050000000}"/>
    <cellStyle name="Normal 4 9" xfId="1" xr:uid="{00000000-0005-0000-0000-000051000000}"/>
    <cellStyle name="Normal 6" xfId="83" xr:uid="{C3809891-F06E-4736-A407-784C2EEC7B5F}"/>
    <cellStyle name="Normal 8" xfId="41" xr:uid="{00000000-0005-0000-0000-000052000000}"/>
  </cellStyles>
  <dxfs count="0"/>
  <tableStyles count="0" defaultTableStyle="TableStyleMedium2" defaultPivotStyle="PivotStyleLight16"/>
  <colors>
    <mruColors>
      <color rgb="FFEA00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</xdr:colOff>
      <xdr:row>0</xdr:row>
      <xdr:rowOff>66676</xdr:rowOff>
    </xdr:from>
    <xdr:ext cx="1377251" cy="606424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42983F11-4F50-4616-A582-0652A4F37A3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104775" y="66676"/>
          <a:ext cx="1377251" cy="606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BELILLO\ABEL2\Dictamenes%20PPN%20IC\DICTAMENES%20IC%202012\4.5%20Movimiento%20Progresista\Anexos%20en%20Word%20y%20Excel\Anexos%20Dictamen%20Diputados\Anexos%20Dictamen%20Diputados\Anexo%202%20Dictamen%20of%205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eDeCampaña"/>
      <sheetName val="InformeDeCampaña felip"/>
      <sheetName val="Comp BAL vs PRORRATEO "/>
      <sheetName val="Datos"/>
      <sheetName val="IA"/>
      <sheetName val="Específicas"/>
      <sheetName val="Mujeres"/>
      <sheetName val="Cuentas de balance"/>
      <sheetName val="Numeralia"/>
      <sheetName val="Oficios EyO"/>
      <sheetName val="Circular"/>
      <sheetName val="Otros"/>
      <sheetName val="Hoja2"/>
    </sheetNames>
    <sheetDataSet>
      <sheetData sheetId="0" refreshError="1"/>
      <sheetData sheetId="1" refreshError="1"/>
      <sheetData sheetId="2"/>
      <sheetData sheetId="3">
        <row r="3">
          <cell r="B3" t="str">
            <v>Partido Acción Nacional</v>
          </cell>
          <cell r="D3" t="str">
            <v>Aguascalientes</v>
          </cell>
        </row>
        <row r="4">
          <cell r="D4" t="str">
            <v>Baja California</v>
          </cell>
        </row>
        <row r="5">
          <cell r="D5" t="str">
            <v>Baja California Sur</v>
          </cell>
        </row>
        <row r="6">
          <cell r="D6" t="str">
            <v>Campeche</v>
          </cell>
        </row>
        <row r="7">
          <cell r="D7" t="str">
            <v>Coahuila de Zaragoza</v>
          </cell>
        </row>
        <row r="8">
          <cell r="D8" t="str">
            <v>Colima</v>
          </cell>
        </row>
        <row r="9">
          <cell r="D9" t="str">
            <v>Chiapas</v>
          </cell>
        </row>
        <row r="10">
          <cell r="D10" t="str">
            <v>Chihuahua</v>
          </cell>
        </row>
        <row r="11">
          <cell r="D11" t="str">
            <v>Distrito Federal</v>
          </cell>
        </row>
        <row r="12">
          <cell r="D12" t="str">
            <v>Durango</v>
          </cell>
        </row>
        <row r="13">
          <cell r="D13" t="str">
            <v>Guanajuato</v>
          </cell>
        </row>
        <row r="14">
          <cell r="D14" t="str">
            <v>Guerrero</v>
          </cell>
        </row>
        <row r="15">
          <cell r="D15" t="str">
            <v>Hidalgo</v>
          </cell>
        </row>
        <row r="16">
          <cell r="D16" t="str">
            <v>Jalisco</v>
          </cell>
        </row>
        <row r="17">
          <cell r="D17" t="str">
            <v>México</v>
          </cell>
        </row>
        <row r="18">
          <cell r="D18" t="str">
            <v>Michoacán de Ocampo</v>
          </cell>
        </row>
        <row r="19">
          <cell r="D19" t="str">
            <v>Morelos</v>
          </cell>
        </row>
        <row r="20">
          <cell r="D20" t="str">
            <v>Nayarit</v>
          </cell>
        </row>
        <row r="21">
          <cell r="D21" t="str">
            <v>Nuevo León</v>
          </cell>
        </row>
        <row r="22">
          <cell r="D22" t="str">
            <v>Oaxaca</v>
          </cell>
        </row>
        <row r="23">
          <cell r="D23" t="str">
            <v>Puebla</v>
          </cell>
        </row>
        <row r="24">
          <cell r="D24" t="str">
            <v>Querétaro</v>
          </cell>
        </row>
        <row r="25">
          <cell r="D25" t="str">
            <v>Quintana Roo</v>
          </cell>
        </row>
        <row r="26">
          <cell r="D26" t="str">
            <v>San Luis Potosí</v>
          </cell>
        </row>
        <row r="27">
          <cell r="D27" t="str">
            <v>Sinaloa</v>
          </cell>
        </row>
        <row r="28">
          <cell r="D28" t="str">
            <v>Sonora</v>
          </cell>
        </row>
        <row r="29">
          <cell r="D29" t="str">
            <v>Tabasco</v>
          </cell>
        </row>
        <row r="30">
          <cell r="D30" t="str">
            <v>Tamaulipas</v>
          </cell>
        </row>
        <row r="31">
          <cell r="D31" t="str">
            <v>Tlaxcala</v>
          </cell>
        </row>
        <row r="32">
          <cell r="D32" t="str">
            <v>Veracruz de Ignacio de la Llave</v>
          </cell>
        </row>
        <row r="33">
          <cell r="D33" t="str">
            <v>Yucatán</v>
          </cell>
        </row>
        <row r="34">
          <cell r="D34" t="str">
            <v>Zacatecas</v>
          </cell>
        </row>
      </sheetData>
      <sheetData sheetId="4">
        <row r="3">
          <cell r="D3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3"/>
  <sheetViews>
    <sheetView showGridLines="0" tabSelected="1" zoomScale="80" zoomScaleNormal="80" workbookViewId="0">
      <selection activeCell="A9" sqref="A9"/>
    </sheetView>
  </sheetViews>
  <sheetFormatPr baseColWidth="10" defaultColWidth="11.453125" defaultRowHeight="15" customHeight="1" x14ac:dyDescent="0.35"/>
  <cols>
    <col min="1" max="1" width="8.6328125" customWidth="1"/>
    <col min="2" max="2" width="10.54296875" customWidth="1"/>
    <col min="3" max="3" width="14.36328125" style="10" customWidth="1"/>
    <col min="4" max="4" width="25.90625" customWidth="1"/>
    <col min="5" max="5" width="16.90625" style="10" customWidth="1"/>
    <col min="6" max="6" width="52.36328125" customWidth="1"/>
    <col min="7" max="7" width="13.08984375" customWidth="1"/>
    <col min="8" max="8" width="19" customWidth="1"/>
    <col min="9" max="9" width="23.54296875" style="11" customWidth="1"/>
    <col min="10" max="10" width="24.36328125" style="11" customWidth="1"/>
    <col min="11" max="11" width="26.453125" style="11" customWidth="1"/>
    <col min="12" max="12" width="20.6328125" style="11" customWidth="1"/>
    <col min="13" max="13" width="21.36328125" style="11" customWidth="1"/>
    <col min="14" max="14" width="22.453125" style="11" customWidth="1"/>
    <col min="15" max="15" width="22.36328125" style="11" customWidth="1"/>
    <col min="16" max="16" width="26.6328125" style="11" bestFit="1" customWidth="1"/>
    <col min="17" max="17" width="33.54296875" style="11" customWidth="1"/>
    <col min="18" max="18" width="26" style="11" customWidth="1"/>
    <col min="19" max="19" width="30.453125" style="11" customWidth="1"/>
    <col min="20" max="20" width="23.453125" style="11" customWidth="1"/>
  </cols>
  <sheetData>
    <row r="1" spans="1:20" s="2" customFormat="1" ht="15" customHeight="1" x14ac:dyDescent="0.35">
      <c r="C1" s="1"/>
      <c r="D1" s="16" t="s">
        <v>0</v>
      </c>
      <c r="E1" s="1"/>
      <c r="I1" s="3"/>
      <c r="J1" s="3"/>
      <c r="K1" s="3"/>
      <c r="L1" s="3"/>
      <c r="M1" s="4"/>
      <c r="N1" s="3"/>
      <c r="O1" s="3"/>
      <c r="P1" s="3"/>
      <c r="Q1" s="3"/>
      <c r="R1" s="3"/>
      <c r="S1" s="3"/>
      <c r="T1" s="3"/>
    </row>
    <row r="2" spans="1:20" s="2" customFormat="1" ht="15" customHeight="1" x14ac:dyDescent="0.35">
      <c r="C2" s="1"/>
      <c r="D2" s="16" t="s">
        <v>1</v>
      </c>
      <c r="E2" s="1"/>
      <c r="I2" s="3"/>
      <c r="J2" s="3"/>
      <c r="K2" s="3"/>
      <c r="L2" s="3"/>
      <c r="M2" s="4"/>
      <c r="N2" s="3"/>
      <c r="O2" s="3"/>
      <c r="P2" s="3"/>
      <c r="Q2" s="3"/>
      <c r="R2" s="3"/>
      <c r="S2" s="3"/>
      <c r="T2" s="3"/>
    </row>
    <row r="3" spans="1:20" s="2" customFormat="1" ht="15" customHeight="1" x14ac:dyDescent="0.35">
      <c r="C3" s="1"/>
      <c r="D3" s="17" t="s">
        <v>2</v>
      </c>
      <c r="E3" s="1"/>
      <c r="I3" s="6"/>
      <c r="J3" s="6"/>
      <c r="K3" s="6"/>
      <c r="L3" s="6"/>
      <c r="M3"/>
      <c r="N3" s="6"/>
      <c r="O3" s="6"/>
      <c r="P3" s="6"/>
      <c r="Q3" s="6"/>
      <c r="R3" s="6"/>
      <c r="S3" s="6"/>
      <c r="T3" s="6"/>
    </row>
    <row r="4" spans="1:20" s="2" customFormat="1" ht="15" customHeight="1" x14ac:dyDescent="0.35">
      <c r="C4" s="1"/>
      <c r="D4" s="18" t="s">
        <v>3</v>
      </c>
      <c r="E4" s="1"/>
      <c r="I4" s="3"/>
      <c r="J4" s="3"/>
      <c r="K4" s="3"/>
      <c r="L4" s="3"/>
      <c r="M4"/>
      <c r="N4" s="3"/>
      <c r="O4" s="3"/>
      <c r="P4" s="3"/>
      <c r="Q4" s="3"/>
      <c r="R4" s="3"/>
      <c r="S4" s="3"/>
      <c r="T4" s="3"/>
    </row>
    <row r="5" spans="1:20" s="2" customFormat="1" ht="14.5" x14ac:dyDescent="0.35">
      <c r="C5" s="1"/>
      <c r="D5" s="17" t="s">
        <v>4</v>
      </c>
      <c r="H5" s="12" t="s">
        <v>5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s="8" customFormat="1" ht="14.5" x14ac:dyDescent="0.35">
      <c r="C6" s="7"/>
      <c r="E6" s="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s="9" customFormat="1" ht="64.25" customHeight="1" x14ac:dyDescent="0.35">
      <c r="A7" s="38" t="s">
        <v>6</v>
      </c>
      <c r="B7" s="38" t="s">
        <v>7</v>
      </c>
      <c r="C7" s="38" t="s">
        <v>8</v>
      </c>
      <c r="D7" s="38" t="s">
        <v>9</v>
      </c>
      <c r="E7" s="38" t="s">
        <v>10</v>
      </c>
      <c r="F7" s="38" t="s">
        <v>11</v>
      </c>
      <c r="G7" s="38" t="s">
        <v>12</v>
      </c>
      <c r="H7" s="38" t="s">
        <v>13</v>
      </c>
      <c r="I7" s="13" t="s">
        <v>14</v>
      </c>
      <c r="J7" s="13" t="s">
        <v>15</v>
      </c>
      <c r="K7" s="13" t="s">
        <v>16</v>
      </c>
      <c r="L7" s="13" t="s">
        <v>17</v>
      </c>
      <c r="M7" s="13" t="s">
        <v>18</v>
      </c>
      <c r="N7" s="13" t="s">
        <v>19</v>
      </c>
      <c r="O7" s="13" t="s">
        <v>20</v>
      </c>
      <c r="P7" s="13" t="s">
        <v>21</v>
      </c>
      <c r="Q7" s="13" t="s">
        <v>22</v>
      </c>
      <c r="R7" s="13" t="s">
        <v>23</v>
      </c>
      <c r="S7" s="13" t="s">
        <v>24</v>
      </c>
      <c r="T7" s="13" t="s">
        <v>25</v>
      </c>
    </row>
    <row r="8" spans="1:20" s="9" customFormat="1" ht="14.5" x14ac:dyDescent="0.35">
      <c r="A8" s="39"/>
      <c r="B8" s="39"/>
      <c r="C8" s="39"/>
      <c r="D8" s="39"/>
      <c r="E8" s="39"/>
      <c r="F8" s="39"/>
      <c r="G8" s="39"/>
      <c r="H8" s="39"/>
      <c r="I8" s="14" t="s">
        <v>26</v>
      </c>
      <c r="J8" s="14" t="s">
        <v>27</v>
      </c>
      <c r="K8" s="14" t="s">
        <v>28</v>
      </c>
      <c r="L8" s="14" t="s">
        <v>29</v>
      </c>
      <c r="M8" s="14" t="s">
        <v>30</v>
      </c>
      <c r="N8" s="14" t="s">
        <v>31</v>
      </c>
      <c r="O8" s="14" t="s">
        <v>32</v>
      </c>
      <c r="P8" s="14" t="s">
        <v>33</v>
      </c>
      <c r="Q8" s="14" t="s">
        <v>34</v>
      </c>
      <c r="R8" s="14" t="s">
        <v>35</v>
      </c>
      <c r="S8" s="14" t="s">
        <v>36</v>
      </c>
      <c r="T8" s="15" t="s">
        <v>37</v>
      </c>
    </row>
    <row r="9" spans="1:20" s="26" customFormat="1" ht="15" customHeight="1" x14ac:dyDescent="0.3">
      <c r="A9" s="21">
        <v>1</v>
      </c>
      <c r="B9" s="22">
        <v>1</v>
      </c>
      <c r="C9" s="23" t="s">
        <v>38</v>
      </c>
      <c r="D9" s="24" t="s">
        <v>39</v>
      </c>
      <c r="E9" s="23" t="s">
        <v>40</v>
      </c>
      <c r="F9" s="25" t="s">
        <v>41</v>
      </c>
      <c r="G9" s="22" t="s">
        <v>39</v>
      </c>
      <c r="H9" s="23" t="s">
        <v>42</v>
      </c>
      <c r="I9" s="19">
        <f t="shared" ref="I9" si="0">+J9+K9+L9</f>
        <v>1134384619.1600001</v>
      </c>
      <c r="J9" s="20">
        <v>1101344360.1600001</v>
      </c>
      <c r="K9" s="20">
        <v>0</v>
      </c>
      <c r="L9" s="20">
        <v>33040259</v>
      </c>
      <c r="M9" s="19">
        <f t="shared" ref="M9" si="1">+N9+O9</f>
        <v>18944710.23</v>
      </c>
      <c r="N9" s="20">
        <v>18944710.23</v>
      </c>
      <c r="O9" s="20">
        <v>0</v>
      </c>
      <c r="P9" s="20">
        <v>2329004.1</v>
      </c>
      <c r="Q9" s="20">
        <v>30524541.969999999</v>
      </c>
      <c r="R9" s="20">
        <v>9135.1299999999992</v>
      </c>
      <c r="S9" s="20">
        <v>509606647.06999999</v>
      </c>
      <c r="T9" s="19">
        <f>+I9+M9+P9+Q9+R9+S9</f>
        <v>1695798657.6600001</v>
      </c>
    </row>
    <row r="10" spans="1:20" s="26" customFormat="1" ht="15" customHeight="1" x14ac:dyDescent="0.3">
      <c r="A10" s="21">
        <v>2</v>
      </c>
      <c r="B10" s="22">
        <v>2</v>
      </c>
      <c r="C10" s="23" t="s">
        <v>38</v>
      </c>
      <c r="D10" s="24" t="s">
        <v>39</v>
      </c>
      <c r="E10" s="23" t="s">
        <v>43</v>
      </c>
      <c r="F10" s="25" t="s">
        <v>44</v>
      </c>
      <c r="G10" s="22" t="s">
        <v>39</v>
      </c>
      <c r="H10" s="23" t="s">
        <v>42</v>
      </c>
      <c r="I10" s="19">
        <f t="shared" ref="I10:I11" si="2">+J10+K10+L10</f>
        <v>1117866654</v>
      </c>
      <c r="J10" s="20">
        <v>1079140147</v>
      </c>
      <c r="K10" s="20">
        <v>6352302</v>
      </c>
      <c r="L10" s="20">
        <v>32374205</v>
      </c>
      <c r="M10" s="19">
        <f t="shared" ref="M10:M22" si="3">+N10+O10</f>
        <v>563822.88</v>
      </c>
      <c r="N10" s="20">
        <f>89000+75675.3+376486.17</f>
        <v>541161.47</v>
      </c>
      <c r="O10" s="20">
        <f>16385.81+6275.6</f>
        <v>22661.410000000003</v>
      </c>
      <c r="P10" s="20">
        <v>4000</v>
      </c>
      <c r="Q10" s="20">
        <v>1553697.21</v>
      </c>
      <c r="R10" s="20">
        <v>312191.23</v>
      </c>
      <c r="S10" s="20">
        <v>4718130.1399999997</v>
      </c>
      <c r="T10" s="19">
        <f t="shared" ref="T10:T73" si="4">+I10+M10+P10+Q10+R10+S10</f>
        <v>1125018495.4600003</v>
      </c>
    </row>
    <row r="11" spans="1:20" s="26" customFormat="1" ht="15" customHeight="1" x14ac:dyDescent="0.3">
      <c r="A11" s="21">
        <v>3</v>
      </c>
      <c r="B11" s="22">
        <v>3</v>
      </c>
      <c r="C11" s="23" t="s">
        <v>38</v>
      </c>
      <c r="D11" s="24" t="s">
        <v>39</v>
      </c>
      <c r="E11" s="23" t="s">
        <v>45</v>
      </c>
      <c r="F11" s="25" t="s">
        <v>46</v>
      </c>
      <c r="G11" s="22" t="s">
        <v>39</v>
      </c>
      <c r="H11" s="23" t="s">
        <v>47</v>
      </c>
      <c r="I11" s="19">
        <f t="shared" si="2"/>
        <v>437096547</v>
      </c>
      <c r="J11" s="20">
        <v>424365580</v>
      </c>
      <c r="K11" s="20">
        <v>0</v>
      </c>
      <c r="L11" s="20">
        <v>12730967</v>
      </c>
      <c r="M11" s="19">
        <f t="shared" si="3"/>
        <v>5999393.21</v>
      </c>
      <c r="N11" s="20">
        <v>5999393.21</v>
      </c>
      <c r="O11" s="20">
        <v>0</v>
      </c>
      <c r="P11" s="20">
        <v>8800000</v>
      </c>
      <c r="Q11" s="20">
        <v>7830.21</v>
      </c>
      <c r="R11" s="20">
        <v>367996.01</v>
      </c>
      <c r="S11" s="20">
        <v>34055557.039999999</v>
      </c>
      <c r="T11" s="19">
        <f t="shared" si="4"/>
        <v>486327323.46999997</v>
      </c>
    </row>
    <row r="12" spans="1:20" s="26" customFormat="1" ht="15" customHeight="1" x14ac:dyDescent="0.3">
      <c r="A12" s="21">
        <v>4</v>
      </c>
      <c r="B12" s="22">
        <v>4</v>
      </c>
      <c r="C12" s="23" t="s">
        <v>38</v>
      </c>
      <c r="D12" s="24" t="s">
        <v>39</v>
      </c>
      <c r="E12" s="23" t="s">
        <v>48</v>
      </c>
      <c r="F12" s="25" t="s">
        <v>49</v>
      </c>
      <c r="G12" s="22" t="s">
        <v>39</v>
      </c>
      <c r="H12" s="23" t="s">
        <v>42</v>
      </c>
      <c r="I12" s="19">
        <v>417760064</v>
      </c>
      <c r="J12" s="20">
        <v>405592295</v>
      </c>
      <c r="K12" s="20">
        <v>0</v>
      </c>
      <c r="L12" s="20">
        <v>12167769</v>
      </c>
      <c r="M12" s="19">
        <f t="shared" si="3"/>
        <v>2884288.54</v>
      </c>
      <c r="N12" s="20">
        <v>2884288.54</v>
      </c>
      <c r="O12" s="20">
        <v>0</v>
      </c>
      <c r="P12" s="20">
        <v>0</v>
      </c>
      <c r="Q12" s="20">
        <v>3253.48</v>
      </c>
      <c r="R12" s="20">
        <v>5852156.79</v>
      </c>
      <c r="S12" s="20">
        <v>65359983.280000001</v>
      </c>
      <c r="T12" s="19">
        <f t="shared" si="4"/>
        <v>491859746.09000003</v>
      </c>
    </row>
    <row r="13" spans="1:20" s="26" customFormat="1" ht="15" customHeight="1" x14ac:dyDescent="0.3">
      <c r="A13" s="21">
        <v>5</v>
      </c>
      <c r="B13" s="22">
        <v>5</v>
      </c>
      <c r="C13" s="23" t="s">
        <v>38</v>
      </c>
      <c r="D13" s="24" t="s">
        <v>39</v>
      </c>
      <c r="E13" s="23" t="s">
        <v>50</v>
      </c>
      <c r="F13" s="25" t="s">
        <v>51</v>
      </c>
      <c r="G13" s="22" t="s">
        <v>39</v>
      </c>
      <c r="H13" s="23" t="s">
        <v>42</v>
      </c>
      <c r="I13" s="19">
        <f t="shared" ref="I13:I15" si="5">SUM(J13:L13)</f>
        <v>525747226</v>
      </c>
      <c r="J13" s="20">
        <v>507553646</v>
      </c>
      <c r="K13" s="20">
        <v>2966971</v>
      </c>
      <c r="L13" s="20">
        <v>15226609</v>
      </c>
      <c r="M13" s="19">
        <f t="shared" si="3"/>
        <v>453293.46</v>
      </c>
      <c r="N13" s="20">
        <v>187718.5</v>
      </c>
      <c r="O13" s="20">
        <v>265574.96000000002</v>
      </c>
      <c r="P13" s="20">
        <v>0</v>
      </c>
      <c r="Q13" s="20">
        <v>6752925.2300000004</v>
      </c>
      <c r="R13" s="20">
        <v>7.0000000000000007E-2</v>
      </c>
      <c r="S13" s="20">
        <v>45556651.189999998</v>
      </c>
      <c r="T13" s="19">
        <f t="shared" si="4"/>
        <v>578510095.95000005</v>
      </c>
    </row>
    <row r="14" spans="1:20" s="26" customFormat="1" ht="15" customHeight="1" x14ac:dyDescent="0.3">
      <c r="A14" s="21">
        <v>6</v>
      </c>
      <c r="B14" s="22">
        <v>6</v>
      </c>
      <c r="C14" s="23" t="s">
        <v>38</v>
      </c>
      <c r="D14" s="24" t="s">
        <v>39</v>
      </c>
      <c r="E14" s="23" t="s">
        <v>52</v>
      </c>
      <c r="F14" s="25" t="s">
        <v>53</v>
      </c>
      <c r="G14" s="22" t="s">
        <v>39</v>
      </c>
      <c r="H14" s="23" t="s">
        <v>42</v>
      </c>
      <c r="I14" s="19">
        <f t="shared" si="5"/>
        <v>597874046</v>
      </c>
      <c r="J14" s="20">
        <v>580460239</v>
      </c>
      <c r="K14" s="20">
        <v>0</v>
      </c>
      <c r="L14" s="20">
        <v>17413807</v>
      </c>
      <c r="M14" s="19">
        <f t="shared" ref="M14" si="6">+N14+O14</f>
        <v>2696659.7</v>
      </c>
      <c r="N14" s="20">
        <v>2696659.7</v>
      </c>
      <c r="O14" s="20">
        <v>0</v>
      </c>
      <c r="P14" s="20">
        <v>0</v>
      </c>
      <c r="Q14" s="20">
        <v>4645882.25</v>
      </c>
      <c r="R14" s="20">
        <v>223069.55000000005</v>
      </c>
      <c r="S14" s="20">
        <v>58033918.5</v>
      </c>
      <c r="T14" s="19">
        <f t="shared" si="4"/>
        <v>663473576</v>
      </c>
    </row>
    <row r="15" spans="1:20" s="26" customFormat="1" ht="15" customHeight="1" x14ac:dyDescent="0.3">
      <c r="A15" s="21">
        <v>7</v>
      </c>
      <c r="B15" s="22">
        <v>7</v>
      </c>
      <c r="C15" s="23" t="s">
        <v>38</v>
      </c>
      <c r="D15" s="24" t="s">
        <v>39</v>
      </c>
      <c r="E15" s="23" t="s">
        <v>54</v>
      </c>
      <c r="F15" s="25" t="s">
        <v>55</v>
      </c>
      <c r="G15" s="22" t="s">
        <v>39</v>
      </c>
      <c r="H15" s="23" t="s">
        <v>42</v>
      </c>
      <c r="I15" s="19">
        <f t="shared" si="5"/>
        <v>1892689502</v>
      </c>
      <c r="J15" s="20">
        <v>1837562623</v>
      </c>
      <c r="K15" s="20">
        <v>0</v>
      </c>
      <c r="L15" s="20">
        <v>55126879</v>
      </c>
      <c r="M15" s="19">
        <f t="shared" si="3"/>
        <v>7532849.0800000001</v>
      </c>
      <c r="N15" s="20">
        <v>7532849.0800000001</v>
      </c>
      <c r="O15" s="20">
        <v>0</v>
      </c>
      <c r="P15" s="20">
        <v>0</v>
      </c>
      <c r="Q15" s="20">
        <v>27081983.510000002</v>
      </c>
      <c r="R15" s="20">
        <v>1182603.96</v>
      </c>
      <c r="S15" s="20">
        <v>131719148.11</v>
      </c>
      <c r="T15" s="19">
        <f t="shared" si="4"/>
        <v>2060206086.6599998</v>
      </c>
    </row>
    <row r="16" spans="1:20" s="26" customFormat="1" ht="15" customHeight="1" x14ac:dyDescent="0.3">
      <c r="A16" s="21">
        <v>8</v>
      </c>
      <c r="B16" s="22">
        <v>7</v>
      </c>
      <c r="C16" s="23" t="s">
        <v>56</v>
      </c>
      <c r="D16" s="24" t="s">
        <v>57</v>
      </c>
      <c r="E16" s="23">
        <v>359</v>
      </c>
      <c r="F16" s="25" t="s">
        <v>55</v>
      </c>
      <c r="G16" s="22" t="s">
        <v>58</v>
      </c>
      <c r="H16" s="23" t="s">
        <v>42</v>
      </c>
      <c r="I16" s="19">
        <f t="shared" ref="I16:I22" si="7">SUM(J16:L16)</f>
        <v>16873304.690000001</v>
      </c>
      <c r="J16" s="20">
        <v>16365722.09</v>
      </c>
      <c r="K16" s="20">
        <v>0</v>
      </c>
      <c r="L16" s="20">
        <v>507582.6</v>
      </c>
      <c r="M16" s="19">
        <f t="shared" si="3"/>
        <v>0</v>
      </c>
      <c r="N16" s="20">
        <v>0</v>
      </c>
      <c r="O16" s="20">
        <v>0</v>
      </c>
      <c r="P16" s="20">
        <v>0</v>
      </c>
      <c r="Q16" s="20">
        <v>37534</v>
      </c>
      <c r="R16" s="20">
        <v>0</v>
      </c>
      <c r="S16" s="20">
        <v>3165991.73</v>
      </c>
      <c r="T16" s="19">
        <f t="shared" si="4"/>
        <v>20076830.420000002</v>
      </c>
    </row>
    <row r="17" spans="1:20" s="26" customFormat="1" ht="15" customHeight="1" x14ac:dyDescent="0.3">
      <c r="A17" s="21">
        <v>9</v>
      </c>
      <c r="B17" s="22">
        <v>6</v>
      </c>
      <c r="C17" s="23" t="s">
        <v>56</v>
      </c>
      <c r="D17" s="24" t="s">
        <v>57</v>
      </c>
      <c r="E17" s="23">
        <v>294</v>
      </c>
      <c r="F17" s="25" t="s">
        <v>53</v>
      </c>
      <c r="G17" s="22" t="s">
        <v>58</v>
      </c>
      <c r="H17" s="23" t="s">
        <v>42</v>
      </c>
      <c r="I17" s="19">
        <f t="shared" si="7"/>
        <v>7469164.5200000005</v>
      </c>
      <c r="J17" s="20">
        <v>7279596.3200000003</v>
      </c>
      <c r="K17" s="20">
        <v>0</v>
      </c>
      <c r="L17" s="20">
        <v>189568.2</v>
      </c>
      <c r="M17" s="19">
        <f t="shared" si="3"/>
        <v>29958</v>
      </c>
      <c r="N17" s="20">
        <v>29958</v>
      </c>
      <c r="O17" s="20">
        <v>0</v>
      </c>
      <c r="P17" s="20">
        <v>0</v>
      </c>
      <c r="Q17" s="20">
        <v>0</v>
      </c>
      <c r="R17" s="20">
        <v>1.04</v>
      </c>
      <c r="S17" s="20">
        <v>364582.66</v>
      </c>
      <c r="T17" s="19">
        <f t="shared" si="4"/>
        <v>7863706.2200000007</v>
      </c>
    </row>
    <row r="18" spans="1:20" s="26" customFormat="1" ht="15" customHeight="1" x14ac:dyDescent="0.3">
      <c r="A18" s="21">
        <v>10</v>
      </c>
      <c r="B18" s="22">
        <v>1</v>
      </c>
      <c r="C18" s="23" t="s">
        <v>56</v>
      </c>
      <c r="D18" s="24" t="s">
        <v>57</v>
      </c>
      <c r="E18" s="23">
        <v>497</v>
      </c>
      <c r="F18" s="25" t="s">
        <v>41</v>
      </c>
      <c r="G18" s="22" t="s">
        <v>58</v>
      </c>
      <c r="H18" s="23" t="s">
        <v>42</v>
      </c>
      <c r="I18" s="19">
        <f t="shared" si="7"/>
        <v>26159994.359999999</v>
      </c>
      <c r="J18" s="20">
        <v>25338369.109999999</v>
      </c>
      <c r="K18" s="20">
        <v>0</v>
      </c>
      <c r="L18" s="20">
        <v>821625.25</v>
      </c>
      <c r="M18" s="19">
        <f t="shared" si="3"/>
        <v>519585.12</v>
      </c>
      <c r="N18" s="20">
        <v>519585.12</v>
      </c>
      <c r="O18" s="20">
        <v>0</v>
      </c>
      <c r="P18" s="20">
        <v>0</v>
      </c>
      <c r="Q18" s="20">
        <v>0</v>
      </c>
      <c r="R18" s="20">
        <v>0</v>
      </c>
      <c r="S18" s="20">
        <v>701319</v>
      </c>
      <c r="T18" s="19">
        <f t="shared" si="4"/>
        <v>27380898.48</v>
      </c>
    </row>
    <row r="19" spans="1:20" s="26" customFormat="1" ht="15" customHeight="1" x14ac:dyDescent="0.3">
      <c r="A19" s="21">
        <v>11</v>
      </c>
      <c r="B19" s="22">
        <v>3</v>
      </c>
      <c r="C19" s="23" t="s">
        <v>56</v>
      </c>
      <c r="D19" s="24" t="s">
        <v>57</v>
      </c>
      <c r="E19" s="23">
        <v>99</v>
      </c>
      <c r="F19" s="25" t="s">
        <v>46</v>
      </c>
      <c r="G19" s="22" t="s">
        <v>58</v>
      </c>
      <c r="H19" s="23" t="s">
        <v>47</v>
      </c>
      <c r="I19" s="19">
        <f t="shared" si="7"/>
        <v>6792811.6200000001</v>
      </c>
      <c r="J19" s="20">
        <v>6626115.2599999998</v>
      </c>
      <c r="K19" s="20">
        <v>0</v>
      </c>
      <c r="L19" s="20">
        <v>166696.35999999999</v>
      </c>
      <c r="M19" s="19">
        <f t="shared" si="3"/>
        <v>20000</v>
      </c>
      <c r="N19" s="20">
        <v>20000</v>
      </c>
      <c r="O19" s="20">
        <v>0</v>
      </c>
      <c r="P19" s="20">
        <v>0</v>
      </c>
      <c r="Q19" s="20">
        <v>32.1</v>
      </c>
      <c r="R19" s="20">
        <v>0</v>
      </c>
      <c r="S19" s="20">
        <v>1359168.79</v>
      </c>
      <c r="T19" s="19">
        <f t="shared" si="4"/>
        <v>8172012.5099999998</v>
      </c>
    </row>
    <row r="20" spans="1:20" s="26" customFormat="1" ht="15" customHeight="1" x14ac:dyDescent="0.3">
      <c r="A20" s="21">
        <v>12</v>
      </c>
      <c r="B20" s="22">
        <v>4</v>
      </c>
      <c r="C20" s="23" t="s">
        <v>56</v>
      </c>
      <c r="D20" s="24" t="s">
        <v>57</v>
      </c>
      <c r="E20" s="23">
        <v>164</v>
      </c>
      <c r="F20" s="25" t="s">
        <v>49</v>
      </c>
      <c r="G20" s="22" t="s">
        <v>58</v>
      </c>
      <c r="H20" s="23" t="s">
        <v>42</v>
      </c>
      <c r="I20" s="19">
        <f t="shared" si="7"/>
        <v>0</v>
      </c>
      <c r="J20" s="20">
        <v>0</v>
      </c>
      <c r="K20" s="20">
        <v>0</v>
      </c>
      <c r="L20" s="20">
        <v>0</v>
      </c>
      <c r="M20" s="19">
        <f t="shared" si="3"/>
        <v>0</v>
      </c>
      <c r="N20" s="20">
        <v>0</v>
      </c>
      <c r="O20" s="20">
        <v>0</v>
      </c>
      <c r="P20" s="20">
        <v>0</v>
      </c>
      <c r="Q20" s="20">
        <v>0</v>
      </c>
      <c r="R20" s="20">
        <v>0</v>
      </c>
      <c r="S20" s="20">
        <v>34800</v>
      </c>
      <c r="T20" s="19">
        <f t="shared" si="4"/>
        <v>34800</v>
      </c>
    </row>
    <row r="21" spans="1:20" s="26" customFormat="1" ht="15" customHeight="1" x14ac:dyDescent="0.3">
      <c r="A21" s="21">
        <v>13</v>
      </c>
      <c r="B21" s="22">
        <v>2</v>
      </c>
      <c r="C21" s="23" t="s">
        <v>56</v>
      </c>
      <c r="D21" s="24" t="s">
        <v>57</v>
      </c>
      <c r="E21" s="23">
        <v>432</v>
      </c>
      <c r="F21" s="25" t="s">
        <v>44</v>
      </c>
      <c r="G21" s="22" t="s">
        <v>58</v>
      </c>
      <c r="H21" s="23" t="s">
        <v>42</v>
      </c>
      <c r="I21" s="19">
        <f t="shared" si="7"/>
        <v>9878924.8100000005</v>
      </c>
      <c r="J21" s="20">
        <v>9607867.1300000008</v>
      </c>
      <c r="K21" s="20">
        <v>0</v>
      </c>
      <c r="L21" s="20">
        <v>271057.68</v>
      </c>
      <c r="M21" s="19">
        <f t="shared" si="3"/>
        <v>13000</v>
      </c>
      <c r="N21" s="20">
        <v>13000</v>
      </c>
      <c r="O21" s="20">
        <v>0</v>
      </c>
      <c r="P21" s="20">
        <v>0</v>
      </c>
      <c r="Q21" s="20">
        <v>0</v>
      </c>
      <c r="R21" s="20">
        <v>0</v>
      </c>
      <c r="S21" s="20">
        <v>1263767.94</v>
      </c>
      <c r="T21" s="19">
        <f t="shared" si="4"/>
        <v>11155692.75</v>
      </c>
    </row>
    <row r="22" spans="1:20" s="26" customFormat="1" ht="15" customHeight="1" x14ac:dyDescent="0.3">
      <c r="A22" s="21">
        <v>14</v>
      </c>
      <c r="B22" s="22">
        <v>5</v>
      </c>
      <c r="C22" s="23" t="s">
        <v>56</v>
      </c>
      <c r="D22" s="24" t="s">
        <v>57</v>
      </c>
      <c r="E22" s="23">
        <v>229</v>
      </c>
      <c r="F22" s="25" t="s">
        <v>51</v>
      </c>
      <c r="G22" s="22" t="s">
        <v>58</v>
      </c>
      <c r="H22" s="23" t="s">
        <v>42</v>
      </c>
      <c r="I22" s="19">
        <f t="shared" si="7"/>
        <v>0</v>
      </c>
      <c r="J22" s="20">
        <v>0</v>
      </c>
      <c r="K22" s="20">
        <v>0</v>
      </c>
      <c r="L22" s="20">
        <v>0</v>
      </c>
      <c r="M22" s="19">
        <f t="shared" si="3"/>
        <v>0</v>
      </c>
      <c r="N22" s="20">
        <v>0</v>
      </c>
      <c r="O22" s="20">
        <v>0</v>
      </c>
      <c r="P22" s="20">
        <v>0</v>
      </c>
      <c r="Q22" s="20">
        <v>0</v>
      </c>
      <c r="R22" s="20">
        <v>0.44</v>
      </c>
      <c r="S22" s="20">
        <v>906478.15</v>
      </c>
      <c r="T22" s="19">
        <f t="shared" si="4"/>
        <v>906478.59</v>
      </c>
    </row>
    <row r="23" spans="1:20" s="26" customFormat="1" ht="15" customHeight="1" x14ac:dyDescent="0.3">
      <c r="A23" s="21">
        <v>15</v>
      </c>
      <c r="B23" s="22">
        <v>1</v>
      </c>
      <c r="C23" s="23" t="s">
        <v>56</v>
      </c>
      <c r="D23" s="24" t="s">
        <v>59</v>
      </c>
      <c r="E23" s="23">
        <v>498</v>
      </c>
      <c r="F23" s="25" t="s">
        <v>41</v>
      </c>
      <c r="G23" s="22" t="s">
        <v>58</v>
      </c>
      <c r="H23" s="23" t="s">
        <v>42</v>
      </c>
      <c r="I23" s="19">
        <f t="shared" ref="I23:I75" si="8">+J23+K23+L23</f>
        <v>18347703.960000001</v>
      </c>
      <c r="J23" s="20">
        <v>17813304.84</v>
      </c>
      <c r="K23" s="20">
        <v>0</v>
      </c>
      <c r="L23" s="20">
        <v>534399.12</v>
      </c>
      <c r="M23" s="19">
        <f t="shared" ref="M23:M75" si="9">+N23+O23</f>
        <v>195365.57</v>
      </c>
      <c r="N23" s="20">
        <v>195365.57</v>
      </c>
      <c r="O23" s="20">
        <v>0</v>
      </c>
      <c r="P23" s="20">
        <v>0</v>
      </c>
      <c r="Q23" s="20">
        <v>0</v>
      </c>
      <c r="R23" s="20">
        <v>0</v>
      </c>
      <c r="S23" s="20">
        <v>9901444.5</v>
      </c>
      <c r="T23" s="19">
        <f t="shared" si="4"/>
        <v>28444514.030000001</v>
      </c>
    </row>
    <row r="24" spans="1:20" s="26" customFormat="1" ht="15" customHeight="1" x14ac:dyDescent="0.3">
      <c r="A24" s="21">
        <v>16</v>
      </c>
      <c r="B24" s="22">
        <v>2</v>
      </c>
      <c r="C24" s="23" t="s">
        <v>56</v>
      </c>
      <c r="D24" s="24" t="s">
        <v>59</v>
      </c>
      <c r="E24" s="23">
        <v>433</v>
      </c>
      <c r="F24" s="25" t="s">
        <v>44</v>
      </c>
      <c r="G24" s="22" t="s">
        <v>58</v>
      </c>
      <c r="H24" s="23" t="s">
        <v>42</v>
      </c>
      <c r="I24" s="19">
        <f t="shared" si="8"/>
        <v>13798156.68</v>
      </c>
      <c r="J24" s="20">
        <v>13396268.640000001</v>
      </c>
      <c r="K24" s="20">
        <v>0</v>
      </c>
      <c r="L24" s="20">
        <v>401888.04</v>
      </c>
      <c r="M24" s="19">
        <f t="shared" si="9"/>
        <v>124600</v>
      </c>
      <c r="N24" s="20">
        <v>124600</v>
      </c>
      <c r="O24" s="20">
        <v>0</v>
      </c>
      <c r="P24" s="20">
        <v>0</v>
      </c>
      <c r="Q24" s="20">
        <v>5.74</v>
      </c>
      <c r="R24" s="20">
        <v>0</v>
      </c>
      <c r="S24" s="20">
        <v>613931.06000000006</v>
      </c>
      <c r="T24" s="19">
        <f t="shared" si="4"/>
        <v>14536693.48</v>
      </c>
    </row>
    <row r="25" spans="1:20" s="26" customFormat="1" ht="15" customHeight="1" x14ac:dyDescent="0.3">
      <c r="A25" s="21">
        <v>17</v>
      </c>
      <c r="B25" s="22">
        <v>3</v>
      </c>
      <c r="C25" s="23" t="s">
        <v>56</v>
      </c>
      <c r="D25" s="24" t="s">
        <v>59</v>
      </c>
      <c r="E25" s="23">
        <v>100</v>
      </c>
      <c r="F25" s="25" t="s">
        <v>46</v>
      </c>
      <c r="G25" s="22" t="s">
        <v>58</v>
      </c>
      <c r="H25" s="23" t="s">
        <v>47</v>
      </c>
      <c r="I25" s="19">
        <f>+J25+K25+L25</f>
        <v>0</v>
      </c>
      <c r="J25" s="20">
        <v>0</v>
      </c>
      <c r="K25" s="20">
        <v>0</v>
      </c>
      <c r="L25" s="20">
        <v>0</v>
      </c>
      <c r="M25" s="19">
        <f>+N25+O25</f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19">
        <f t="shared" si="4"/>
        <v>0</v>
      </c>
    </row>
    <row r="26" spans="1:20" s="26" customFormat="1" ht="15" customHeight="1" x14ac:dyDescent="0.3">
      <c r="A26" s="21">
        <v>18</v>
      </c>
      <c r="B26" s="22">
        <v>4</v>
      </c>
      <c r="C26" s="23" t="s">
        <v>56</v>
      </c>
      <c r="D26" s="24" t="s">
        <v>59</v>
      </c>
      <c r="E26" s="23">
        <v>165</v>
      </c>
      <c r="F26" s="25" t="s">
        <v>49</v>
      </c>
      <c r="G26" s="22" t="s">
        <v>58</v>
      </c>
      <c r="H26" s="23" t="s">
        <v>42</v>
      </c>
      <c r="I26" s="19">
        <f t="shared" si="8"/>
        <v>0</v>
      </c>
      <c r="J26" s="20">
        <v>0</v>
      </c>
      <c r="K26" s="20">
        <v>0</v>
      </c>
      <c r="L26" s="20">
        <v>0</v>
      </c>
      <c r="M26" s="19">
        <f t="shared" si="9"/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192864.03</v>
      </c>
      <c r="T26" s="19">
        <f t="shared" si="4"/>
        <v>192864.03</v>
      </c>
    </row>
    <row r="27" spans="1:20" s="26" customFormat="1" ht="15" customHeight="1" x14ac:dyDescent="0.3">
      <c r="A27" s="21">
        <v>19</v>
      </c>
      <c r="B27" s="22">
        <v>5</v>
      </c>
      <c r="C27" s="23" t="s">
        <v>56</v>
      </c>
      <c r="D27" s="24" t="s">
        <v>59</v>
      </c>
      <c r="E27" s="23">
        <v>230</v>
      </c>
      <c r="F27" s="25" t="s">
        <v>51</v>
      </c>
      <c r="G27" s="22" t="s">
        <v>58</v>
      </c>
      <c r="H27" s="23" t="s">
        <v>42</v>
      </c>
      <c r="I27" s="19">
        <f t="shared" si="8"/>
        <v>0</v>
      </c>
      <c r="J27" s="20">
        <v>0</v>
      </c>
      <c r="K27" s="20">
        <v>0</v>
      </c>
      <c r="L27" s="20">
        <v>0</v>
      </c>
      <c r="M27" s="19">
        <f t="shared" si="9"/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19">
        <f t="shared" si="4"/>
        <v>0</v>
      </c>
    </row>
    <row r="28" spans="1:20" s="26" customFormat="1" ht="15" customHeight="1" x14ac:dyDescent="0.3">
      <c r="A28" s="21">
        <v>20</v>
      </c>
      <c r="B28" s="22">
        <v>6</v>
      </c>
      <c r="C28" s="23" t="s">
        <v>56</v>
      </c>
      <c r="D28" s="24" t="s">
        <v>59</v>
      </c>
      <c r="E28" s="23">
        <v>295</v>
      </c>
      <c r="F28" s="25" t="s">
        <v>53</v>
      </c>
      <c r="G28" s="22" t="s">
        <v>58</v>
      </c>
      <c r="H28" s="23" t="s">
        <v>42</v>
      </c>
      <c r="I28" s="19">
        <f t="shared" si="8"/>
        <v>13288119.600000001</v>
      </c>
      <c r="J28" s="20">
        <v>12901086.960000001</v>
      </c>
      <c r="K28" s="20">
        <v>0</v>
      </c>
      <c r="L28" s="20">
        <v>387032.64</v>
      </c>
      <c r="M28" s="19">
        <f t="shared" si="9"/>
        <v>168087</v>
      </c>
      <c r="N28" s="20">
        <v>168087</v>
      </c>
      <c r="O28" s="20">
        <v>0</v>
      </c>
      <c r="P28" s="20">
        <v>0</v>
      </c>
      <c r="Q28" s="20">
        <v>4.05</v>
      </c>
      <c r="R28" s="20">
        <v>0</v>
      </c>
      <c r="S28" s="20">
        <v>400300.66</v>
      </c>
      <c r="T28" s="19">
        <f t="shared" si="4"/>
        <v>13856511.310000002</v>
      </c>
    </row>
    <row r="29" spans="1:20" s="26" customFormat="1" ht="15" customHeight="1" x14ac:dyDescent="0.3">
      <c r="A29" s="21">
        <v>21</v>
      </c>
      <c r="B29" s="22">
        <v>7</v>
      </c>
      <c r="C29" s="23" t="s">
        <v>56</v>
      </c>
      <c r="D29" s="24" t="s">
        <v>59</v>
      </c>
      <c r="E29" s="23">
        <v>360</v>
      </c>
      <c r="F29" s="25" t="s">
        <v>55</v>
      </c>
      <c r="G29" s="22" t="s">
        <v>58</v>
      </c>
      <c r="H29" s="23" t="s">
        <v>42</v>
      </c>
      <c r="I29" s="19">
        <f>+J29+K29+L29</f>
        <v>34090034.280000001</v>
      </c>
      <c r="J29" s="20">
        <v>33097120.68</v>
      </c>
      <c r="K29" s="20">
        <v>0</v>
      </c>
      <c r="L29" s="20">
        <v>992913.6</v>
      </c>
      <c r="M29" s="19">
        <f>+N29+O29</f>
        <v>625061.23</v>
      </c>
      <c r="N29" s="20">
        <v>625061.23</v>
      </c>
      <c r="O29" s="20">
        <v>0</v>
      </c>
      <c r="P29" s="20">
        <v>0</v>
      </c>
      <c r="Q29" s="20">
        <v>94511.02</v>
      </c>
      <c r="R29" s="20">
        <v>0</v>
      </c>
      <c r="S29" s="20">
        <v>1422232.56</v>
      </c>
      <c r="T29" s="19">
        <f t="shared" si="4"/>
        <v>36231839.090000004</v>
      </c>
    </row>
    <row r="30" spans="1:20" s="26" customFormat="1" ht="15" customHeight="1" x14ac:dyDescent="0.3">
      <c r="A30" s="21">
        <v>22</v>
      </c>
      <c r="B30" s="22">
        <v>8</v>
      </c>
      <c r="C30" s="23" t="s">
        <v>56</v>
      </c>
      <c r="D30" s="24" t="s">
        <v>59</v>
      </c>
      <c r="E30" s="23">
        <v>2638</v>
      </c>
      <c r="F30" s="25" t="s">
        <v>60</v>
      </c>
      <c r="G30" s="22" t="s">
        <v>58</v>
      </c>
      <c r="H30" s="23" t="s">
        <v>42</v>
      </c>
      <c r="I30" s="19">
        <f t="shared" si="8"/>
        <v>22646293.099999998</v>
      </c>
      <c r="J30" s="20">
        <v>20814973.399999999</v>
      </c>
      <c r="K30" s="20">
        <v>0</v>
      </c>
      <c r="L30" s="20">
        <v>1831319.7</v>
      </c>
      <c r="M30" s="19">
        <f t="shared" si="9"/>
        <v>382835.27</v>
      </c>
      <c r="N30" s="20">
        <v>382835.27</v>
      </c>
      <c r="O30" s="20">
        <v>0</v>
      </c>
      <c r="P30" s="20">
        <v>0</v>
      </c>
      <c r="Q30" s="20">
        <v>0</v>
      </c>
      <c r="R30" s="20">
        <v>0</v>
      </c>
      <c r="S30" s="20">
        <v>0</v>
      </c>
      <c r="T30" s="19">
        <f t="shared" si="4"/>
        <v>23029128.369999997</v>
      </c>
    </row>
    <row r="31" spans="1:20" s="26" customFormat="1" ht="15" customHeight="1" x14ac:dyDescent="0.3">
      <c r="A31" s="21">
        <v>23</v>
      </c>
      <c r="B31" s="22">
        <v>8</v>
      </c>
      <c r="C31" s="23" t="s">
        <v>56</v>
      </c>
      <c r="D31" s="24" t="s">
        <v>59</v>
      </c>
      <c r="E31" s="23">
        <v>2798</v>
      </c>
      <c r="F31" s="25" t="s">
        <v>61</v>
      </c>
      <c r="G31" s="22" t="s">
        <v>58</v>
      </c>
      <c r="H31" s="23" t="s">
        <v>47</v>
      </c>
      <c r="I31" s="19">
        <f t="shared" si="8"/>
        <v>5062144.4000000004</v>
      </c>
      <c r="J31" s="20">
        <v>5062144.4000000004</v>
      </c>
      <c r="K31" s="20">
        <v>0</v>
      </c>
      <c r="L31" s="20">
        <v>0</v>
      </c>
      <c r="M31" s="19">
        <f t="shared" si="9"/>
        <v>3165.64</v>
      </c>
      <c r="N31" s="20">
        <v>3165.64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19">
        <f t="shared" si="4"/>
        <v>5065310.04</v>
      </c>
    </row>
    <row r="32" spans="1:20" s="26" customFormat="1" ht="15" customHeight="1" x14ac:dyDescent="0.3">
      <c r="A32" s="21">
        <v>24</v>
      </c>
      <c r="B32" s="22">
        <v>1</v>
      </c>
      <c r="C32" s="23" t="s">
        <v>56</v>
      </c>
      <c r="D32" s="24" t="s">
        <v>62</v>
      </c>
      <c r="E32" s="23">
        <v>499</v>
      </c>
      <c r="F32" s="24" t="s">
        <v>41</v>
      </c>
      <c r="G32" s="23" t="s">
        <v>58</v>
      </c>
      <c r="H32" s="23" t="s">
        <v>42</v>
      </c>
      <c r="I32" s="19">
        <f t="shared" si="8"/>
        <v>4243092.12</v>
      </c>
      <c r="J32" s="20">
        <v>4122058.03</v>
      </c>
      <c r="K32" s="20">
        <v>0</v>
      </c>
      <c r="L32" s="20">
        <v>121034.09</v>
      </c>
      <c r="M32" s="19">
        <f t="shared" si="9"/>
        <v>258450</v>
      </c>
      <c r="N32" s="20">
        <v>258450</v>
      </c>
      <c r="O32" s="20">
        <v>0</v>
      </c>
      <c r="P32" s="20">
        <v>0</v>
      </c>
      <c r="Q32" s="20">
        <v>0.14000000000000001</v>
      </c>
      <c r="R32" s="20">
        <v>0</v>
      </c>
      <c r="S32" s="20">
        <v>1358000</v>
      </c>
      <c r="T32" s="19">
        <f t="shared" si="4"/>
        <v>5859542.2599999998</v>
      </c>
    </row>
    <row r="33" spans="1:20" s="26" customFormat="1" ht="15" customHeight="1" x14ac:dyDescent="0.3">
      <c r="A33" s="21">
        <v>25</v>
      </c>
      <c r="B33" s="22">
        <v>2</v>
      </c>
      <c r="C33" s="23" t="s">
        <v>56</v>
      </c>
      <c r="D33" s="24" t="s">
        <v>62</v>
      </c>
      <c r="E33" s="23">
        <v>434</v>
      </c>
      <c r="F33" s="24" t="s">
        <v>44</v>
      </c>
      <c r="G33" s="23" t="s">
        <v>58</v>
      </c>
      <c r="H33" s="23" t="s">
        <v>42</v>
      </c>
      <c r="I33" s="19">
        <f t="shared" si="8"/>
        <v>3746616.4899999998</v>
      </c>
      <c r="J33" s="20">
        <v>3641189.55</v>
      </c>
      <c r="K33" s="20">
        <v>0</v>
      </c>
      <c r="L33" s="20">
        <v>105426.94</v>
      </c>
      <c r="M33" s="19">
        <f t="shared" si="9"/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348086</v>
      </c>
      <c r="T33" s="19">
        <f t="shared" si="4"/>
        <v>4094702.4899999998</v>
      </c>
    </row>
    <row r="34" spans="1:20" s="26" customFormat="1" ht="15" customHeight="1" x14ac:dyDescent="0.3">
      <c r="A34" s="21">
        <v>26</v>
      </c>
      <c r="B34" s="22">
        <v>3</v>
      </c>
      <c r="C34" s="23" t="s">
        <v>56</v>
      </c>
      <c r="D34" s="24" t="s">
        <v>62</v>
      </c>
      <c r="E34" s="23">
        <v>101</v>
      </c>
      <c r="F34" s="24" t="s">
        <v>46</v>
      </c>
      <c r="G34" s="23" t="s">
        <v>58</v>
      </c>
      <c r="H34" s="23" t="s">
        <v>47</v>
      </c>
      <c r="I34" s="19">
        <f t="shared" si="8"/>
        <v>3746616.4899999998</v>
      </c>
      <c r="J34" s="20">
        <v>3641189.55</v>
      </c>
      <c r="K34" s="20">
        <v>0</v>
      </c>
      <c r="L34" s="20">
        <v>105426.94</v>
      </c>
      <c r="M34" s="19">
        <f t="shared" si="9"/>
        <v>248911.2</v>
      </c>
      <c r="N34" s="20">
        <v>248911.2</v>
      </c>
      <c r="O34" s="20">
        <v>0</v>
      </c>
      <c r="P34" s="20">
        <v>0</v>
      </c>
      <c r="Q34" s="20">
        <v>26.04</v>
      </c>
      <c r="R34" s="20">
        <v>0</v>
      </c>
      <c r="S34" s="20">
        <v>271361</v>
      </c>
      <c r="T34" s="19">
        <f t="shared" si="4"/>
        <v>4266914.7300000004</v>
      </c>
    </row>
    <row r="35" spans="1:20" s="26" customFormat="1" ht="15" customHeight="1" x14ac:dyDescent="0.3">
      <c r="A35" s="21">
        <v>27</v>
      </c>
      <c r="B35" s="22">
        <v>4</v>
      </c>
      <c r="C35" s="23" t="s">
        <v>56</v>
      </c>
      <c r="D35" s="24" t="s">
        <v>62</v>
      </c>
      <c r="E35" s="23">
        <v>166</v>
      </c>
      <c r="F35" s="24" t="s">
        <v>49</v>
      </c>
      <c r="G35" s="23" t="s">
        <v>58</v>
      </c>
      <c r="H35" s="23" t="s">
        <v>42</v>
      </c>
      <c r="I35" s="19">
        <f t="shared" si="8"/>
        <v>2179539.52</v>
      </c>
      <c r="J35" s="20">
        <v>2138208.4700000002</v>
      </c>
      <c r="K35" s="20">
        <v>0</v>
      </c>
      <c r="L35" s="20">
        <v>41331.050000000003</v>
      </c>
      <c r="M35" s="19">
        <f t="shared" si="9"/>
        <v>21700</v>
      </c>
      <c r="N35" s="20">
        <v>21700</v>
      </c>
      <c r="O35" s="20">
        <v>0</v>
      </c>
      <c r="P35" s="20">
        <v>0</v>
      </c>
      <c r="Q35" s="20">
        <v>0</v>
      </c>
      <c r="R35" s="20">
        <v>0</v>
      </c>
      <c r="S35" s="20">
        <v>188229.15</v>
      </c>
      <c r="T35" s="19">
        <f t="shared" si="4"/>
        <v>2389468.67</v>
      </c>
    </row>
    <row r="36" spans="1:20" s="26" customFormat="1" ht="15" customHeight="1" x14ac:dyDescent="0.3">
      <c r="A36" s="21">
        <v>28</v>
      </c>
      <c r="B36" s="22">
        <v>5</v>
      </c>
      <c r="C36" s="23" t="s">
        <v>56</v>
      </c>
      <c r="D36" s="24" t="s">
        <v>62</v>
      </c>
      <c r="E36" s="23">
        <v>231</v>
      </c>
      <c r="F36" s="24" t="s">
        <v>51</v>
      </c>
      <c r="G36" s="23" t="s">
        <v>58</v>
      </c>
      <c r="H36" s="23" t="s">
        <v>42</v>
      </c>
      <c r="I36" s="19">
        <f t="shared" si="8"/>
        <v>741247.96000000008</v>
      </c>
      <c r="J36" s="20">
        <v>713847.03</v>
      </c>
      <c r="K36" s="20">
        <v>0</v>
      </c>
      <c r="L36" s="20">
        <v>27400.93</v>
      </c>
      <c r="M36" s="19">
        <f t="shared" si="9"/>
        <v>0</v>
      </c>
      <c r="N36" s="20">
        <v>0</v>
      </c>
      <c r="O36" s="20">
        <v>0</v>
      </c>
      <c r="P36" s="20">
        <v>0</v>
      </c>
      <c r="Q36" s="20">
        <v>0.93</v>
      </c>
      <c r="R36" s="20">
        <v>0</v>
      </c>
      <c r="S36" s="20">
        <v>0</v>
      </c>
      <c r="T36" s="19">
        <f t="shared" si="4"/>
        <v>741248.89000000013</v>
      </c>
    </row>
    <row r="37" spans="1:20" s="26" customFormat="1" ht="15" customHeight="1" x14ac:dyDescent="0.3">
      <c r="A37" s="21">
        <v>29</v>
      </c>
      <c r="B37" s="22">
        <v>6</v>
      </c>
      <c r="C37" s="23" t="s">
        <v>56</v>
      </c>
      <c r="D37" s="24" t="s">
        <v>62</v>
      </c>
      <c r="E37" s="23">
        <v>296</v>
      </c>
      <c r="F37" s="24" t="s">
        <v>53</v>
      </c>
      <c r="G37" s="23" t="s">
        <v>58</v>
      </c>
      <c r="H37" s="23" t="s">
        <v>42</v>
      </c>
      <c r="I37" s="19">
        <f t="shared" si="8"/>
        <v>741247.96000000008</v>
      </c>
      <c r="J37" s="20">
        <v>713847.03</v>
      </c>
      <c r="K37" s="20">
        <v>0</v>
      </c>
      <c r="L37" s="20">
        <v>27400.93</v>
      </c>
      <c r="M37" s="19">
        <f t="shared" si="9"/>
        <v>0</v>
      </c>
      <c r="N37" s="20">
        <v>0</v>
      </c>
      <c r="O37" s="20">
        <v>0</v>
      </c>
      <c r="P37" s="20">
        <v>0</v>
      </c>
      <c r="Q37" s="20">
        <v>0</v>
      </c>
      <c r="R37" s="20">
        <v>0.03</v>
      </c>
      <c r="S37" s="20">
        <v>203622.66</v>
      </c>
      <c r="T37" s="19">
        <f t="shared" si="4"/>
        <v>944870.65000000014</v>
      </c>
    </row>
    <row r="38" spans="1:20" s="26" customFormat="1" ht="15" customHeight="1" x14ac:dyDescent="0.3">
      <c r="A38" s="21">
        <v>30</v>
      </c>
      <c r="B38" s="22">
        <v>7</v>
      </c>
      <c r="C38" s="23" t="s">
        <v>56</v>
      </c>
      <c r="D38" s="24" t="s">
        <v>62</v>
      </c>
      <c r="E38" s="23">
        <v>361</v>
      </c>
      <c r="F38" s="24" t="s">
        <v>55</v>
      </c>
      <c r="G38" s="23" t="s">
        <v>58</v>
      </c>
      <c r="H38" s="23" t="s">
        <v>42</v>
      </c>
      <c r="I38" s="19">
        <f t="shared" si="8"/>
        <v>11503245.15</v>
      </c>
      <c r="J38" s="20">
        <v>11153980.09</v>
      </c>
      <c r="K38" s="20">
        <v>0</v>
      </c>
      <c r="L38" s="20">
        <v>349265.06</v>
      </c>
      <c r="M38" s="19">
        <f t="shared" si="9"/>
        <v>63660.11</v>
      </c>
      <c r="N38" s="20">
        <v>63660.11</v>
      </c>
      <c r="O38" s="20">
        <v>0</v>
      </c>
      <c r="P38" s="20">
        <v>0</v>
      </c>
      <c r="Q38" s="20">
        <v>24279.02</v>
      </c>
      <c r="R38" s="20">
        <v>0</v>
      </c>
      <c r="S38" s="20">
        <v>430816.48</v>
      </c>
      <c r="T38" s="19">
        <f t="shared" si="4"/>
        <v>12022000.76</v>
      </c>
    </row>
    <row r="39" spans="1:20" s="26" customFormat="1" ht="15" customHeight="1" x14ac:dyDescent="0.3">
      <c r="A39" s="21">
        <v>31</v>
      </c>
      <c r="B39" s="22">
        <v>8</v>
      </c>
      <c r="C39" s="23" t="s">
        <v>56</v>
      </c>
      <c r="D39" s="24" t="s">
        <v>62</v>
      </c>
      <c r="E39" s="23">
        <v>765</v>
      </c>
      <c r="F39" s="27" t="s">
        <v>63</v>
      </c>
      <c r="G39" s="23" t="s">
        <v>58</v>
      </c>
      <c r="H39" s="23" t="s">
        <v>42</v>
      </c>
      <c r="I39" s="19">
        <f t="shared" si="8"/>
        <v>644555.96000000008</v>
      </c>
      <c r="J39" s="20">
        <v>617155.03</v>
      </c>
      <c r="K39" s="20">
        <v>0</v>
      </c>
      <c r="L39" s="20">
        <v>27400.93</v>
      </c>
      <c r="M39" s="19">
        <f t="shared" si="9"/>
        <v>0</v>
      </c>
      <c r="N39" s="20">
        <v>0</v>
      </c>
      <c r="O39" s="20">
        <v>0</v>
      </c>
      <c r="P39" s="20">
        <v>0</v>
      </c>
      <c r="Q39" s="20">
        <v>0</v>
      </c>
      <c r="R39" s="20">
        <v>0</v>
      </c>
      <c r="S39" s="20">
        <v>0</v>
      </c>
      <c r="T39" s="19">
        <f t="shared" si="4"/>
        <v>644555.96000000008</v>
      </c>
    </row>
    <row r="40" spans="1:20" s="26" customFormat="1" ht="15" customHeight="1" x14ac:dyDescent="0.3">
      <c r="A40" s="21">
        <v>32</v>
      </c>
      <c r="B40" s="22">
        <v>8</v>
      </c>
      <c r="C40" s="23" t="s">
        <v>56</v>
      </c>
      <c r="D40" s="24" t="s">
        <v>62</v>
      </c>
      <c r="E40" s="23">
        <v>391</v>
      </c>
      <c r="F40" s="27" t="s">
        <v>64</v>
      </c>
      <c r="G40" s="23" t="s">
        <v>58</v>
      </c>
      <c r="H40" s="23" t="s">
        <v>42</v>
      </c>
      <c r="I40" s="19">
        <f t="shared" si="8"/>
        <v>2257407.46</v>
      </c>
      <c r="J40" s="20">
        <v>2198795.44</v>
      </c>
      <c r="K40" s="20">
        <v>0</v>
      </c>
      <c r="L40" s="20">
        <v>58612.02</v>
      </c>
      <c r="M40" s="19">
        <f t="shared" si="9"/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19">
        <f t="shared" si="4"/>
        <v>2257407.46</v>
      </c>
    </row>
    <row r="41" spans="1:20" s="26" customFormat="1" ht="15" customHeight="1" x14ac:dyDescent="0.3">
      <c r="A41" s="21">
        <v>33</v>
      </c>
      <c r="B41" s="22">
        <v>8</v>
      </c>
      <c r="C41" s="23" t="s">
        <v>56</v>
      </c>
      <c r="D41" s="24" t="s">
        <v>62</v>
      </c>
      <c r="E41" s="23">
        <v>619</v>
      </c>
      <c r="F41" s="27" t="s">
        <v>65</v>
      </c>
      <c r="G41" s="23" t="s">
        <v>58</v>
      </c>
      <c r="H41" s="23" t="s">
        <v>42</v>
      </c>
      <c r="I41" s="19">
        <f t="shared" si="8"/>
        <v>1550036.75</v>
      </c>
      <c r="J41" s="20">
        <v>1514994.13</v>
      </c>
      <c r="K41" s="20">
        <v>0</v>
      </c>
      <c r="L41" s="20">
        <v>35042.620000000003</v>
      </c>
      <c r="M41" s="19">
        <f t="shared" si="9"/>
        <v>0</v>
      </c>
      <c r="N41" s="20">
        <v>0</v>
      </c>
      <c r="O41" s="20">
        <v>0</v>
      </c>
      <c r="P41" s="20">
        <v>0</v>
      </c>
      <c r="Q41" s="20">
        <v>0</v>
      </c>
      <c r="R41" s="20">
        <v>0</v>
      </c>
      <c r="S41" s="20">
        <v>0</v>
      </c>
      <c r="T41" s="19">
        <f t="shared" si="4"/>
        <v>1550036.75</v>
      </c>
    </row>
    <row r="42" spans="1:20" s="26" customFormat="1" ht="15" customHeight="1" x14ac:dyDescent="0.3">
      <c r="A42" s="21">
        <v>34</v>
      </c>
      <c r="B42" s="22">
        <v>8</v>
      </c>
      <c r="C42" s="23" t="s">
        <v>56</v>
      </c>
      <c r="D42" s="24" t="s">
        <v>62</v>
      </c>
      <c r="E42" s="23">
        <v>2718</v>
      </c>
      <c r="F42" s="24" t="s">
        <v>66</v>
      </c>
      <c r="G42" s="23" t="s">
        <v>58</v>
      </c>
      <c r="H42" s="23" t="s">
        <v>42</v>
      </c>
      <c r="I42" s="19">
        <f t="shared" si="8"/>
        <v>2667700.88</v>
      </c>
      <c r="J42" s="20">
        <v>2596190.85</v>
      </c>
      <c r="K42" s="20">
        <v>0</v>
      </c>
      <c r="L42" s="20">
        <v>71510.03</v>
      </c>
      <c r="M42" s="19">
        <f t="shared" si="9"/>
        <v>0</v>
      </c>
      <c r="N42" s="20">
        <v>0</v>
      </c>
      <c r="O42" s="20">
        <v>0</v>
      </c>
      <c r="P42" s="20">
        <v>0</v>
      </c>
      <c r="Q42" s="20">
        <v>0</v>
      </c>
      <c r="R42" s="20">
        <v>0</v>
      </c>
      <c r="S42" s="20">
        <v>0</v>
      </c>
      <c r="T42" s="19">
        <f t="shared" si="4"/>
        <v>2667700.88</v>
      </c>
    </row>
    <row r="43" spans="1:20" s="26" customFormat="1" ht="15" customHeight="1" x14ac:dyDescent="0.3">
      <c r="A43" s="21">
        <v>35</v>
      </c>
      <c r="B43" s="22">
        <v>8</v>
      </c>
      <c r="C43" s="23" t="s">
        <v>56</v>
      </c>
      <c r="D43" s="24" t="s">
        <v>62</v>
      </c>
      <c r="E43" s="23">
        <v>2838</v>
      </c>
      <c r="F43" s="24" t="s">
        <v>67</v>
      </c>
      <c r="G43" s="23" t="s">
        <v>58</v>
      </c>
      <c r="H43" s="23" t="s">
        <v>42</v>
      </c>
      <c r="I43" s="19">
        <f t="shared" si="8"/>
        <v>369723.02</v>
      </c>
      <c r="J43" s="20">
        <v>356923.51</v>
      </c>
      <c r="K43" s="20">
        <v>0</v>
      </c>
      <c r="L43" s="20">
        <v>12799.51</v>
      </c>
      <c r="M43" s="19">
        <f t="shared" si="9"/>
        <v>0</v>
      </c>
      <c r="N43" s="20">
        <v>0</v>
      </c>
      <c r="O43" s="20">
        <v>0</v>
      </c>
      <c r="P43" s="20">
        <v>0</v>
      </c>
      <c r="Q43" s="20">
        <v>0</v>
      </c>
      <c r="R43" s="20">
        <v>0</v>
      </c>
      <c r="S43" s="20">
        <v>0</v>
      </c>
      <c r="T43" s="19">
        <f t="shared" si="4"/>
        <v>369723.02</v>
      </c>
    </row>
    <row r="44" spans="1:20" s="26" customFormat="1" ht="15" customHeight="1" x14ac:dyDescent="0.3">
      <c r="A44" s="21">
        <v>36</v>
      </c>
      <c r="B44" s="22">
        <v>8</v>
      </c>
      <c r="C44" s="23" t="s">
        <v>56</v>
      </c>
      <c r="D44" s="24" t="s">
        <v>62</v>
      </c>
      <c r="E44" s="23">
        <v>3098</v>
      </c>
      <c r="F44" s="24" t="s">
        <v>68</v>
      </c>
      <c r="G44" s="23" t="s">
        <v>58</v>
      </c>
      <c r="H44" s="23" t="s">
        <v>47</v>
      </c>
      <c r="I44" s="19">
        <f t="shared" si="8"/>
        <v>209863.25</v>
      </c>
      <c r="J44" s="20">
        <v>202841.8</v>
      </c>
      <c r="K44" s="20">
        <v>0</v>
      </c>
      <c r="L44" s="20">
        <v>7021.45</v>
      </c>
      <c r="M44" s="19">
        <f t="shared" si="9"/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19">
        <f t="shared" si="4"/>
        <v>209863.25</v>
      </c>
    </row>
    <row r="45" spans="1:20" s="26" customFormat="1" ht="15" customHeight="1" x14ac:dyDescent="0.3">
      <c r="A45" s="21">
        <v>37</v>
      </c>
      <c r="B45" s="22">
        <v>1</v>
      </c>
      <c r="C45" s="23" t="s">
        <v>56</v>
      </c>
      <c r="D45" s="24" t="s">
        <v>69</v>
      </c>
      <c r="E45" s="23">
        <v>500</v>
      </c>
      <c r="F45" s="24" t="s">
        <v>41</v>
      </c>
      <c r="G45" s="23" t="s">
        <v>58</v>
      </c>
      <c r="H45" s="23" t="s">
        <v>42</v>
      </c>
      <c r="I45" s="19">
        <f t="shared" si="8"/>
        <v>6755467.0800000001</v>
      </c>
      <c r="J45" s="20">
        <v>6639766.8300000001</v>
      </c>
      <c r="K45" s="20">
        <v>0</v>
      </c>
      <c r="L45" s="20">
        <v>115700.25</v>
      </c>
      <c r="M45" s="19">
        <v>117780</v>
      </c>
      <c r="N45" s="20">
        <v>117780</v>
      </c>
      <c r="O45" s="20">
        <v>0</v>
      </c>
      <c r="P45" s="20">
        <v>0</v>
      </c>
      <c r="Q45" s="20">
        <v>0.05</v>
      </c>
      <c r="R45" s="20">
        <v>0</v>
      </c>
      <c r="S45" s="20">
        <v>2674000</v>
      </c>
      <c r="T45" s="19">
        <f t="shared" si="4"/>
        <v>9547247.129999999</v>
      </c>
    </row>
    <row r="46" spans="1:20" s="26" customFormat="1" ht="15" customHeight="1" x14ac:dyDescent="0.3">
      <c r="A46" s="21">
        <v>38</v>
      </c>
      <c r="B46" s="22">
        <v>2</v>
      </c>
      <c r="C46" s="23" t="s">
        <v>56</v>
      </c>
      <c r="D46" s="24" t="s">
        <v>69</v>
      </c>
      <c r="E46" s="23">
        <v>435</v>
      </c>
      <c r="F46" s="24" t="s">
        <v>44</v>
      </c>
      <c r="G46" s="23" t="s">
        <v>58</v>
      </c>
      <c r="H46" s="23" t="s">
        <v>42</v>
      </c>
      <c r="I46" s="19">
        <f t="shared" si="8"/>
        <v>12657873.380000001</v>
      </c>
      <c r="J46" s="20">
        <v>12356480</v>
      </c>
      <c r="K46" s="20">
        <v>0</v>
      </c>
      <c r="L46" s="20">
        <v>301393.38</v>
      </c>
      <c r="M46" s="19">
        <v>75000</v>
      </c>
      <c r="N46" s="20">
        <v>75000</v>
      </c>
      <c r="O46" s="20">
        <v>0</v>
      </c>
      <c r="P46" s="20">
        <v>0</v>
      </c>
      <c r="Q46" s="20">
        <v>2247.21</v>
      </c>
      <c r="R46" s="20">
        <v>130.78</v>
      </c>
      <c r="S46" s="20">
        <v>2259519.2999999998</v>
      </c>
      <c r="T46" s="19">
        <f t="shared" si="4"/>
        <v>14994770.670000002</v>
      </c>
    </row>
    <row r="47" spans="1:20" s="26" customFormat="1" ht="15" customHeight="1" x14ac:dyDescent="0.3">
      <c r="A47" s="21">
        <v>39</v>
      </c>
      <c r="B47" s="22">
        <v>3</v>
      </c>
      <c r="C47" s="23" t="s">
        <v>56</v>
      </c>
      <c r="D47" s="24" t="s">
        <v>69</v>
      </c>
      <c r="E47" s="23">
        <v>102</v>
      </c>
      <c r="F47" s="24" t="s">
        <v>46</v>
      </c>
      <c r="G47" s="23" t="s">
        <v>58</v>
      </c>
      <c r="H47" s="23" t="s">
        <v>47</v>
      </c>
      <c r="I47" s="19">
        <f t="shared" si="8"/>
        <v>1539574.5</v>
      </c>
      <c r="J47" s="20">
        <v>1494590.5</v>
      </c>
      <c r="K47" s="20">
        <v>0</v>
      </c>
      <c r="L47" s="20">
        <v>44984</v>
      </c>
      <c r="M47" s="19">
        <v>240000</v>
      </c>
      <c r="N47" s="20">
        <v>240000</v>
      </c>
      <c r="O47" s="20">
        <v>0</v>
      </c>
      <c r="P47" s="20">
        <v>0</v>
      </c>
      <c r="Q47" s="20">
        <v>3.93</v>
      </c>
      <c r="R47" s="20">
        <v>1085.3699999999999</v>
      </c>
      <c r="S47" s="20">
        <v>730173.94</v>
      </c>
      <c r="T47" s="19">
        <f t="shared" si="4"/>
        <v>2510837.7400000002</v>
      </c>
    </row>
    <row r="48" spans="1:20" s="26" customFormat="1" ht="15" customHeight="1" x14ac:dyDescent="0.3">
      <c r="A48" s="21">
        <v>40</v>
      </c>
      <c r="B48" s="22">
        <v>4</v>
      </c>
      <c r="C48" s="23" t="s">
        <v>56</v>
      </c>
      <c r="D48" s="24" t="s">
        <v>69</v>
      </c>
      <c r="E48" s="23">
        <v>167</v>
      </c>
      <c r="F48" s="24" t="s">
        <v>49</v>
      </c>
      <c r="G48" s="23" t="s">
        <v>58</v>
      </c>
      <c r="H48" s="23" t="s">
        <v>42</v>
      </c>
      <c r="I48" s="19">
        <f t="shared" si="8"/>
        <v>1539574.5</v>
      </c>
      <c r="J48" s="20">
        <v>1494590.5</v>
      </c>
      <c r="K48" s="20">
        <v>0</v>
      </c>
      <c r="L48" s="20">
        <v>44984</v>
      </c>
      <c r="M48" s="19">
        <v>670500</v>
      </c>
      <c r="N48" s="20">
        <v>670500</v>
      </c>
      <c r="O48" s="20">
        <v>0</v>
      </c>
      <c r="P48" s="20">
        <v>0</v>
      </c>
      <c r="Q48" s="20">
        <v>1.93</v>
      </c>
      <c r="R48" s="20">
        <v>0</v>
      </c>
      <c r="S48" s="20">
        <v>903542.1</v>
      </c>
      <c r="T48" s="19">
        <f t="shared" si="4"/>
        <v>3113618.5300000003</v>
      </c>
    </row>
    <row r="49" spans="1:20" s="26" customFormat="1" ht="15" customHeight="1" x14ac:dyDescent="0.3">
      <c r="A49" s="21">
        <v>41</v>
      </c>
      <c r="B49" s="22">
        <v>5</v>
      </c>
      <c r="C49" s="23" t="s">
        <v>56</v>
      </c>
      <c r="D49" s="24" t="s">
        <v>69</v>
      </c>
      <c r="E49" s="23">
        <v>232</v>
      </c>
      <c r="F49" s="24" t="s">
        <v>51</v>
      </c>
      <c r="G49" s="23" t="s">
        <v>58</v>
      </c>
      <c r="H49" s="23" t="s">
        <v>42</v>
      </c>
      <c r="I49" s="19">
        <f t="shared" si="8"/>
        <v>1486966.62</v>
      </c>
      <c r="J49" s="20">
        <v>1441982.62</v>
      </c>
      <c r="K49" s="20">
        <v>0</v>
      </c>
      <c r="L49" s="20">
        <v>44984</v>
      </c>
      <c r="M49" s="19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105898.53</v>
      </c>
      <c r="T49" s="19">
        <f t="shared" si="4"/>
        <v>1592865.1500000001</v>
      </c>
    </row>
    <row r="50" spans="1:20" s="26" customFormat="1" ht="15" customHeight="1" x14ac:dyDescent="0.3">
      <c r="A50" s="21">
        <v>42</v>
      </c>
      <c r="B50" s="22">
        <v>6</v>
      </c>
      <c r="C50" s="23" t="s">
        <v>56</v>
      </c>
      <c r="D50" s="24" t="s">
        <v>69</v>
      </c>
      <c r="E50" s="23">
        <v>297</v>
      </c>
      <c r="F50" s="24" t="s">
        <v>53</v>
      </c>
      <c r="G50" s="23" t="s">
        <v>58</v>
      </c>
      <c r="H50" s="23" t="s">
        <v>42</v>
      </c>
      <c r="I50" s="19">
        <f t="shared" si="8"/>
        <v>12401430</v>
      </c>
      <c r="J50" s="20">
        <v>12126519.880000001</v>
      </c>
      <c r="K50" s="20">
        <v>0</v>
      </c>
      <c r="L50" s="20">
        <v>274910.12</v>
      </c>
      <c r="M50" s="19">
        <v>268399.35999999999</v>
      </c>
      <c r="N50" s="20">
        <v>268399.35999999999</v>
      </c>
      <c r="O50" s="20">
        <v>0</v>
      </c>
      <c r="P50" s="20">
        <v>0</v>
      </c>
      <c r="Q50" s="20">
        <v>0</v>
      </c>
      <c r="R50" s="20">
        <v>0.12</v>
      </c>
      <c r="S50" s="20">
        <v>1420432.04</v>
      </c>
      <c r="T50" s="19">
        <f t="shared" si="4"/>
        <v>14090261.52</v>
      </c>
    </row>
    <row r="51" spans="1:20" s="26" customFormat="1" ht="15" customHeight="1" x14ac:dyDescent="0.3">
      <c r="A51" s="21">
        <v>43</v>
      </c>
      <c r="B51" s="22">
        <v>7</v>
      </c>
      <c r="C51" s="23" t="s">
        <v>56</v>
      </c>
      <c r="D51" s="24" t="s">
        <v>69</v>
      </c>
      <c r="E51" s="23">
        <v>362</v>
      </c>
      <c r="F51" s="24" t="s">
        <v>55</v>
      </c>
      <c r="G51" s="23" t="s">
        <v>58</v>
      </c>
      <c r="H51" s="23" t="s">
        <v>42</v>
      </c>
      <c r="I51" s="19">
        <f t="shared" si="8"/>
        <v>15853857.5</v>
      </c>
      <c r="J51" s="20">
        <v>15459376.5</v>
      </c>
      <c r="K51" s="20">
        <v>0</v>
      </c>
      <c r="L51" s="20">
        <v>394481</v>
      </c>
      <c r="M51" s="19">
        <v>315404.09000000003</v>
      </c>
      <c r="N51" s="20">
        <v>315404.09000000003</v>
      </c>
      <c r="O51" s="20">
        <v>0</v>
      </c>
      <c r="P51" s="20">
        <v>0</v>
      </c>
      <c r="Q51" s="20">
        <v>22603.35</v>
      </c>
      <c r="R51" s="20">
        <v>307610</v>
      </c>
      <c r="S51" s="20">
        <v>1614979.07</v>
      </c>
      <c r="T51" s="19">
        <f t="shared" si="4"/>
        <v>18114454.009999998</v>
      </c>
    </row>
    <row r="52" spans="1:20" s="26" customFormat="1" ht="15" customHeight="1" x14ac:dyDescent="0.3">
      <c r="A52" s="21">
        <v>44</v>
      </c>
      <c r="B52" s="22">
        <v>8</v>
      </c>
      <c r="C52" s="23" t="s">
        <v>56</v>
      </c>
      <c r="D52" s="24" t="s">
        <v>69</v>
      </c>
      <c r="E52" s="23">
        <v>3038</v>
      </c>
      <c r="F52" s="24" t="s">
        <v>70</v>
      </c>
      <c r="G52" s="23" t="s">
        <v>58</v>
      </c>
      <c r="H52" s="23" t="s">
        <v>76</v>
      </c>
      <c r="I52" s="19">
        <f t="shared" si="8"/>
        <v>379849</v>
      </c>
      <c r="J52" s="20">
        <v>364455</v>
      </c>
      <c r="K52" s="20">
        <v>0</v>
      </c>
      <c r="L52" s="20">
        <v>15394</v>
      </c>
      <c r="M52" s="19">
        <v>0</v>
      </c>
      <c r="N52" s="20">
        <v>0</v>
      </c>
      <c r="O52" s="20">
        <v>0</v>
      </c>
      <c r="P52" s="20">
        <v>0</v>
      </c>
      <c r="Q52" s="20">
        <v>0</v>
      </c>
      <c r="R52" s="20">
        <v>232198</v>
      </c>
      <c r="S52" s="20">
        <v>0</v>
      </c>
      <c r="T52" s="19">
        <f t="shared" si="4"/>
        <v>612047</v>
      </c>
    </row>
    <row r="53" spans="1:20" s="26" customFormat="1" ht="15" customHeight="1" x14ac:dyDescent="0.3">
      <c r="A53" s="21">
        <v>45</v>
      </c>
      <c r="B53" s="22">
        <v>8</v>
      </c>
      <c r="C53" s="23" t="s">
        <v>56</v>
      </c>
      <c r="D53" s="24" t="s">
        <v>69</v>
      </c>
      <c r="E53" s="23">
        <v>2839</v>
      </c>
      <c r="F53" s="24" t="s">
        <v>71</v>
      </c>
      <c r="G53" s="23" t="s">
        <v>58</v>
      </c>
      <c r="H53" s="23" t="s">
        <v>76</v>
      </c>
      <c r="I53" s="19">
        <f t="shared" si="8"/>
        <v>721814.5</v>
      </c>
      <c r="J53" s="20">
        <v>721814.5</v>
      </c>
      <c r="K53" s="20">
        <v>0</v>
      </c>
      <c r="L53" s="20">
        <v>0</v>
      </c>
      <c r="M53" s="19">
        <v>0</v>
      </c>
      <c r="N53" s="20"/>
      <c r="O53" s="20">
        <v>0</v>
      </c>
      <c r="P53" s="20">
        <v>0</v>
      </c>
      <c r="Q53" s="20">
        <v>0</v>
      </c>
      <c r="R53" s="20">
        <v>0</v>
      </c>
      <c r="S53" s="20">
        <v>0</v>
      </c>
      <c r="T53" s="19">
        <f t="shared" si="4"/>
        <v>721814.5</v>
      </c>
    </row>
    <row r="54" spans="1:20" s="26" customFormat="1" ht="15" customHeight="1" x14ac:dyDescent="0.3">
      <c r="A54" s="21">
        <v>46</v>
      </c>
      <c r="B54" s="22">
        <v>8</v>
      </c>
      <c r="C54" s="23" t="s">
        <v>56</v>
      </c>
      <c r="D54" s="24" t="s">
        <v>69</v>
      </c>
      <c r="E54" s="23">
        <v>2858</v>
      </c>
      <c r="F54" s="24" t="s">
        <v>72</v>
      </c>
      <c r="G54" s="23" t="s">
        <v>58</v>
      </c>
      <c r="H54" s="23" t="s">
        <v>76</v>
      </c>
      <c r="I54" s="19">
        <f t="shared" si="8"/>
        <v>609006.5</v>
      </c>
      <c r="J54" s="20">
        <v>593612.5</v>
      </c>
      <c r="K54" s="20">
        <v>0</v>
      </c>
      <c r="L54" s="20">
        <v>15394</v>
      </c>
      <c r="M54" s="19">
        <v>239010</v>
      </c>
      <c r="N54" s="20">
        <v>239010</v>
      </c>
      <c r="O54" s="20">
        <v>0</v>
      </c>
      <c r="P54" s="20">
        <v>0</v>
      </c>
      <c r="Q54" s="20">
        <v>40.47</v>
      </c>
      <c r="R54" s="20">
        <v>0</v>
      </c>
      <c r="S54" s="20">
        <v>0</v>
      </c>
      <c r="T54" s="19">
        <f t="shared" si="4"/>
        <v>848056.97</v>
      </c>
    </row>
    <row r="55" spans="1:20" s="26" customFormat="1" ht="15" customHeight="1" x14ac:dyDescent="0.3">
      <c r="A55" s="21">
        <v>47</v>
      </c>
      <c r="B55" s="22">
        <v>8</v>
      </c>
      <c r="C55" s="23" t="s">
        <v>56</v>
      </c>
      <c r="D55" s="24" t="s">
        <v>69</v>
      </c>
      <c r="E55" s="23">
        <v>3058</v>
      </c>
      <c r="F55" s="24" t="s">
        <v>73</v>
      </c>
      <c r="G55" s="23" t="s">
        <v>58</v>
      </c>
      <c r="H55" s="23" t="s">
        <v>76</v>
      </c>
      <c r="I55" s="19">
        <f t="shared" si="8"/>
        <v>601296</v>
      </c>
      <c r="J55" s="20">
        <v>586098</v>
      </c>
      <c r="K55" s="20">
        <v>0</v>
      </c>
      <c r="L55" s="20">
        <v>15198</v>
      </c>
      <c r="M55" s="19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6317</v>
      </c>
      <c r="T55" s="19">
        <f t="shared" si="4"/>
        <v>607613</v>
      </c>
    </row>
    <row r="56" spans="1:20" s="26" customFormat="1" ht="15" customHeight="1" x14ac:dyDescent="0.3">
      <c r="A56" s="21">
        <v>48</v>
      </c>
      <c r="B56" s="22">
        <v>1</v>
      </c>
      <c r="C56" s="23" t="s">
        <v>56</v>
      </c>
      <c r="D56" s="24" t="s">
        <v>74</v>
      </c>
      <c r="E56" s="23">
        <v>503</v>
      </c>
      <c r="F56" s="24" t="s">
        <v>41</v>
      </c>
      <c r="G56" s="23" t="s">
        <v>58</v>
      </c>
      <c r="H56" s="23" t="s">
        <v>42</v>
      </c>
      <c r="I56" s="19">
        <f t="shared" si="8"/>
        <v>6584316.96</v>
      </c>
      <c r="J56" s="20">
        <v>6584316.96</v>
      </c>
      <c r="K56" s="20">
        <v>0</v>
      </c>
      <c r="L56" s="20">
        <v>0</v>
      </c>
      <c r="M56" s="19">
        <f t="shared" ref="M56:M69" si="10">+N56+O56</f>
        <v>52500</v>
      </c>
      <c r="N56" s="20">
        <v>52500</v>
      </c>
      <c r="O56" s="20">
        <v>0</v>
      </c>
      <c r="P56" s="20">
        <v>0</v>
      </c>
      <c r="Q56" s="20">
        <v>0</v>
      </c>
      <c r="R56" s="20">
        <v>0</v>
      </c>
      <c r="S56" s="20">
        <v>0</v>
      </c>
      <c r="T56" s="19">
        <f t="shared" si="4"/>
        <v>6636816.96</v>
      </c>
    </row>
    <row r="57" spans="1:20" s="26" customFormat="1" ht="15" customHeight="1" x14ac:dyDescent="0.3">
      <c r="A57" s="21">
        <v>49</v>
      </c>
      <c r="B57" s="22">
        <v>2</v>
      </c>
      <c r="C57" s="23" t="s">
        <v>56</v>
      </c>
      <c r="D57" s="24" t="s">
        <v>74</v>
      </c>
      <c r="E57" s="23">
        <v>438</v>
      </c>
      <c r="F57" s="24" t="s">
        <v>44</v>
      </c>
      <c r="G57" s="23" t="s">
        <v>58</v>
      </c>
      <c r="H57" s="23" t="s">
        <v>42</v>
      </c>
      <c r="I57" s="19">
        <f t="shared" si="8"/>
        <v>13896299.77</v>
      </c>
      <c r="J57" s="20">
        <v>13896299.77</v>
      </c>
      <c r="K57" s="20">
        <v>0</v>
      </c>
      <c r="L57" s="20">
        <v>0</v>
      </c>
      <c r="M57" s="19">
        <f t="shared" si="10"/>
        <v>214623.5</v>
      </c>
      <c r="N57" s="20">
        <v>214623.5</v>
      </c>
      <c r="O57" s="20">
        <v>0</v>
      </c>
      <c r="P57" s="20">
        <v>0</v>
      </c>
      <c r="Q57" s="20">
        <v>1.34</v>
      </c>
      <c r="R57" s="20">
        <v>0</v>
      </c>
      <c r="S57" s="20">
        <v>1612151.1</v>
      </c>
      <c r="T57" s="19">
        <f t="shared" si="4"/>
        <v>15723075.709999999</v>
      </c>
    </row>
    <row r="58" spans="1:20" s="26" customFormat="1" ht="15" customHeight="1" x14ac:dyDescent="0.3">
      <c r="A58" s="21">
        <v>50</v>
      </c>
      <c r="B58" s="22">
        <v>3</v>
      </c>
      <c r="C58" s="23" t="s">
        <v>56</v>
      </c>
      <c r="D58" s="24" t="s">
        <v>74</v>
      </c>
      <c r="E58" s="23">
        <v>105</v>
      </c>
      <c r="F58" s="24" t="s">
        <v>46</v>
      </c>
      <c r="G58" s="23" t="s">
        <v>58</v>
      </c>
      <c r="H58" s="23" t="s">
        <v>47</v>
      </c>
      <c r="I58" s="19">
        <f t="shared" si="8"/>
        <v>2407511.04</v>
      </c>
      <c r="J58" s="20">
        <v>2407511.04</v>
      </c>
      <c r="K58" s="20">
        <v>0</v>
      </c>
      <c r="L58" s="20">
        <v>0</v>
      </c>
      <c r="M58" s="19">
        <f t="shared" si="10"/>
        <v>0</v>
      </c>
      <c r="N58" s="20">
        <v>0</v>
      </c>
      <c r="O58" s="20">
        <v>0</v>
      </c>
      <c r="P58" s="20">
        <v>0</v>
      </c>
      <c r="Q58" s="20">
        <v>28.99</v>
      </c>
      <c r="R58" s="20">
        <v>0</v>
      </c>
      <c r="S58" s="20">
        <v>660975</v>
      </c>
      <c r="T58" s="19">
        <f t="shared" si="4"/>
        <v>3068515.0300000003</v>
      </c>
    </row>
    <row r="59" spans="1:20" s="26" customFormat="1" ht="15" customHeight="1" x14ac:dyDescent="0.3">
      <c r="A59" s="21">
        <v>51</v>
      </c>
      <c r="B59" s="22">
        <v>4</v>
      </c>
      <c r="C59" s="23" t="s">
        <v>56</v>
      </c>
      <c r="D59" s="24" t="s">
        <v>74</v>
      </c>
      <c r="E59" s="23">
        <v>170</v>
      </c>
      <c r="F59" s="24" t="s">
        <v>49</v>
      </c>
      <c r="G59" s="23" t="s">
        <v>58</v>
      </c>
      <c r="H59" s="23" t="s">
        <v>42</v>
      </c>
      <c r="I59" s="19">
        <f t="shared" si="8"/>
        <v>9543694.3200000003</v>
      </c>
      <c r="J59" s="20">
        <v>9543694.3200000003</v>
      </c>
      <c r="K59" s="20">
        <v>0</v>
      </c>
      <c r="L59" s="20">
        <v>0</v>
      </c>
      <c r="M59" s="19">
        <f t="shared" si="10"/>
        <v>0</v>
      </c>
      <c r="N59" s="20">
        <v>0</v>
      </c>
      <c r="O59" s="20">
        <v>0</v>
      </c>
      <c r="P59" s="20">
        <v>0</v>
      </c>
      <c r="Q59" s="20">
        <v>21.76</v>
      </c>
      <c r="R59" s="20">
        <v>0</v>
      </c>
      <c r="S59" s="20">
        <v>815499.77</v>
      </c>
      <c r="T59" s="19">
        <f t="shared" si="4"/>
        <v>10359215.85</v>
      </c>
    </row>
    <row r="60" spans="1:20" s="26" customFormat="1" ht="15" customHeight="1" x14ac:dyDescent="0.3">
      <c r="A60" s="21">
        <v>52</v>
      </c>
      <c r="B60" s="22">
        <v>5</v>
      </c>
      <c r="C60" s="23" t="s">
        <v>56</v>
      </c>
      <c r="D60" s="24" t="s">
        <v>74</v>
      </c>
      <c r="E60" s="23">
        <v>235</v>
      </c>
      <c r="F60" s="24" t="s">
        <v>51</v>
      </c>
      <c r="G60" s="23" t="s">
        <v>58</v>
      </c>
      <c r="H60" s="23" t="s">
        <v>42</v>
      </c>
      <c r="I60" s="19">
        <f t="shared" si="8"/>
        <v>20051055.960000001</v>
      </c>
      <c r="J60" s="20">
        <v>20051055.960000001</v>
      </c>
      <c r="K60" s="20">
        <v>0</v>
      </c>
      <c r="L60" s="20">
        <v>0</v>
      </c>
      <c r="M60" s="19">
        <f t="shared" si="10"/>
        <v>479856</v>
      </c>
      <c r="N60" s="20">
        <v>479856</v>
      </c>
      <c r="O60" s="20">
        <v>0</v>
      </c>
      <c r="P60" s="20">
        <v>0</v>
      </c>
      <c r="Q60" s="20">
        <v>43.06</v>
      </c>
      <c r="R60" s="20">
        <v>0</v>
      </c>
      <c r="S60" s="20">
        <v>0</v>
      </c>
      <c r="T60" s="19">
        <f t="shared" si="4"/>
        <v>20530955.02</v>
      </c>
    </row>
    <row r="61" spans="1:20" s="26" customFormat="1" ht="15" customHeight="1" x14ac:dyDescent="0.3">
      <c r="A61" s="21">
        <v>53</v>
      </c>
      <c r="B61" s="22">
        <v>6</v>
      </c>
      <c r="C61" s="23" t="s">
        <v>56</v>
      </c>
      <c r="D61" s="24" t="s">
        <v>74</v>
      </c>
      <c r="E61" s="23">
        <v>300</v>
      </c>
      <c r="F61" s="24" t="s">
        <v>53</v>
      </c>
      <c r="G61" s="23" t="s">
        <v>58</v>
      </c>
      <c r="H61" s="23" t="s">
        <v>42</v>
      </c>
      <c r="I61" s="19">
        <f t="shared" si="8"/>
        <v>2407511.04</v>
      </c>
      <c r="J61" s="20">
        <v>2407511.04</v>
      </c>
      <c r="K61" s="20">
        <v>0</v>
      </c>
      <c r="L61" s="20">
        <v>0</v>
      </c>
      <c r="M61" s="19">
        <f t="shared" si="10"/>
        <v>5000</v>
      </c>
      <c r="N61" s="20">
        <v>5000</v>
      </c>
      <c r="O61" s="20">
        <v>0</v>
      </c>
      <c r="P61" s="20">
        <v>0</v>
      </c>
      <c r="Q61" s="20">
        <v>0</v>
      </c>
      <c r="R61" s="20">
        <v>0.09</v>
      </c>
      <c r="S61" s="20">
        <v>218429.48</v>
      </c>
      <c r="T61" s="19">
        <f t="shared" si="4"/>
        <v>2630940.61</v>
      </c>
    </row>
    <row r="62" spans="1:20" s="26" customFormat="1" ht="15" customHeight="1" x14ac:dyDescent="0.3">
      <c r="A62" s="21">
        <v>54</v>
      </c>
      <c r="B62" s="22">
        <v>7</v>
      </c>
      <c r="C62" s="23" t="s">
        <v>56</v>
      </c>
      <c r="D62" s="24" t="s">
        <v>74</v>
      </c>
      <c r="E62" s="23">
        <v>365</v>
      </c>
      <c r="F62" s="24" t="s">
        <v>55</v>
      </c>
      <c r="G62" s="23" t="s">
        <v>58</v>
      </c>
      <c r="H62" s="23" t="s">
        <v>42</v>
      </c>
      <c r="I62" s="19">
        <f t="shared" si="8"/>
        <v>32642336.760000002</v>
      </c>
      <c r="J62" s="20">
        <v>32642336.760000002</v>
      </c>
      <c r="K62" s="20">
        <v>0</v>
      </c>
      <c r="L62" s="20">
        <v>0</v>
      </c>
      <c r="M62" s="19">
        <f t="shared" si="10"/>
        <v>80985.89</v>
      </c>
      <c r="N62" s="20">
        <v>80985.89</v>
      </c>
      <c r="O62" s="20">
        <v>0</v>
      </c>
      <c r="P62" s="20">
        <v>0</v>
      </c>
      <c r="Q62" s="20">
        <v>52693.52</v>
      </c>
      <c r="R62" s="20">
        <v>0</v>
      </c>
      <c r="S62" s="20">
        <v>9921404.0700000003</v>
      </c>
      <c r="T62" s="19">
        <f t="shared" si="4"/>
        <v>42697420.240000002</v>
      </c>
    </row>
    <row r="63" spans="1:20" s="26" customFormat="1" ht="15" customHeight="1" x14ac:dyDescent="0.3">
      <c r="A63" s="21">
        <v>55</v>
      </c>
      <c r="B63" s="22">
        <v>8</v>
      </c>
      <c r="C63" s="23" t="s">
        <v>56</v>
      </c>
      <c r="D63" s="24" t="s">
        <v>74</v>
      </c>
      <c r="E63" s="23">
        <v>392</v>
      </c>
      <c r="F63" s="24" t="s">
        <v>75</v>
      </c>
      <c r="G63" s="23" t="s">
        <v>58</v>
      </c>
      <c r="H63" s="23" t="s">
        <v>76</v>
      </c>
      <c r="I63" s="19">
        <f t="shared" si="8"/>
        <v>16053875.76</v>
      </c>
      <c r="J63" s="20">
        <v>16053875.76</v>
      </c>
      <c r="K63" s="20">
        <v>0</v>
      </c>
      <c r="L63" s="20">
        <v>0</v>
      </c>
      <c r="M63" s="19">
        <f t="shared" si="10"/>
        <v>36185.72</v>
      </c>
      <c r="N63" s="20">
        <v>36185.72</v>
      </c>
      <c r="O63" s="20">
        <v>0</v>
      </c>
      <c r="P63" s="20">
        <v>0</v>
      </c>
      <c r="Q63" s="20">
        <v>341.62</v>
      </c>
      <c r="R63" s="20">
        <v>100</v>
      </c>
      <c r="S63" s="20">
        <v>0</v>
      </c>
      <c r="T63" s="19">
        <f t="shared" si="4"/>
        <v>16090503.1</v>
      </c>
    </row>
    <row r="64" spans="1:20" s="26" customFormat="1" ht="15" customHeight="1" x14ac:dyDescent="0.3">
      <c r="A64" s="21">
        <v>56</v>
      </c>
      <c r="B64" s="22">
        <v>8</v>
      </c>
      <c r="C64" s="23" t="s">
        <v>56</v>
      </c>
      <c r="D64" s="24" t="s">
        <v>74</v>
      </c>
      <c r="E64" s="23">
        <v>393</v>
      </c>
      <c r="F64" s="24" t="s">
        <v>77</v>
      </c>
      <c r="G64" s="23" t="s">
        <v>58</v>
      </c>
      <c r="H64" s="23" t="s">
        <v>76</v>
      </c>
      <c r="I64" s="19">
        <f t="shared" si="8"/>
        <v>13974769.800000001</v>
      </c>
      <c r="J64" s="20">
        <v>13974769.800000001</v>
      </c>
      <c r="K64" s="20">
        <v>0</v>
      </c>
      <c r="L64" s="20">
        <v>0</v>
      </c>
      <c r="M64" s="19">
        <f t="shared" si="10"/>
        <v>1091210.45</v>
      </c>
      <c r="N64" s="20">
        <v>1091210.45</v>
      </c>
      <c r="O64" s="20">
        <v>0</v>
      </c>
      <c r="P64" s="20">
        <v>0</v>
      </c>
      <c r="Q64" s="20">
        <v>0</v>
      </c>
      <c r="R64" s="20">
        <v>0</v>
      </c>
      <c r="S64" s="20">
        <v>0</v>
      </c>
      <c r="T64" s="19">
        <f t="shared" si="4"/>
        <v>15065980.25</v>
      </c>
    </row>
    <row r="65" spans="1:20" s="26" customFormat="1" ht="15" customHeight="1" x14ac:dyDescent="0.3">
      <c r="A65" s="21">
        <v>57</v>
      </c>
      <c r="B65" s="22">
        <v>8</v>
      </c>
      <c r="C65" s="23" t="s">
        <v>56</v>
      </c>
      <c r="D65" s="24" t="s">
        <v>74</v>
      </c>
      <c r="E65" s="23">
        <v>1078</v>
      </c>
      <c r="F65" s="24" t="s">
        <v>78</v>
      </c>
      <c r="G65" s="23" t="s">
        <v>58</v>
      </c>
      <c r="H65" s="23" t="s">
        <v>76</v>
      </c>
      <c r="I65" s="19">
        <f t="shared" si="8"/>
        <v>4618091.87</v>
      </c>
      <c r="J65" s="20">
        <v>4618091.87</v>
      </c>
      <c r="K65" s="20">
        <v>0</v>
      </c>
      <c r="L65" s="20">
        <v>0</v>
      </c>
      <c r="M65" s="19">
        <f t="shared" si="10"/>
        <v>551100</v>
      </c>
      <c r="N65" s="20">
        <v>551100</v>
      </c>
      <c r="O65" s="20">
        <v>0</v>
      </c>
      <c r="P65" s="20">
        <v>0</v>
      </c>
      <c r="Q65" s="20">
        <v>0</v>
      </c>
      <c r="R65" s="20">
        <v>0</v>
      </c>
      <c r="S65" s="20">
        <v>0</v>
      </c>
      <c r="T65" s="19">
        <f t="shared" si="4"/>
        <v>5169191.87</v>
      </c>
    </row>
    <row r="66" spans="1:20" s="26" customFormat="1" ht="15" customHeight="1" x14ac:dyDescent="0.3">
      <c r="A66" s="21">
        <v>58</v>
      </c>
      <c r="B66" s="22">
        <v>8</v>
      </c>
      <c r="C66" s="23" t="s">
        <v>56</v>
      </c>
      <c r="D66" s="24" t="s">
        <v>74</v>
      </c>
      <c r="E66" s="23">
        <v>2578</v>
      </c>
      <c r="F66" s="24" t="s">
        <v>79</v>
      </c>
      <c r="G66" s="23" t="s">
        <v>58</v>
      </c>
      <c r="H66" s="23" t="s">
        <v>76</v>
      </c>
      <c r="I66" s="19">
        <f t="shared" si="8"/>
        <v>18567059.280000001</v>
      </c>
      <c r="J66" s="20">
        <v>18567059.280000001</v>
      </c>
      <c r="K66" s="20">
        <v>0</v>
      </c>
      <c r="L66" s="20">
        <v>0</v>
      </c>
      <c r="M66" s="19">
        <f t="shared" si="10"/>
        <v>739000</v>
      </c>
      <c r="N66" s="20">
        <v>739000</v>
      </c>
      <c r="O66" s="20">
        <v>0</v>
      </c>
      <c r="P66" s="20">
        <v>0</v>
      </c>
      <c r="Q66" s="20">
        <v>0</v>
      </c>
      <c r="R66" s="20">
        <v>10890.5</v>
      </c>
      <c r="S66" s="20">
        <v>0</v>
      </c>
      <c r="T66" s="19">
        <f t="shared" si="4"/>
        <v>19316949.780000001</v>
      </c>
    </row>
    <row r="67" spans="1:20" s="26" customFormat="1" ht="15" customHeight="1" x14ac:dyDescent="0.3">
      <c r="A67" s="21">
        <v>59</v>
      </c>
      <c r="B67" s="22">
        <v>8</v>
      </c>
      <c r="C67" s="23" t="s">
        <v>56</v>
      </c>
      <c r="D67" s="24" t="s">
        <v>74</v>
      </c>
      <c r="E67" s="23">
        <v>2559</v>
      </c>
      <c r="F67" s="24" t="s">
        <v>80</v>
      </c>
      <c r="G67" s="23" t="s">
        <v>58</v>
      </c>
      <c r="H67" s="23" t="s">
        <v>42</v>
      </c>
      <c r="I67" s="19">
        <f t="shared" si="8"/>
        <v>13570048.08</v>
      </c>
      <c r="J67" s="20">
        <v>13570048.08</v>
      </c>
      <c r="K67" s="20">
        <v>0</v>
      </c>
      <c r="L67" s="20">
        <v>0</v>
      </c>
      <c r="M67" s="19">
        <f t="shared" si="10"/>
        <v>0</v>
      </c>
      <c r="N67" s="20">
        <v>0</v>
      </c>
      <c r="O67" s="20">
        <v>0</v>
      </c>
      <c r="P67" s="20">
        <v>0</v>
      </c>
      <c r="Q67" s="20">
        <v>0</v>
      </c>
      <c r="R67" s="20">
        <v>0</v>
      </c>
      <c r="S67" s="20">
        <v>0</v>
      </c>
      <c r="T67" s="19">
        <f t="shared" si="4"/>
        <v>13570048.08</v>
      </c>
    </row>
    <row r="68" spans="1:20" s="26" customFormat="1" ht="15" customHeight="1" x14ac:dyDescent="0.3">
      <c r="A68" s="21">
        <v>60</v>
      </c>
      <c r="B68" s="22">
        <v>8</v>
      </c>
      <c r="C68" s="23" t="s">
        <v>56</v>
      </c>
      <c r="D68" s="24" t="s">
        <v>74</v>
      </c>
      <c r="E68" s="23">
        <v>738</v>
      </c>
      <c r="F68" s="24" t="s">
        <v>81</v>
      </c>
      <c r="G68" s="23" t="s">
        <v>58</v>
      </c>
      <c r="H68" s="23" t="s">
        <v>47</v>
      </c>
      <c r="I68" s="19">
        <f t="shared" si="8"/>
        <v>802503.7</v>
      </c>
      <c r="J68" s="20">
        <v>802503.7</v>
      </c>
      <c r="K68" s="20">
        <v>0</v>
      </c>
      <c r="L68" s="20">
        <v>0</v>
      </c>
      <c r="M68" s="19">
        <f t="shared" si="10"/>
        <v>0</v>
      </c>
      <c r="N68" s="20">
        <v>0</v>
      </c>
      <c r="O68" s="20">
        <v>0</v>
      </c>
      <c r="P68" s="20">
        <v>0</v>
      </c>
      <c r="Q68" s="20">
        <v>0</v>
      </c>
      <c r="R68" s="20">
        <v>0</v>
      </c>
      <c r="S68" s="20">
        <v>0</v>
      </c>
      <c r="T68" s="19">
        <f t="shared" si="4"/>
        <v>802503.7</v>
      </c>
    </row>
    <row r="69" spans="1:20" s="26" customFormat="1" ht="15" customHeight="1" x14ac:dyDescent="0.3">
      <c r="A69" s="21">
        <v>61</v>
      </c>
      <c r="B69" s="22">
        <v>8</v>
      </c>
      <c r="C69" s="23" t="s">
        <v>56</v>
      </c>
      <c r="D69" s="24" t="s">
        <v>74</v>
      </c>
      <c r="E69" s="23">
        <v>1978</v>
      </c>
      <c r="F69" s="24" t="s">
        <v>82</v>
      </c>
      <c r="G69" s="23" t="s">
        <v>58</v>
      </c>
      <c r="H69" s="23" t="s">
        <v>47</v>
      </c>
      <c r="I69" s="19">
        <f t="shared" si="8"/>
        <v>0</v>
      </c>
      <c r="J69" s="20">
        <v>0</v>
      </c>
      <c r="K69" s="20">
        <v>0</v>
      </c>
      <c r="L69" s="20">
        <v>0</v>
      </c>
      <c r="M69" s="19">
        <f t="shared" si="10"/>
        <v>0</v>
      </c>
      <c r="N69" s="20">
        <v>0</v>
      </c>
      <c r="O69" s="20">
        <v>0</v>
      </c>
      <c r="P69" s="20">
        <v>0</v>
      </c>
      <c r="Q69" s="20">
        <v>0</v>
      </c>
      <c r="R69" s="20">
        <v>0</v>
      </c>
      <c r="S69" s="20">
        <v>0</v>
      </c>
      <c r="T69" s="19">
        <f t="shared" si="4"/>
        <v>0</v>
      </c>
    </row>
    <row r="70" spans="1:20" s="26" customFormat="1" ht="15" customHeight="1" x14ac:dyDescent="0.3">
      <c r="A70" s="21">
        <v>62</v>
      </c>
      <c r="B70" s="22">
        <v>1</v>
      </c>
      <c r="C70" s="23" t="s">
        <v>56</v>
      </c>
      <c r="D70" s="24" t="s">
        <v>83</v>
      </c>
      <c r="E70" s="23">
        <v>504</v>
      </c>
      <c r="F70" s="24" t="s">
        <v>41</v>
      </c>
      <c r="G70" s="23" t="s">
        <v>58</v>
      </c>
      <c r="H70" s="23" t="s">
        <v>42</v>
      </c>
      <c r="I70" s="19">
        <f t="shared" si="8"/>
        <v>66099389.560000002</v>
      </c>
      <c r="J70" s="20">
        <v>64201665.700000003</v>
      </c>
      <c r="K70" s="20">
        <v>0</v>
      </c>
      <c r="L70" s="20">
        <v>1897723.86</v>
      </c>
      <c r="M70" s="19">
        <f t="shared" si="9"/>
        <v>1350614.17</v>
      </c>
      <c r="N70" s="20">
        <v>1350614.17</v>
      </c>
      <c r="O70" s="20">
        <v>0</v>
      </c>
      <c r="P70" s="20">
        <v>0</v>
      </c>
      <c r="Q70" s="20">
        <v>4824.6499999999996</v>
      </c>
      <c r="R70" s="20">
        <v>0</v>
      </c>
      <c r="S70" s="20">
        <v>7423224.1500000004</v>
      </c>
      <c r="T70" s="19">
        <f t="shared" si="4"/>
        <v>74878052.530000016</v>
      </c>
    </row>
    <row r="71" spans="1:20" s="26" customFormat="1" ht="15" customHeight="1" x14ac:dyDescent="0.3">
      <c r="A71" s="21">
        <v>63</v>
      </c>
      <c r="B71" s="22">
        <v>2</v>
      </c>
      <c r="C71" s="23" t="s">
        <v>56</v>
      </c>
      <c r="D71" s="24" t="s">
        <v>83</v>
      </c>
      <c r="E71" s="23">
        <v>439</v>
      </c>
      <c r="F71" s="24" t="s">
        <v>44</v>
      </c>
      <c r="G71" s="23" t="s">
        <v>58</v>
      </c>
      <c r="H71" s="23" t="s">
        <v>42</v>
      </c>
      <c r="I71" s="19">
        <f t="shared" si="8"/>
        <v>32880902.309999999</v>
      </c>
      <c r="J71" s="20">
        <v>31969865.07</v>
      </c>
      <c r="K71" s="20">
        <v>0</v>
      </c>
      <c r="L71" s="20">
        <v>911037.24</v>
      </c>
      <c r="M71" s="19">
        <f t="shared" si="9"/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9094.5499999999993</v>
      </c>
      <c r="T71" s="19">
        <f t="shared" si="4"/>
        <v>32889996.859999999</v>
      </c>
    </row>
    <row r="72" spans="1:20" s="26" customFormat="1" ht="15" customHeight="1" x14ac:dyDescent="0.3">
      <c r="A72" s="21">
        <v>64</v>
      </c>
      <c r="B72" s="22">
        <v>3</v>
      </c>
      <c r="C72" s="23" t="s">
        <v>56</v>
      </c>
      <c r="D72" s="24" t="s">
        <v>83</v>
      </c>
      <c r="E72" s="23">
        <v>106</v>
      </c>
      <c r="F72" s="24" t="s">
        <v>46</v>
      </c>
      <c r="G72" s="23" t="s">
        <v>58</v>
      </c>
      <c r="H72" s="23" t="s">
        <v>47</v>
      </c>
      <c r="I72" s="19">
        <f t="shared" si="8"/>
        <v>0</v>
      </c>
      <c r="J72" s="20">
        <v>0</v>
      </c>
      <c r="K72" s="20">
        <v>0</v>
      </c>
      <c r="L72" s="20">
        <v>0</v>
      </c>
      <c r="M72" s="19">
        <f t="shared" si="9"/>
        <v>9577.26</v>
      </c>
      <c r="N72" s="20">
        <v>9577.26</v>
      </c>
      <c r="O72" s="20">
        <v>0</v>
      </c>
      <c r="P72" s="20">
        <v>0</v>
      </c>
      <c r="Q72" s="20">
        <v>0</v>
      </c>
      <c r="R72" s="20">
        <v>0</v>
      </c>
      <c r="S72" s="20">
        <v>677844.6</v>
      </c>
      <c r="T72" s="19">
        <f t="shared" si="4"/>
        <v>687421.86</v>
      </c>
    </row>
    <row r="73" spans="1:20" s="26" customFormat="1" ht="15" customHeight="1" x14ac:dyDescent="0.3">
      <c r="A73" s="21">
        <v>65</v>
      </c>
      <c r="B73" s="22">
        <v>4</v>
      </c>
      <c r="C73" s="23" t="s">
        <v>56</v>
      </c>
      <c r="D73" s="24" t="s">
        <v>83</v>
      </c>
      <c r="E73" s="23">
        <v>171</v>
      </c>
      <c r="F73" s="24" t="s">
        <v>49</v>
      </c>
      <c r="G73" s="23" t="s">
        <v>58</v>
      </c>
      <c r="H73" s="23" t="s">
        <v>42</v>
      </c>
      <c r="I73" s="19">
        <f t="shared" si="8"/>
        <v>0</v>
      </c>
      <c r="J73" s="20">
        <v>0</v>
      </c>
      <c r="K73" s="20">
        <v>0</v>
      </c>
      <c r="L73" s="20">
        <v>0</v>
      </c>
      <c r="M73" s="19">
        <f t="shared" si="9"/>
        <v>5553.15</v>
      </c>
      <c r="N73" s="20">
        <v>5553.15</v>
      </c>
      <c r="O73" s="20">
        <v>0</v>
      </c>
      <c r="P73" s="20">
        <v>0</v>
      </c>
      <c r="Q73" s="20">
        <v>2.41</v>
      </c>
      <c r="R73" s="20">
        <v>0</v>
      </c>
      <c r="S73" s="20">
        <v>194185.41</v>
      </c>
      <c r="T73" s="19">
        <f t="shared" si="4"/>
        <v>199740.97</v>
      </c>
    </row>
    <row r="74" spans="1:20" s="26" customFormat="1" ht="15" customHeight="1" x14ac:dyDescent="0.3">
      <c r="A74" s="21">
        <v>66</v>
      </c>
      <c r="B74" s="22">
        <v>5</v>
      </c>
      <c r="C74" s="23" t="s">
        <v>56</v>
      </c>
      <c r="D74" s="24" t="s">
        <v>83</v>
      </c>
      <c r="E74" s="23">
        <v>236</v>
      </c>
      <c r="F74" s="24" t="s">
        <v>51</v>
      </c>
      <c r="G74" s="23" t="s">
        <v>58</v>
      </c>
      <c r="H74" s="23" t="s">
        <v>42</v>
      </c>
      <c r="I74" s="19">
        <f t="shared" si="8"/>
        <v>0</v>
      </c>
      <c r="J74" s="20">
        <v>0</v>
      </c>
      <c r="K74" s="20">
        <v>0</v>
      </c>
      <c r="L74" s="20">
        <v>0</v>
      </c>
      <c r="M74" s="19">
        <f t="shared" si="9"/>
        <v>0</v>
      </c>
      <c r="N74" s="20">
        <v>0</v>
      </c>
      <c r="O74" s="20">
        <v>0</v>
      </c>
      <c r="P74" s="20">
        <v>0</v>
      </c>
      <c r="Q74" s="20">
        <v>0</v>
      </c>
      <c r="R74" s="20">
        <v>0</v>
      </c>
      <c r="S74" s="20">
        <v>0</v>
      </c>
      <c r="T74" s="19">
        <f t="shared" ref="T74:T137" si="11">+I74+M74+P74+Q74+R74+S74</f>
        <v>0</v>
      </c>
    </row>
    <row r="75" spans="1:20" s="26" customFormat="1" ht="15" customHeight="1" x14ac:dyDescent="0.3">
      <c r="A75" s="21">
        <v>67</v>
      </c>
      <c r="B75" s="22">
        <v>6</v>
      </c>
      <c r="C75" s="23" t="s">
        <v>56</v>
      </c>
      <c r="D75" s="24" t="s">
        <v>83</v>
      </c>
      <c r="E75" s="23">
        <v>301</v>
      </c>
      <c r="F75" s="24" t="s">
        <v>53</v>
      </c>
      <c r="G75" s="23" t="s">
        <v>58</v>
      </c>
      <c r="H75" s="23" t="s">
        <v>42</v>
      </c>
      <c r="I75" s="19">
        <f t="shared" si="8"/>
        <v>26465814.02</v>
      </c>
      <c r="J75" s="20">
        <v>25745324.059999999</v>
      </c>
      <c r="K75" s="20">
        <v>0</v>
      </c>
      <c r="L75" s="20">
        <v>720489.96</v>
      </c>
      <c r="M75" s="19">
        <f t="shared" si="9"/>
        <v>436862.24</v>
      </c>
      <c r="N75" s="20">
        <v>436862.24</v>
      </c>
      <c r="O75" s="20">
        <v>0</v>
      </c>
      <c r="P75" s="20">
        <v>0</v>
      </c>
      <c r="Q75" s="20">
        <v>0</v>
      </c>
      <c r="R75" s="20">
        <v>0</v>
      </c>
      <c r="S75" s="20">
        <v>188034.68</v>
      </c>
      <c r="T75" s="19">
        <f t="shared" si="11"/>
        <v>27090710.939999998</v>
      </c>
    </row>
    <row r="76" spans="1:20" s="26" customFormat="1" ht="15" customHeight="1" x14ac:dyDescent="0.3">
      <c r="A76" s="21">
        <v>68</v>
      </c>
      <c r="B76" s="22">
        <v>7</v>
      </c>
      <c r="C76" s="23" t="s">
        <v>56</v>
      </c>
      <c r="D76" s="24" t="s">
        <v>83</v>
      </c>
      <c r="E76" s="23">
        <v>366</v>
      </c>
      <c r="F76" s="24" t="s">
        <v>55</v>
      </c>
      <c r="G76" s="23" t="s">
        <v>58</v>
      </c>
      <c r="H76" s="23" t="s">
        <v>42</v>
      </c>
      <c r="I76" s="19">
        <f t="shared" ref="I76:I78" si="12">+J76+K76+L76</f>
        <v>56439639.630000003</v>
      </c>
      <c r="J76" s="20">
        <v>54828837.090000004</v>
      </c>
      <c r="K76" s="20">
        <v>0</v>
      </c>
      <c r="L76" s="20">
        <v>1610802.54</v>
      </c>
      <c r="M76" s="19">
        <f t="shared" ref="M76:M78" si="13">+N76+O76</f>
        <v>0</v>
      </c>
      <c r="N76" s="20">
        <v>0</v>
      </c>
      <c r="O76" s="20">
        <v>0</v>
      </c>
      <c r="P76" s="20">
        <v>0</v>
      </c>
      <c r="Q76" s="20">
        <v>58306.21</v>
      </c>
      <c r="R76" s="20">
        <v>0</v>
      </c>
      <c r="S76" s="20">
        <v>30765760.870000001</v>
      </c>
      <c r="T76" s="19">
        <f t="shared" si="11"/>
        <v>87263706.710000008</v>
      </c>
    </row>
    <row r="77" spans="1:20" s="26" customFormat="1" ht="15" customHeight="1" x14ac:dyDescent="0.3">
      <c r="A77" s="21">
        <v>69</v>
      </c>
      <c r="B77" s="22">
        <v>8</v>
      </c>
      <c r="C77" s="23" t="s">
        <v>56</v>
      </c>
      <c r="D77" s="24" t="s">
        <v>83</v>
      </c>
      <c r="E77" s="23">
        <v>2918</v>
      </c>
      <c r="F77" s="24" t="s">
        <v>84</v>
      </c>
      <c r="G77" s="23" t="s">
        <v>58</v>
      </c>
      <c r="H77" s="23" t="s">
        <v>47</v>
      </c>
      <c r="I77" s="19">
        <f t="shared" si="12"/>
        <v>1938791.74</v>
      </c>
      <c r="J77" s="20">
        <v>1803527.54</v>
      </c>
      <c r="K77" s="20">
        <v>0</v>
      </c>
      <c r="L77" s="20">
        <v>135264.20000000001</v>
      </c>
      <c r="M77" s="19">
        <f t="shared" si="13"/>
        <v>262406.38</v>
      </c>
      <c r="N77" s="20">
        <v>262406.38</v>
      </c>
      <c r="O77" s="20">
        <v>0</v>
      </c>
      <c r="P77" s="20">
        <v>0</v>
      </c>
      <c r="Q77" s="20">
        <v>0</v>
      </c>
      <c r="R77" s="20">
        <v>0</v>
      </c>
      <c r="S77" s="20">
        <v>0</v>
      </c>
      <c r="T77" s="19">
        <f t="shared" si="11"/>
        <v>2201198.12</v>
      </c>
    </row>
    <row r="78" spans="1:20" s="26" customFormat="1" ht="15" customHeight="1" x14ac:dyDescent="0.3">
      <c r="A78" s="21">
        <v>70</v>
      </c>
      <c r="B78" s="22">
        <v>8</v>
      </c>
      <c r="C78" s="23" t="s">
        <v>56</v>
      </c>
      <c r="D78" s="24" t="s">
        <v>83</v>
      </c>
      <c r="E78" s="23">
        <v>2919</v>
      </c>
      <c r="F78" s="24" t="s">
        <v>85</v>
      </c>
      <c r="G78" s="23" t="s">
        <v>58</v>
      </c>
      <c r="H78" s="23" t="s">
        <v>47</v>
      </c>
      <c r="I78" s="19">
        <f t="shared" si="12"/>
        <v>1938791.74</v>
      </c>
      <c r="J78" s="20">
        <v>1803527.54</v>
      </c>
      <c r="K78" s="20">
        <v>0</v>
      </c>
      <c r="L78" s="20">
        <v>135264.20000000001</v>
      </c>
      <c r="M78" s="19">
        <f t="shared" si="13"/>
        <v>615588.22</v>
      </c>
      <c r="N78" s="20">
        <v>615588.22</v>
      </c>
      <c r="O78" s="20">
        <v>0</v>
      </c>
      <c r="P78" s="20">
        <v>0</v>
      </c>
      <c r="Q78" s="20">
        <v>0</v>
      </c>
      <c r="R78" s="20">
        <v>0</v>
      </c>
      <c r="S78" s="20">
        <v>0</v>
      </c>
      <c r="T78" s="19">
        <f t="shared" si="11"/>
        <v>2554379.96</v>
      </c>
    </row>
    <row r="79" spans="1:20" s="26" customFormat="1" ht="15" customHeight="1" x14ac:dyDescent="0.3">
      <c r="A79" s="21">
        <v>71</v>
      </c>
      <c r="B79" s="22">
        <v>1</v>
      </c>
      <c r="C79" s="23" t="s">
        <v>56</v>
      </c>
      <c r="D79" s="24" t="s">
        <v>86</v>
      </c>
      <c r="E79" s="23">
        <v>505</v>
      </c>
      <c r="F79" s="24" t="s">
        <v>41</v>
      </c>
      <c r="G79" s="23" t="s">
        <v>58</v>
      </c>
      <c r="H79" s="23" t="s">
        <v>87</v>
      </c>
      <c r="I79" s="19">
        <f t="shared" ref="I79:I117" si="14">+J79+K79+L79</f>
        <v>125340702.73999999</v>
      </c>
      <c r="J79" s="20">
        <v>121690002.66</v>
      </c>
      <c r="K79" s="20">
        <v>0</v>
      </c>
      <c r="L79" s="20">
        <v>3650700.08</v>
      </c>
      <c r="M79" s="19">
        <f t="shared" ref="M79:M132" si="15">+N79+O79</f>
        <v>1228575.3700000001</v>
      </c>
      <c r="N79" s="20">
        <v>1228575.3700000001</v>
      </c>
      <c r="O79" s="20">
        <v>0</v>
      </c>
      <c r="P79" s="20">
        <v>44000</v>
      </c>
      <c r="Q79" s="20">
        <v>1223787.97</v>
      </c>
      <c r="R79" s="20">
        <v>10.17</v>
      </c>
      <c r="S79" s="20">
        <v>2620740.12</v>
      </c>
      <c r="T79" s="19">
        <f t="shared" si="11"/>
        <v>130457816.37</v>
      </c>
    </row>
    <row r="80" spans="1:20" s="26" customFormat="1" ht="15" customHeight="1" x14ac:dyDescent="0.3">
      <c r="A80" s="21">
        <v>72</v>
      </c>
      <c r="B80" s="22">
        <v>2</v>
      </c>
      <c r="C80" s="23" t="s">
        <v>56</v>
      </c>
      <c r="D80" s="24" t="s">
        <v>86</v>
      </c>
      <c r="E80" s="23">
        <v>440</v>
      </c>
      <c r="F80" s="24" t="s">
        <v>44</v>
      </c>
      <c r="G80" s="23" t="s">
        <v>58</v>
      </c>
      <c r="H80" s="23" t="s">
        <v>87</v>
      </c>
      <c r="I80" s="19">
        <f t="shared" si="14"/>
        <v>81453972.030000001</v>
      </c>
      <c r="J80" s="20">
        <v>79081526.239999995</v>
      </c>
      <c r="K80" s="20">
        <v>0</v>
      </c>
      <c r="L80" s="20">
        <v>2372445.79</v>
      </c>
      <c r="M80" s="19">
        <f t="shared" si="15"/>
        <v>423000</v>
      </c>
      <c r="N80" s="20">
        <v>423000</v>
      </c>
      <c r="O80" s="20">
        <v>0</v>
      </c>
      <c r="P80" s="20">
        <v>0</v>
      </c>
      <c r="Q80" s="20">
        <v>0</v>
      </c>
      <c r="R80" s="20">
        <v>0</v>
      </c>
      <c r="S80" s="20">
        <v>5167463.88</v>
      </c>
      <c r="T80" s="19">
        <f t="shared" si="11"/>
        <v>87044435.909999996</v>
      </c>
    </row>
    <row r="81" spans="1:20" s="26" customFormat="1" ht="15" customHeight="1" x14ac:dyDescent="0.3">
      <c r="A81" s="21">
        <v>73</v>
      </c>
      <c r="B81" s="22">
        <v>3</v>
      </c>
      <c r="C81" s="23" t="s">
        <v>56</v>
      </c>
      <c r="D81" s="24" t="s">
        <v>86</v>
      </c>
      <c r="E81" s="23">
        <v>107</v>
      </c>
      <c r="F81" s="24" t="s">
        <v>46</v>
      </c>
      <c r="G81" s="23" t="s">
        <v>58</v>
      </c>
      <c r="H81" s="23" t="s">
        <v>47</v>
      </c>
      <c r="I81" s="19">
        <f t="shared" si="14"/>
        <v>45155624.539999999</v>
      </c>
      <c r="J81" s="20">
        <v>43840411.880000003</v>
      </c>
      <c r="K81" s="20">
        <v>0</v>
      </c>
      <c r="L81" s="20">
        <v>1315212.6599999999</v>
      </c>
      <c r="M81" s="19">
        <f t="shared" si="15"/>
        <v>118900.08</v>
      </c>
      <c r="N81" s="20">
        <v>118900.08</v>
      </c>
      <c r="O81" s="20">
        <v>0</v>
      </c>
      <c r="P81" s="20">
        <v>0</v>
      </c>
      <c r="Q81" s="20">
        <v>0</v>
      </c>
      <c r="R81" s="20">
        <v>10.15</v>
      </c>
      <c r="S81" s="20">
        <v>2872556.64</v>
      </c>
      <c r="T81" s="19">
        <f t="shared" si="11"/>
        <v>48147091.409999996</v>
      </c>
    </row>
    <row r="82" spans="1:20" s="26" customFormat="1" ht="15" customHeight="1" x14ac:dyDescent="0.3">
      <c r="A82" s="21">
        <v>74</v>
      </c>
      <c r="B82" s="22">
        <v>4</v>
      </c>
      <c r="C82" s="23" t="s">
        <v>56</v>
      </c>
      <c r="D82" s="24" t="s">
        <v>86</v>
      </c>
      <c r="E82" s="23">
        <v>172</v>
      </c>
      <c r="F82" s="24" t="s">
        <v>49</v>
      </c>
      <c r="G82" s="23" t="s">
        <v>58</v>
      </c>
      <c r="H82" s="23" t="s">
        <v>87</v>
      </c>
      <c r="I82" s="19">
        <f t="shared" si="14"/>
        <v>0</v>
      </c>
      <c r="J82" s="20">
        <v>0</v>
      </c>
      <c r="K82" s="20">
        <v>0</v>
      </c>
      <c r="L82" s="20">
        <v>0</v>
      </c>
      <c r="M82" s="19">
        <f t="shared" si="15"/>
        <v>10000</v>
      </c>
      <c r="N82" s="20">
        <v>10000</v>
      </c>
      <c r="O82" s="20">
        <v>0</v>
      </c>
      <c r="P82" s="20">
        <v>0</v>
      </c>
      <c r="Q82" s="20">
        <v>43.26</v>
      </c>
      <c r="R82" s="20">
        <v>0</v>
      </c>
      <c r="S82" s="20">
        <v>5837210</v>
      </c>
      <c r="T82" s="19">
        <f t="shared" si="11"/>
        <v>5847253.2599999998</v>
      </c>
    </row>
    <row r="83" spans="1:20" s="26" customFormat="1" ht="15" customHeight="1" x14ac:dyDescent="0.3">
      <c r="A83" s="21">
        <v>75</v>
      </c>
      <c r="B83" s="22">
        <v>5</v>
      </c>
      <c r="C83" s="23" t="s">
        <v>56</v>
      </c>
      <c r="D83" s="24" t="s">
        <v>86</v>
      </c>
      <c r="E83" s="23">
        <v>237</v>
      </c>
      <c r="F83" s="24" t="s">
        <v>51</v>
      </c>
      <c r="G83" s="23" t="s">
        <v>58</v>
      </c>
      <c r="H83" s="23" t="s">
        <v>87</v>
      </c>
      <c r="I83" s="19">
        <f t="shared" si="14"/>
        <v>37147607.240000002</v>
      </c>
      <c r="J83" s="20">
        <v>36065638.100000001</v>
      </c>
      <c r="K83" s="20">
        <v>0</v>
      </c>
      <c r="L83" s="20">
        <v>1081969.1399999999</v>
      </c>
      <c r="M83" s="19">
        <f t="shared" si="15"/>
        <v>0</v>
      </c>
      <c r="N83" s="20">
        <v>0</v>
      </c>
      <c r="O83" s="20">
        <v>0</v>
      </c>
      <c r="P83" s="20">
        <v>0</v>
      </c>
      <c r="Q83" s="20">
        <v>21409.46</v>
      </c>
      <c r="R83" s="20">
        <v>0.01</v>
      </c>
      <c r="S83" s="20">
        <v>0</v>
      </c>
      <c r="T83" s="19">
        <f t="shared" si="11"/>
        <v>37169016.710000001</v>
      </c>
    </row>
    <row r="84" spans="1:20" s="26" customFormat="1" ht="15" customHeight="1" x14ac:dyDescent="0.3">
      <c r="A84" s="21">
        <v>76</v>
      </c>
      <c r="B84" s="22">
        <v>6</v>
      </c>
      <c r="C84" s="23" t="s">
        <v>56</v>
      </c>
      <c r="D84" s="24" t="s">
        <v>86</v>
      </c>
      <c r="E84" s="23">
        <v>302</v>
      </c>
      <c r="F84" s="24" t="s">
        <v>53</v>
      </c>
      <c r="G84" s="23" t="s">
        <v>58</v>
      </c>
      <c r="H84" s="23" t="s">
        <v>87</v>
      </c>
      <c r="I84" s="19">
        <f t="shared" si="14"/>
        <v>38581357</v>
      </c>
      <c r="J84" s="20">
        <v>37457628.159999996</v>
      </c>
      <c r="K84" s="20">
        <v>0</v>
      </c>
      <c r="L84" s="20">
        <v>1123728.8400000001</v>
      </c>
      <c r="M84" s="19">
        <f t="shared" si="15"/>
        <v>119036.4</v>
      </c>
      <c r="N84" s="20">
        <v>119036.4</v>
      </c>
      <c r="O84" s="20">
        <v>0</v>
      </c>
      <c r="P84" s="20">
        <v>0</v>
      </c>
      <c r="Q84" s="20">
        <v>0</v>
      </c>
      <c r="R84" s="20">
        <v>414.8</v>
      </c>
      <c r="S84" s="20">
        <v>3006493.56</v>
      </c>
      <c r="T84" s="19">
        <f t="shared" si="11"/>
        <v>41707301.759999998</v>
      </c>
    </row>
    <row r="85" spans="1:20" s="26" customFormat="1" ht="15" customHeight="1" x14ac:dyDescent="0.3">
      <c r="A85" s="21">
        <v>77</v>
      </c>
      <c r="B85" s="22">
        <v>7</v>
      </c>
      <c r="C85" s="23" t="s">
        <v>56</v>
      </c>
      <c r="D85" s="24" t="s">
        <v>86</v>
      </c>
      <c r="E85" s="23">
        <v>367</v>
      </c>
      <c r="F85" s="24" t="s">
        <v>55</v>
      </c>
      <c r="G85" s="23" t="s">
        <v>58</v>
      </c>
      <c r="H85" s="23" t="s">
        <v>87</v>
      </c>
      <c r="I85" s="19">
        <f t="shared" si="14"/>
        <v>171885115.96000001</v>
      </c>
      <c r="J85" s="20">
        <v>166878753.36000001</v>
      </c>
      <c r="K85" s="20">
        <v>0</v>
      </c>
      <c r="L85" s="20">
        <v>5006362.5999999996</v>
      </c>
      <c r="M85" s="19">
        <f t="shared" si="15"/>
        <v>338000</v>
      </c>
      <c r="N85" s="20">
        <v>338000</v>
      </c>
      <c r="O85" s="20">
        <v>0</v>
      </c>
      <c r="P85" s="20">
        <v>0</v>
      </c>
      <c r="Q85" s="20">
        <v>222413.64</v>
      </c>
      <c r="R85" s="20">
        <v>2.44</v>
      </c>
      <c r="S85" s="20">
        <v>87211662.609999999</v>
      </c>
      <c r="T85" s="19">
        <f t="shared" si="11"/>
        <v>259657194.64999998</v>
      </c>
    </row>
    <row r="86" spans="1:20" s="26" customFormat="1" ht="15" customHeight="1" x14ac:dyDescent="0.3">
      <c r="A86" s="21">
        <v>78</v>
      </c>
      <c r="B86" s="22">
        <v>1</v>
      </c>
      <c r="C86" s="23" t="s">
        <v>56</v>
      </c>
      <c r="D86" s="24" t="s">
        <v>88</v>
      </c>
      <c r="E86" s="28">
        <v>501</v>
      </c>
      <c r="F86" s="24" t="s">
        <v>41</v>
      </c>
      <c r="G86" s="23" t="s">
        <v>58</v>
      </c>
      <c r="H86" s="29" t="s">
        <v>42</v>
      </c>
      <c r="I86" s="19">
        <f t="shared" si="14"/>
        <v>31487840.48</v>
      </c>
      <c r="J86" s="20">
        <v>20580287.879999999</v>
      </c>
      <c r="K86" s="20">
        <v>10290143.960000001</v>
      </c>
      <c r="L86" s="20">
        <v>617408.64</v>
      </c>
      <c r="M86" s="19">
        <v>1635543.68</v>
      </c>
      <c r="N86" s="20">
        <v>1470638.21</v>
      </c>
      <c r="O86" s="20">
        <v>164905.47</v>
      </c>
      <c r="P86" s="20">
        <v>0</v>
      </c>
      <c r="Q86" s="20">
        <v>20005.47</v>
      </c>
      <c r="R86" s="20">
        <v>0</v>
      </c>
      <c r="S86" s="20">
        <v>18333619.57</v>
      </c>
      <c r="T86" s="19">
        <f t="shared" si="11"/>
        <v>51477009.200000003</v>
      </c>
    </row>
    <row r="87" spans="1:20" s="26" customFormat="1" ht="15" customHeight="1" x14ac:dyDescent="0.3">
      <c r="A87" s="21">
        <v>79</v>
      </c>
      <c r="B87" s="22">
        <v>2</v>
      </c>
      <c r="C87" s="23" t="s">
        <v>56</v>
      </c>
      <c r="D87" s="24" t="s">
        <v>88</v>
      </c>
      <c r="E87" s="28">
        <v>436</v>
      </c>
      <c r="F87" s="24" t="s">
        <v>44</v>
      </c>
      <c r="G87" s="23" t="s">
        <v>58</v>
      </c>
      <c r="H87" s="29" t="s">
        <v>42</v>
      </c>
      <c r="I87" s="19">
        <f t="shared" si="14"/>
        <v>147568175.56999999</v>
      </c>
      <c r="J87" s="20">
        <v>68290400.390000001</v>
      </c>
      <c r="K87" s="20">
        <v>77229063.180000007</v>
      </c>
      <c r="L87" s="20">
        <v>2048712</v>
      </c>
      <c r="M87" s="19">
        <v>1265827.1800000002</v>
      </c>
      <c r="N87" s="20">
        <v>586850</v>
      </c>
      <c r="O87" s="20">
        <v>678977.18</v>
      </c>
      <c r="P87" s="20">
        <v>0</v>
      </c>
      <c r="Q87" s="20">
        <v>0</v>
      </c>
      <c r="R87" s="20">
        <v>54720</v>
      </c>
      <c r="S87" s="20">
        <v>70702747.450000003</v>
      </c>
      <c r="T87" s="19">
        <f t="shared" si="11"/>
        <v>219591470.19999999</v>
      </c>
    </row>
    <row r="88" spans="1:20" s="26" customFormat="1" ht="15" customHeight="1" x14ac:dyDescent="0.3">
      <c r="A88" s="21">
        <v>80</v>
      </c>
      <c r="B88" s="22">
        <v>3</v>
      </c>
      <c r="C88" s="23" t="s">
        <v>56</v>
      </c>
      <c r="D88" s="24" t="s">
        <v>88</v>
      </c>
      <c r="E88" s="28">
        <v>103</v>
      </c>
      <c r="F88" s="24" t="s">
        <v>46</v>
      </c>
      <c r="G88" s="23" t="s">
        <v>58</v>
      </c>
      <c r="H88" s="29" t="s">
        <v>47</v>
      </c>
      <c r="I88" s="19">
        <f t="shared" si="14"/>
        <v>365.4</v>
      </c>
      <c r="J88" s="20">
        <v>0</v>
      </c>
      <c r="K88" s="20">
        <v>365.4</v>
      </c>
      <c r="L88" s="20">
        <v>0</v>
      </c>
      <c r="M88" s="19">
        <v>48653.86</v>
      </c>
      <c r="N88" s="20">
        <v>48653.86</v>
      </c>
      <c r="O88" s="20">
        <v>0</v>
      </c>
      <c r="P88" s="20">
        <v>0</v>
      </c>
      <c r="Q88" s="20">
        <v>0</v>
      </c>
      <c r="R88" s="20">
        <v>0</v>
      </c>
      <c r="S88" s="20">
        <v>498293.39</v>
      </c>
      <c r="T88" s="19">
        <f t="shared" si="11"/>
        <v>547312.65</v>
      </c>
    </row>
    <row r="89" spans="1:20" s="26" customFormat="1" ht="15" customHeight="1" x14ac:dyDescent="0.3">
      <c r="A89" s="21">
        <v>81</v>
      </c>
      <c r="B89" s="22">
        <v>4</v>
      </c>
      <c r="C89" s="23" t="s">
        <v>56</v>
      </c>
      <c r="D89" s="24" t="s">
        <v>88</v>
      </c>
      <c r="E89" s="28">
        <v>168</v>
      </c>
      <c r="F89" s="24" t="s">
        <v>49</v>
      </c>
      <c r="G89" s="23" t="s">
        <v>58</v>
      </c>
      <c r="H89" s="29" t="s">
        <v>42</v>
      </c>
      <c r="I89" s="19">
        <f t="shared" si="14"/>
        <v>1463103.07</v>
      </c>
      <c r="J89" s="20">
        <v>0</v>
      </c>
      <c r="K89" s="20">
        <v>1463103.07</v>
      </c>
      <c r="L89" s="20">
        <v>0</v>
      </c>
      <c r="M89" s="19">
        <v>5466.91</v>
      </c>
      <c r="N89" s="20">
        <v>0</v>
      </c>
      <c r="O89" s="20">
        <v>5466.91</v>
      </c>
      <c r="P89" s="20">
        <v>0</v>
      </c>
      <c r="Q89" s="20">
        <v>0</v>
      </c>
      <c r="R89" s="20">
        <v>3800</v>
      </c>
      <c r="S89" s="20">
        <v>39682625.140000001</v>
      </c>
      <c r="T89" s="19">
        <f t="shared" si="11"/>
        <v>41154995.119999997</v>
      </c>
    </row>
    <row r="90" spans="1:20" s="26" customFormat="1" ht="15" customHeight="1" x14ac:dyDescent="0.3">
      <c r="A90" s="21">
        <v>82</v>
      </c>
      <c r="B90" s="22">
        <v>5</v>
      </c>
      <c r="C90" s="23" t="s">
        <v>56</v>
      </c>
      <c r="D90" s="24" t="s">
        <v>88</v>
      </c>
      <c r="E90" s="28">
        <v>233</v>
      </c>
      <c r="F90" s="24" t="s">
        <v>51</v>
      </c>
      <c r="G90" s="23" t="s">
        <v>58</v>
      </c>
      <c r="H90" s="29" t="s">
        <v>42</v>
      </c>
      <c r="I90" s="19">
        <f t="shared" si="14"/>
        <v>12677039.039999999</v>
      </c>
      <c r="J90" s="20">
        <v>12307804.92</v>
      </c>
      <c r="K90" s="20">
        <v>0</v>
      </c>
      <c r="L90" s="20">
        <v>369234.12</v>
      </c>
      <c r="M90" s="19">
        <v>1400</v>
      </c>
      <c r="N90" s="20">
        <v>1400</v>
      </c>
      <c r="O90" s="20">
        <v>0</v>
      </c>
      <c r="P90" s="20">
        <v>0</v>
      </c>
      <c r="Q90" s="20">
        <v>199.18</v>
      </c>
      <c r="R90" s="20">
        <v>0</v>
      </c>
      <c r="S90" s="20">
        <v>8660406.3100000005</v>
      </c>
      <c r="T90" s="19">
        <f t="shared" si="11"/>
        <v>21339044.530000001</v>
      </c>
    </row>
    <row r="91" spans="1:20" s="26" customFormat="1" ht="15" customHeight="1" x14ac:dyDescent="0.3">
      <c r="A91" s="21">
        <v>83</v>
      </c>
      <c r="B91" s="22">
        <v>6</v>
      </c>
      <c r="C91" s="23" t="s">
        <v>56</v>
      </c>
      <c r="D91" s="24" t="s">
        <v>88</v>
      </c>
      <c r="E91" s="28">
        <v>298</v>
      </c>
      <c r="F91" s="24" t="s">
        <v>53</v>
      </c>
      <c r="G91" s="23" t="s">
        <v>58</v>
      </c>
      <c r="H91" s="29" t="s">
        <v>42</v>
      </c>
      <c r="I91" s="19">
        <f t="shared" si="14"/>
        <v>1462603.07</v>
      </c>
      <c r="J91" s="20">
        <v>0</v>
      </c>
      <c r="K91" s="20">
        <v>1462603.07</v>
      </c>
      <c r="L91" s="20">
        <v>0</v>
      </c>
      <c r="M91" s="19">
        <v>272361.34999999998</v>
      </c>
      <c r="N91" s="20">
        <v>0</v>
      </c>
      <c r="O91" s="20">
        <v>272361.34999999998</v>
      </c>
      <c r="P91" s="20">
        <v>0</v>
      </c>
      <c r="Q91" s="20">
        <v>3.82</v>
      </c>
      <c r="R91" s="20">
        <v>0.09</v>
      </c>
      <c r="S91" s="20">
        <v>66184244.289999999</v>
      </c>
      <c r="T91" s="19">
        <f t="shared" si="11"/>
        <v>67919212.620000005</v>
      </c>
    </row>
    <row r="92" spans="1:20" s="26" customFormat="1" ht="15" customHeight="1" x14ac:dyDescent="0.3">
      <c r="A92" s="21">
        <v>84</v>
      </c>
      <c r="B92" s="22">
        <v>7</v>
      </c>
      <c r="C92" s="23" t="s">
        <v>56</v>
      </c>
      <c r="D92" s="24" t="s">
        <v>88</v>
      </c>
      <c r="E92" s="28">
        <v>363</v>
      </c>
      <c r="F92" s="24" t="s">
        <v>55</v>
      </c>
      <c r="G92" s="23" t="s">
        <v>58</v>
      </c>
      <c r="H92" s="29" t="s">
        <v>42</v>
      </c>
      <c r="I92" s="19">
        <f t="shared" si="14"/>
        <v>50160882.25</v>
      </c>
      <c r="J92" s="20">
        <v>33165068.84</v>
      </c>
      <c r="K92" s="20">
        <v>16033786.25</v>
      </c>
      <c r="L92" s="20">
        <v>962027.16</v>
      </c>
      <c r="M92" s="19">
        <v>865412.8</v>
      </c>
      <c r="N92" s="20">
        <v>655.88</v>
      </c>
      <c r="O92" s="20">
        <v>864756.92</v>
      </c>
      <c r="P92" s="20">
        <v>0</v>
      </c>
      <c r="Q92" s="20">
        <v>70260.81</v>
      </c>
      <c r="R92" s="20">
        <v>0</v>
      </c>
      <c r="S92" s="20">
        <v>44486844.210000001</v>
      </c>
      <c r="T92" s="19">
        <f t="shared" si="11"/>
        <v>95583400.069999993</v>
      </c>
    </row>
    <row r="93" spans="1:20" s="26" customFormat="1" ht="15" customHeight="1" x14ac:dyDescent="0.3">
      <c r="A93" s="21">
        <v>85</v>
      </c>
      <c r="B93" s="22">
        <v>8</v>
      </c>
      <c r="C93" s="23" t="s">
        <v>56</v>
      </c>
      <c r="D93" s="24" t="s">
        <v>88</v>
      </c>
      <c r="E93" s="28">
        <v>608</v>
      </c>
      <c r="F93" s="27" t="s">
        <v>89</v>
      </c>
      <c r="G93" s="23" t="s">
        <v>58</v>
      </c>
      <c r="H93" s="29" t="s">
        <v>42</v>
      </c>
      <c r="I93" s="19">
        <f t="shared" si="14"/>
        <v>13404669.52</v>
      </c>
      <c r="J93" s="20">
        <v>13014242.199999999</v>
      </c>
      <c r="K93" s="20">
        <v>0</v>
      </c>
      <c r="L93" s="20">
        <v>390427.32</v>
      </c>
      <c r="M93" s="19">
        <v>0</v>
      </c>
      <c r="N93" s="20">
        <v>0</v>
      </c>
      <c r="O93" s="20">
        <v>0</v>
      </c>
      <c r="P93" s="20">
        <v>0</v>
      </c>
      <c r="Q93" s="20">
        <v>1250.42</v>
      </c>
      <c r="R93" s="20">
        <v>0</v>
      </c>
      <c r="S93" s="20">
        <v>44757</v>
      </c>
      <c r="T93" s="19">
        <f t="shared" si="11"/>
        <v>13450676.939999999</v>
      </c>
    </row>
    <row r="94" spans="1:20" s="26" customFormat="1" ht="15" customHeight="1" x14ac:dyDescent="0.3">
      <c r="A94" s="21">
        <v>86</v>
      </c>
      <c r="B94" s="22">
        <v>1</v>
      </c>
      <c r="C94" s="23" t="s">
        <v>56</v>
      </c>
      <c r="D94" s="24" t="s">
        <v>90</v>
      </c>
      <c r="E94" s="23">
        <v>502</v>
      </c>
      <c r="F94" s="24" t="s">
        <v>41</v>
      </c>
      <c r="G94" s="23" t="s">
        <v>58</v>
      </c>
      <c r="H94" s="23" t="s">
        <v>42</v>
      </c>
      <c r="I94" s="19">
        <f t="shared" si="14"/>
        <v>4115315.9299999997</v>
      </c>
      <c r="J94" s="20">
        <v>4000697.15</v>
      </c>
      <c r="K94" s="20">
        <v>0</v>
      </c>
      <c r="L94" s="20">
        <v>114618.78</v>
      </c>
      <c r="M94" s="19">
        <f t="shared" si="15"/>
        <v>86497.12</v>
      </c>
      <c r="N94" s="20">
        <v>86497.12</v>
      </c>
      <c r="O94" s="20">
        <v>0</v>
      </c>
      <c r="P94" s="20">
        <v>0</v>
      </c>
      <c r="Q94" s="20">
        <v>0</v>
      </c>
      <c r="R94" s="20">
        <v>0</v>
      </c>
      <c r="S94" s="20">
        <v>2430426.0299999998</v>
      </c>
      <c r="T94" s="19">
        <f t="shared" si="11"/>
        <v>6632239.0800000001</v>
      </c>
    </row>
    <row r="95" spans="1:20" s="26" customFormat="1" ht="15" customHeight="1" x14ac:dyDescent="0.3">
      <c r="A95" s="21">
        <v>87</v>
      </c>
      <c r="B95" s="22">
        <v>2</v>
      </c>
      <c r="C95" s="23" t="s">
        <v>56</v>
      </c>
      <c r="D95" s="24" t="s">
        <v>90</v>
      </c>
      <c r="E95" s="23">
        <v>437</v>
      </c>
      <c r="F95" s="24" t="s">
        <v>44</v>
      </c>
      <c r="G95" s="23" t="s">
        <v>58</v>
      </c>
      <c r="H95" s="23" t="s">
        <v>42</v>
      </c>
      <c r="I95" s="19">
        <f t="shared" si="14"/>
        <v>5429607.5600000005</v>
      </c>
      <c r="J95" s="20">
        <v>5277479.66</v>
      </c>
      <c r="K95" s="20">
        <v>0</v>
      </c>
      <c r="L95" s="20">
        <v>152127.9</v>
      </c>
      <c r="M95" s="19">
        <f t="shared" si="15"/>
        <v>0</v>
      </c>
      <c r="N95" s="20">
        <v>0</v>
      </c>
      <c r="O95" s="20">
        <v>0</v>
      </c>
      <c r="P95" s="20">
        <v>0</v>
      </c>
      <c r="Q95" s="20">
        <v>0.32</v>
      </c>
      <c r="R95" s="20">
        <v>0</v>
      </c>
      <c r="S95" s="20">
        <v>80992.009999999995</v>
      </c>
      <c r="T95" s="19">
        <f t="shared" si="11"/>
        <v>5510599.8900000006</v>
      </c>
    </row>
    <row r="96" spans="1:20" s="26" customFormat="1" ht="15" customHeight="1" x14ac:dyDescent="0.3">
      <c r="A96" s="21">
        <v>88</v>
      </c>
      <c r="B96" s="22">
        <v>3</v>
      </c>
      <c r="C96" s="23" t="s">
        <v>56</v>
      </c>
      <c r="D96" s="24" t="s">
        <v>90</v>
      </c>
      <c r="E96" s="23">
        <v>104</v>
      </c>
      <c r="F96" s="24" t="s">
        <v>46</v>
      </c>
      <c r="G96" s="23" t="s">
        <v>58</v>
      </c>
      <c r="H96" s="23" t="s">
        <v>47</v>
      </c>
      <c r="I96" s="19">
        <f t="shared" si="14"/>
        <v>251185.47</v>
      </c>
      <c r="J96" s="20">
        <v>221377.9</v>
      </c>
      <c r="K96" s="20">
        <v>0</v>
      </c>
      <c r="L96" s="20">
        <v>29807.57</v>
      </c>
      <c r="M96" s="19">
        <f t="shared" si="15"/>
        <v>0</v>
      </c>
      <c r="N96" s="20">
        <v>0</v>
      </c>
      <c r="O96" s="20">
        <v>0</v>
      </c>
      <c r="P96" s="20">
        <v>0</v>
      </c>
      <c r="Q96" s="20">
        <v>6.19</v>
      </c>
      <c r="R96" s="20">
        <v>2</v>
      </c>
      <c r="S96" s="20">
        <v>453738</v>
      </c>
      <c r="T96" s="19">
        <f t="shared" si="11"/>
        <v>704931.66</v>
      </c>
    </row>
    <row r="97" spans="1:20" s="26" customFormat="1" ht="15" customHeight="1" x14ac:dyDescent="0.3">
      <c r="A97" s="21">
        <v>89</v>
      </c>
      <c r="B97" s="22">
        <v>4</v>
      </c>
      <c r="C97" s="23" t="s">
        <v>56</v>
      </c>
      <c r="D97" s="24" t="s">
        <v>90</v>
      </c>
      <c r="E97" s="23">
        <v>169</v>
      </c>
      <c r="F97" s="24" t="s">
        <v>49</v>
      </c>
      <c r="G97" s="23" t="s">
        <v>58</v>
      </c>
      <c r="H97" s="23" t="s">
        <v>42</v>
      </c>
      <c r="I97" s="19">
        <f t="shared" si="14"/>
        <v>2089728.86</v>
      </c>
      <c r="J97" s="20">
        <v>2029708.07</v>
      </c>
      <c r="K97" s="20">
        <v>0</v>
      </c>
      <c r="L97" s="20">
        <v>60020.79</v>
      </c>
      <c r="M97" s="19">
        <f t="shared" si="15"/>
        <v>1000</v>
      </c>
      <c r="N97" s="20">
        <v>1000</v>
      </c>
      <c r="O97" s="20">
        <v>0</v>
      </c>
      <c r="P97" s="20">
        <v>0</v>
      </c>
      <c r="Q97" s="20">
        <v>0</v>
      </c>
      <c r="R97" s="20">
        <v>0</v>
      </c>
      <c r="S97" s="20">
        <v>58773.79</v>
      </c>
      <c r="T97" s="19">
        <f t="shared" si="11"/>
        <v>2149502.65</v>
      </c>
    </row>
    <row r="98" spans="1:20" s="26" customFormat="1" ht="15" customHeight="1" x14ac:dyDescent="0.3">
      <c r="A98" s="21">
        <v>90</v>
      </c>
      <c r="B98" s="22">
        <v>5</v>
      </c>
      <c r="C98" s="23" t="s">
        <v>56</v>
      </c>
      <c r="D98" s="24" t="s">
        <v>90</v>
      </c>
      <c r="E98" s="23">
        <v>234</v>
      </c>
      <c r="F98" s="24" t="s">
        <v>51</v>
      </c>
      <c r="G98" s="23" t="s">
        <v>58</v>
      </c>
      <c r="H98" s="23" t="s">
        <v>42</v>
      </c>
      <c r="I98" s="19">
        <f t="shared" si="14"/>
        <v>5408797.6100000003</v>
      </c>
      <c r="J98" s="20">
        <v>5254087.28</v>
      </c>
      <c r="K98" s="20">
        <v>0</v>
      </c>
      <c r="L98" s="20">
        <v>154710.32999999999</v>
      </c>
      <c r="M98" s="19">
        <f t="shared" si="15"/>
        <v>0</v>
      </c>
      <c r="N98" s="20">
        <v>0</v>
      </c>
      <c r="O98" s="20">
        <v>0</v>
      </c>
      <c r="P98" s="20">
        <v>0</v>
      </c>
      <c r="Q98" s="20">
        <v>0</v>
      </c>
      <c r="R98" s="20">
        <v>0</v>
      </c>
      <c r="S98" s="20">
        <v>0</v>
      </c>
      <c r="T98" s="19">
        <f t="shared" si="11"/>
        <v>5408797.6100000003</v>
      </c>
    </row>
    <row r="99" spans="1:20" s="26" customFormat="1" ht="15" customHeight="1" x14ac:dyDescent="0.3">
      <c r="A99" s="21">
        <v>91</v>
      </c>
      <c r="B99" s="22">
        <v>6</v>
      </c>
      <c r="C99" s="23" t="s">
        <v>56</v>
      </c>
      <c r="D99" s="24" t="s">
        <v>90</v>
      </c>
      <c r="E99" s="23">
        <v>299</v>
      </c>
      <c r="F99" s="24" t="s">
        <v>53</v>
      </c>
      <c r="G99" s="23" t="s">
        <v>58</v>
      </c>
      <c r="H99" s="23" t="s">
        <v>42</v>
      </c>
      <c r="I99" s="19">
        <f t="shared" si="14"/>
        <v>4592996.7</v>
      </c>
      <c r="J99" s="20">
        <v>4460409.33</v>
      </c>
      <c r="K99" s="20">
        <v>0</v>
      </c>
      <c r="L99" s="20">
        <v>132587.37</v>
      </c>
      <c r="M99" s="19">
        <f t="shared" si="15"/>
        <v>96625</v>
      </c>
      <c r="N99" s="20">
        <v>96625</v>
      </c>
      <c r="O99" s="20">
        <v>0</v>
      </c>
      <c r="P99" s="20">
        <v>0</v>
      </c>
      <c r="Q99" s="20">
        <v>0</v>
      </c>
      <c r="R99" s="20">
        <v>0.7</v>
      </c>
      <c r="S99" s="20">
        <v>630407.34</v>
      </c>
      <c r="T99" s="19">
        <f t="shared" si="11"/>
        <v>5320029.74</v>
      </c>
    </row>
    <row r="100" spans="1:20" s="26" customFormat="1" ht="15" customHeight="1" x14ac:dyDescent="0.3">
      <c r="A100" s="21">
        <v>92</v>
      </c>
      <c r="B100" s="22">
        <v>7</v>
      </c>
      <c r="C100" s="23" t="s">
        <v>56</v>
      </c>
      <c r="D100" s="24" t="s">
        <v>90</v>
      </c>
      <c r="E100" s="23">
        <v>364</v>
      </c>
      <c r="F100" s="24" t="s">
        <v>55</v>
      </c>
      <c r="G100" s="23" t="s">
        <v>58</v>
      </c>
      <c r="H100" s="23" t="s">
        <v>42</v>
      </c>
      <c r="I100" s="19">
        <f t="shared" si="14"/>
        <v>8027760.4199999999</v>
      </c>
      <c r="J100" s="20">
        <v>7796769.5999999996</v>
      </c>
      <c r="K100" s="20">
        <v>0</v>
      </c>
      <c r="L100" s="20">
        <v>230990.82</v>
      </c>
      <c r="M100" s="19">
        <f t="shared" si="15"/>
        <v>0</v>
      </c>
      <c r="N100" s="20">
        <v>0</v>
      </c>
      <c r="O100" s="20">
        <v>0</v>
      </c>
      <c r="P100" s="20">
        <v>0</v>
      </c>
      <c r="Q100" s="20">
        <v>12384.18</v>
      </c>
      <c r="R100" s="20">
        <v>0</v>
      </c>
      <c r="S100" s="20">
        <v>10197080.74</v>
      </c>
      <c r="T100" s="19">
        <f t="shared" si="11"/>
        <v>18237225.34</v>
      </c>
    </row>
    <row r="101" spans="1:20" s="26" customFormat="1" ht="15" customHeight="1" x14ac:dyDescent="0.3">
      <c r="A101" s="21">
        <v>93</v>
      </c>
      <c r="B101" s="22">
        <v>8</v>
      </c>
      <c r="C101" s="23" t="s">
        <v>56</v>
      </c>
      <c r="D101" s="24" t="s">
        <v>90</v>
      </c>
      <c r="E101" s="23">
        <v>766</v>
      </c>
      <c r="F101" s="24" t="s">
        <v>91</v>
      </c>
      <c r="G101" s="23" t="s">
        <v>58</v>
      </c>
      <c r="H101" s="23" t="s">
        <v>42</v>
      </c>
      <c r="I101" s="19">
        <f t="shared" si="14"/>
        <v>2957892.9899999998</v>
      </c>
      <c r="J101" s="20">
        <v>2874568.23</v>
      </c>
      <c r="K101" s="20">
        <v>0</v>
      </c>
      <c r="L101" s="20">
        <v>83324.759999999995</v>
      </c>
      <c r="M101" s="19">
        <f t="shared" si="15"/>
        <v>0</v>
      </c>
      <c r="N101" s="20">
        <v>0</v>
      </c>
      <c r="O101" s="20">
        <v>0</v>
      </c>
      <c r="P101" s="20">
        <v>0</v>
      </c>
      <c r="Q101" s="20">
        <v>0</v>
      </c>
      <c r="R101" s="20">
        <v>0</v>
      </c>
      <c r="S101" s="20">
        <v>0</v>
      </c>
      <c r="T101" s="19">
        <f t="shared" si="11"/>
        <v>2957892.9899999998</v>
      </c>
    </row>
    <row r="102" spans="1:20" s="26" customFormat="1" ht="15" customHeight="1" x14ac:dyDescent="0.3">
      <c r="A102" s="21">
        <v>94</v>
      </c>
      <c r="B102" s="22">
        <v>8</v>
      </c>
      <c r="C102" s="23" t="s">
        <v>56</v>
      </c>
      <c r="D102" s="24" t="s">
        <v>90</v>
      </c>
      <c r="E102" s="23">
        <v>2699</v>
      </c>
      <c r="F102" s="24" t="s">
        <v>92</v>
      </c>
      <c r="G102" s="23" t="s">
        <v>58</v>
      </c>
      <c r="H102" s="23" t="s">
        <v>76</v>
      </c>
      <c r="I102" s="19">
        <f t="shared" si="14"/>
        <v>2355359.84</v>
      </c>
      <c r="J102" s="20">
        <v>2289075.02</v>
      </c>
      <c r="K102" s="20">
        <v>0</v>
      </c>
      <c r="L102" s="20">
        <v>66284.820000000007</v>
      </c>
      <c r="M102" s="19">
        <f t="shared" si="15"/>
        <v>73500</v>
      </c>
      <c r="N102" s="20">
        <v>73500</v>
      </c>
      <c r="O102" s="20">
        <v>0</v>
      </c>
      <c r="P102" s="20">
        <v>0</v>
      </c>
      <c r="Q102" s="20">
        <v>7.0000000000000007E-2</v>
      </c>
      <c r="R102" s="20">
        <v>0</v>
      </c>
      <c r="S102" s="20">
        <v>0</v>
      </c>
      <c r="T102" s="19">
        <f t="shared" si="11"/>
        <v>2428859.9099999997</v>
      </c>
    </row>
    <row r="103" spans="1:20" s="26" customFormat="1" ht="15" customHeight="1" x14ac:dyDescent="0.3">
      <c r="A103" s="21">
        <v>95</v>
      </c>
      <c r="B103" s="22">
        <v>8</v>
      </c>
      <c r="C103" s="23" t="s">
        <v>56</v>
      </c>
      <c r="D103" s="24" t="s">
        <v>90</v>
      </c>
      <c r="E103" s="23">
        <v>2698</v>
      </c>
      <c r="F103" s="24" t="s">
        <v>93</v>
      </c>
      <c r="G103" s="23" t="s">
        <v>58</v>
      </c>
      <c r="H103" s="23" t="s">
        <v>76</v>
      </c>
      <c r="I103" s="19">
        <f t="shared" si="14"/>
        <v>2300828.1800000002</v>
      </c>
      <c r="J103" s="20">
        <v>2236143.41</v>
      </c>
      <c r="K103" s="20">
        <v>0</v>
      </c>
      <c r="L103" s="20">
        <v>64684.77</v>
      </c>
      <c r="M103" s="19">
        <f t="shared" si="15"/>
        <v>0</v>
      </c>
      <c r="N103" s="20">
        <v>0</v>
      </c>
      <c r="O103" s="20">
        <v>0</v>
      </c>
      <c r="P103" s="20">
        <v>0</v>
      </c>
      <c r="Q103" s="20">
        <v>0.06</v>
      </c>
      <c r="R103" s="20">
        <v>0</v>
      </c>
      <c r="S103" s="20">
        <v>0</v>
      </c>
      <c r="T103" s="19">
        <f t="shared" si="11"/>
        <v>2300828.2400000002</v>
      </c>
    </row>
    <row r="104" spans="1:20" s="26" customFormat="1" ht="15" customHeight="1" x14ac:dyDescent="0.3">
      <c r="A104" s="21">
        <v>96</v>
      </c>
      <c r="B104" s="22">
        <v>1</v>
      </c>
      <c r="C104" s="23" t="s">
        <v>56</v>
      </c>
      <c r="D104" s="24" t="s">
        <v>94</v>
      </c>
      <c r="E104" s="30">
        <v>506</v>
      </c>
      <c r="F104" s="24" t="s">
        <v>41</v>
      </c>
      <c r="G104" s="23" t="s">
        <v>58</v>
      </c>
      <c r="H104" s="31" t="s">
        <v>42</v>
      </c>
      <c r="I104" s="19">
        <v>16197962.209999999</v>
      </c>
      <c r="J104" s="20">
        <v>15726176.93</v>
      </c>
      <c r="K104" s="20">
        <v>0</v>
      </c>
      <c r="L104" s="20">
        <v>471785.28</v>
      </c>
      <c r="M104" s="19">
        <v>1086000.68</v>
      </c>
      <c r="N104" s="20">
        <v>1086000.68</v>
      </c>
      <c r="O104" s="20">
        <v>0</v>
      </c>
      <c r="P104" s="20">
        <v>0</v>
      </c>
      <c r="Q104" s="20">
        <v>64.55</v>
      </c>
      <c r="R104" s="20">
        <v>0</v>
      </c>
      <c r="S104" s="20">
        <v>8282743.6699999999</v>
      </c>
      <c r="T104" s="19">
        <f t="shared" si="11"/>
        <v>25566771.109999999</v>
      </c>
    </row>
    <row r="105" spans="1:20" s="26" customFormat="1" ht="15" customHeight="1" x14ac:dyDescent="0.3">
      <c r="A105" s="21">
        <v>97</v>
      </c>
      <c r="B105" s="22">
        <v>2</v>
      </c>
      <c r="C105" s="23" t="s">
        <v>56</v>
      </c>
      <c r="D105" s="24" t="s">
        <v>94</v>
      </c>
      <c r="E105" s="30">
        <v>441</v>
      </c>
      <c r="F105" s="24" t="s">
        <v>44</v>
      </c>
      <c r="G105" s="23" t="s">
        <v>58</v>
      </c>
      <c r="H105" s="31" t="s">
        <v>42</v>
      </c>
      <c r="I105" s="19">
        <v>19800595.559999999</v>
      </c>
      <c r="J105" s="20">
        <v>19223879.18</v>
      </c>
      <c r="K105" s="20">
        <v>0</v>
      </c>
      <c r="L105" s="20">
        <v>576716.38</v>
      </c>
      <c r="M105" s="19">
        <v>0</v>
      </c>
      <c r="N105" s="20">
        <v>0</v>
      </c>
      <c r="O105" s="20">
        <v>0</v>
      </c>
      <c r="P105" s="20">
        <v>0</v>
      </c>
      <c r="Q105" s="20">
        <v>0.05</v>
      </c>
      <c r="R105" s="20">
        <v>5287726.1100000003</v>
      </c>
      <c r="S105" s="20">
        <v>2011642.4</v>
      </c>
      <c r="T105" s="19">
        <f t="shared" si="11"/>
        <v>27099964.119999997</v>
      </c>
    </row>
    <row r="106" spans="1:20" s="26" customFormat="1" ht="15" customHeight="1" x14ac:dyDescent="0.3">
      <c r="A106" s="21">
        <v>98</v>
      </c>
      <c r="B106" s="22">
        <v>3</v>
      </c>
      <c r="C106" s="23" t="s">
        <v>56</v>
      </c>
      <c r="D106" s="24" t="s">
        <v>94</v>
      </c>
      <c r="E106" s="30">
        <v>108</v>
      </c>
      <c r="F106" s="24" t="s">
        <v>46</v>
      </c>
      <c r="G106" s="23" t="s">
        <v>58</v>
      </c>
      <c r="H106" s="31" t="s">
        <v>95</v>
      </c>
      <c r="I106" s="19">
        <v>2724469.59</v>
      </c>
      <c r="J106" s="20">
        <v>2724469.59</v>
      </c>
      <c r="K106" s="20">
        <v>0</v>
      </c>
      <c r="L106" s="20">
        <v>0</v>
      </c>
      <c r="M106" s="19">
        <v>0</v>
      </c>
      <c r="N106" s="20">
        <v>0</v>
      </c>
      <c r="O106" s="20">
        <v>0</v>
      </c>
      <c r="P106" s="20">
        <v>0</v>
      </c>
      <c r="Q106" s="20">
        <v>7.53</v>
      </c>
      <c r="R106" s="20">
        <v>0</v>
      </c>
      <c r="S106" s="20">
        <v>37069</v>
      </c>
      <c r="T106" s="19">
        <f t="shared" si="11"/>
        <v>2761546.1199999996</v>
      </c>
    </row>
    <row r="107" spans="1:20" s="26" customFormat="1" ht="15" customHeight="1" x14ac:dyDescent="0.3">
      <c r="A107" s="21">
        <v>99</v>
      </c>
      <c r="B107" s="22">
        <v>4</v>
      </c>
      <c r="C107" s="23" t="s">
        <v>56</v>
      </c>
      <c r="D107" s="24" t="s">
        <v>94</v>
      </c>
      <c r="E107" s="30">
        <v>173</v>
      </c>
      <c r="F107" s="24" t="s">
        <v>49</v>
      </c>
      <c r="G107" s="23" t="s">
        <v>58</v>
      </c>
      <c r="H107" s="31" t="s">
        <v>42</v>
      </c>
      <c r="I107" s="19">
        <v>5895046.71</v>
      </c>
      <c r="J107" s="20">
        <v>5723346.3899999997</v>
      </c>
      <c r="K107" s="20">
        <v>0</v>
      </c>
      <c r="L107" s="20">
        <v>171700.32</v>
      </c>
      <c r="M107" s="19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50661.81</v>
      </c>
      <c r="T107" s="19">
        <f t="shared" si="11"/>
        <v>5945708.5199999996</v>
      </c>
    </row>
    <row r="108" spans="1:20" s="26" customFormat="1" ht="15" customHeight="1" x14ac:dyDescent="0.3">
      <c r="A108" s="21">
        <v>100</v>
      </c>
      <c r="B108" s="22">
        <v>5</v>
      </c>
      <c r="C108" s="23" t="s">
        <v>56</v>
      </c>
      <c r="D108" s="24" t="s">
        <v>94</v>
      </c>
      <c r="E108" s="30">
        <v>238</v>
      </c>
      <c r="F108" s="24" t="s">
        <v>51</v>
      </c>
      <c r="G108" s="23" t="s">
        <v>58</v>
      </c>
      <c r="H108" s="31" t="s">
        <v>42</v>
      </c>
      <c r="I108" s="19">
        <v>8463077.8200000003</v>
      </c>
      <c r="J108" s="20">
        <v>8216580.2999999998</v>
      </c>
      <c r="K108" s="20">
        <v>0</v>
      </c>
      <c r="L108" s="20">
        <v>246497.52</v>
      </c>
      <c r="M108" s="19">
        <v>0</v>
      </c>
      <c r="N108" s="20">
        <v>0</v>
      </c>
      <c r="O108" s="20">
        <v>0</v>
      </c>
      <c r="P108" s="20">
        <v>0</v>
      </c>
      <c r="Q108" s="20">
        <v>230.45</v>
      </c>
      <c r="R108" s="20">
        <v>0</v>
      </c>
      <c r="S108" s="20">
        <v>1104311.21</v>
      </c>
      <c r="T108" s="19">
        <f t="shared" si="11"/>
        <v>9567619.4800000004</v>
      </c>
    </row>
    <row r="109" spans="1:20" s="26" customFormat="1" ht="15" customHeight="1" x14ac:dyDescent="0.3">
      <c r="A109" s="21">
        <v>101</v>
      </c>
      <c r="B109" s="22">
        <v>6</v>
      </c>
      <c r="C109" s="23" t="s">
        <v>56</v>
      </c>
      <c r="D109" s="24" t="s">
        <v>94</v>
      </c>
      <c r="E109" s="30">
        <v>303</v>
      </c>
      <c r="F109" s="24" t="s">
        <v>53</v>
      </c>
      <c r="G109" s="23" t="s">
        <v>58</v>
      </c>
      <c r="H109" s="31" t="s">
        <v>42</v>
      </c>
      <c r="I109" s="19">
        <v>6732582.04</v>
      </c>
      <c r="J109" s="20">
        <v>6536487.4199999999</v>
      </c>
      <c r="K109" s="20">
        <v>0</v>
      </c>
      <c r="L109" s="20">
        <v>196094.62</v>
      </c>
      <c r="M109" s="19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0.11</v>
      </c>
      <c r="S109" s="20">
        <v>2891242.53</v>
      </c>
      <c r="T109" s="19">
        <f t="shared" si="11"/>
        <v>9623824.6799999997</v>
      </c>
    </row>
    <row r="110" spans="1:20" s="26" customFormat="1" ht="15" customHeight="1" x14ac:dyDescent="0.3">
      <c r="A110" s="21">
        <v>102</v>
      </c>
      <c r="B110" s="22">
        <v>7</v>
      </c>
      <c r="C110" s="23" t="s">
        <v>56</v>
      </c>
      <c r="D110" s="24" t="s">
        <v>94</v>
      </c>
      <c r="E110" s="30">
        <v>368</v>
      </c>
      <c r="F110" s="24" t="s">
        <v>55</v>
      </c>
      <c r="G110" s="23" t="s">
        <v>58</v>
      </c>
      <c r="H110" s="31" t="s">
        <v>42</v>
      </c>
      <c r="I110" s="19">
        <v>25614075.57</v>
      </c>
      <c r="J110" s="20">
        <v>24868034.609999999</v>
      </c>
      <c r="K110" s="20">
        <v>0</v>
      </c>
      <c r="L110" s="20">
        <v>746040.96</v>
      </c>
      <c r="M110" s="19">
        <v>0</v>
      </c>
      <c r="N110" s="20">
        <v>0</v>
      </c>
      <c r="O110" s="20">
        <v>0</v>
      </c>
      <c r="P110" s="20">
        <v>0</v>
      </c>
      <c r="Q110" s="20">
        <v>72768.06</v>
      </c>
      <c r="R110" s="20">
        <v>0</v>
      </c>
      <c r="S110" s="20">
        <v>8428697.3900000006</v>
      </c>
      <c r="T110" s="19">
        <f t="shared" si="11"/>
        <v>34115541.019999996</v>
      </c>
    </row>
    <row r="111" spans="1:20" s="26" customFormat="1" ht="15" customHeight="1" x14ac:dyDescent="0.3">
      <c r="A111" s="21">
        <v>103</v>
      </c>
      <c r="B111" s="22">
        <v>1</v>
      </c>
      <c r="C111" s="23" t="s">
        <v>56</v>
      </c>
      <c r="D111" s="24" t="s">
        <v>96</v>
      </c>
      <c r="E111" s="23">
        <v>507</v>
      </c>
      <c r="F111" s="24" t="s">
        <v>41</v>
      </c>
      <c r="G111" s="23" t="s">
        <v>58</v>
      </c>
      <c r="H111" s="23" t="s">
        <v>42</v>
      </c>
      <c r="I111" s="19">
        <f t="shared" si="14"/>
        <v>70217017.319999993</v>
      </c>
      <c r="J111" s="20">
        <v>68171861.519999996</v>
      </c>
      <c r="K111" s="20">
        <v>0</v>
      </c>
      <c r="L111" s="20">
        <v>2045155.8</v>
      </c>
      <c r="M111" s="19">
        <f t="shared" si="15"/>
        <v>19522287.079999998</v>
      </c>
      <c r="N111" s="20">
        <v>19522287.079999998</v>
      </c>
      <c r="O111" s="20">
        <v>0</v>
      </c>
      <c r="P111" s="20">
        <v>0</v>
      </c>
      <c r="Q111" s="20">
        <v>224976.28</v>
      </c>
      <c r="R111" s="20">
        <v>0.13</v>
      </c>
      <c r="S111" s="20">
        <v>3213997.09</v>
      </c>
      <c r="T111" s="19">
        <f t="shared" si="11"/>
        <v>93178277.899999991</v>
      </c>
    </row>
    <row r="112" spans="1:20" s="26" customFormat="1" ht="15" customHeight="1" x14ac:dyDescent="0.3">
      <c r="A112" s="21">
        <v>104</v>
      </c>
      <c r="B112" s="22">
        <v>2</v>
      </c>
      <c r="C112" s="23" t="s">
        <v>56</v>
      </c>
      <c r="D112" s="24" t="s">
        <v>96</v>
      </c>
      <c r="E112" s="23">
        <v>442</v>
      </c>
      <c r="F112" s="24" t="s">
        <v>44</v>
      </c>
      <c r="G112" s="23" t="s">
        <v>58</v>
      </c>
      <c r="H112" s="23" t="s">
        <v>42</v>
      </c>
      <c r="I112" s="19">
        <f t="shared" si="14"/>
        <v>30002102.16</v>
      </c>
      <c r="J112" s="20">
        <v>29128254.48</v>
      </c>
      <c r="K112" s="20">
        <v>0</v>
      </c>
      <c r="L112" s="20">
        <v>873847.68</v>
      </c>
      <c r="M112" s="19">
        <f t="shared" si="15"/>
        <v>0</v>
      </c>
      <c r="N112" s="20">
        <v>0</v>
      </c>
      <c r="O112" s="20">
        <v>0</v>
      </c>
      <c r="P112" s="20">
        <v>200000</v>
      </c>
      <c r="Q112" s="20">
        <v>0</v>
      </c>
      <c r="R112" s="20">
        <v>0</v>
      </c>
      <c r="S112" s="20">
        <v>8938.2800000000007</v>
      </c>
      <c r="T112" s="19">
        <f t="shared" si="11"/>
        <v>30211040.440000001</v>
      </c>
    </row>
    <row r="113" spans="1:20" s="26" customFormat="1" ht="15" customHeight="1" x14ac:dyDescent="0.3">
      <c r="A113" s="21">
        <v>105</v>
      </c>
      <c r="B113" s="22">
        <v>3</v>
      </c>
      <c r="C113" s="23" t="s">
        <v>56</v>
      </c>
      <c r="D113" s="24" t="s">
        <v>96</v>
      </c>
      <c r="E113" s="23">
        <v>109</v>
      </c>
      <c r="F113" s="24" t="s">
        <v>46</v>
      </c>
      <c r="G113" s="23" t="s">
        <v>58</v>
      </c>
      <c r="H113" s="23" t="s">
        <v>47</v>
      </c>
      <c r="I113" s="19">
        <f t="shared" si="14"/>
        <v>0</v>
      </c>
      <c r="J113" s="20">
        <v>0</v>
      </c>
      <c r="K113" s="20">
        <v>0</v>
      </c>
      <c r="L113" s="20">
        <v>0</v>
      </c>
      <c r="M113" s="19">
        <f t="shared" si="15"/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2648413.12</v>
      </c>
      <c r="T113" s="19">
        <f t="shared" si="11"/>
        <v>2648413.12</v>
      </c>
    </row>
    <row r="114" spans="1:20" s="26" customFormat="1" ht="15" customHeight="1" x14ac:dyDescent="0.3">
      <c r="A114" s="21">
        <v>106</v>
      </c>
      <c r="B114" s="22">
        <v>4</v>
      </c>
      <c r="C114" s="23" t="s">
        <v>56</v>
      </c>
      <c r="D114" s="24" t="s">
        <v>96</v>
      </c>
      <c r="E114" s="23">
        <v>174</v>
      </c>
      <c r="F114" s="24" t="s">
        <v>49</v>
      </c>
      <c r="G114" s="23" t="s">
        <v>58</v>
      </c>
      <c r="H114" s="23" t="s">
        <v>42</v>
      </c>
      <c r="I114" s="19">
        <f t="shared" si="14"/>
        <v>0</v>
      </c>
      <c r="J114" s="20">
        <v>0</v>
      </c>
      <c r="K114" s="20">
        <v>0</v>
      </c>
      <c r="L114" s="20">
        <v>0</v>
      </c>
      <c r="M114" s="19">
        <f t="shared" si="15"/>
        <v>0</v>
      </c>
      <c r="N114" s="20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34800</v>
      </c>
      <c r="T114" s="19">
        <f t="shared" si="11"/>
        <v>34800</v>
      </c>
    </row>
    <row r="115" spans="1:20" s="26" customFormat="1" ht="15" customHeight="1" x14ac:dyDescent="0.3">
      <c r="A115" s="21">
        <v>107</v>
      </c>
      <c r="B115" s="22">
        <v>5</v>
      </c>
      <c r="C115" s="23" t="s">
        <v>56</v>
      </c>
      <c r="D115" s="24" t="s">
        <v>96</v>
      </c>
      <c r="E115" s="23">
        <v>239</v>
      </c>
      <c r="F115" s="24" t="s">
        <v>51</v>
      </c>
      <c r="G115" s="23" t="s">
        <v>58</v>
      </c>
      <c r="H115" s="23" t="s">
        <v>42</v>
      </c>
      <c r="I115" s="19">
        <f t="shared" si="14"/>
        <v>20859550.680000003</v>
      </c>
      <c r="J115" s="20">
        <v>20251990.920000002</v>
      </c>
      <c r="K115" s="20">
        <v>0</v>
      </c>
      <c r="L115" s="20">
        <v>607559.76</v>
      </c>
      <c r="M115" s="19">
        <f t="shared" si="15"/>
        <v>0</v>
      </c>
      <c r="N115" s="20">
        <v>0</v>
      </c>
      <c r="O115" s="20">
        <v>0</v>
      </c>
      <c r="P115" s="20">
        <v>0</v>
      </c>
      <c r="Q115" s="20">
        <v>620.15</v>
      </c>
      <c r="R115" s="20">
        <v>0</v>
      </c>
      <c r="S115" s="20">
        <v>0</v>
      </c>
      <c r="T115" s="19">
        <f t="shared" si="11"/>
        <v>20860170.830000002</v>
      </c>
    </row>
    <row r="116" spans="1:20" s="26" customFormat="1" ht="15" customHeight="1" x14ac:dyDescent="0.3">
      <c r="A116" s="21">
        <v>108</v>
      </c>
      <c r="B116" s="22">
        <v>6</v>
      </c>
      <c r="C116" s="23" t="s">
        <v>56</v>
      </c>
      <c r="D116" s="24" t="s">
        <v>96</v>
      </c>
      <c r="E116" s="23">
        <v>304</v>
      </c>
      <c r="F116" s="24" t="s">
        <v>53</v>
      </c>
      <c r="G116" s="23" t="s">
        <v>58</v>
      </c>
      <c r="H116" s="23" t="s">
        <v>42</v>
      </c>
      <c r="I116" s="19">
        <f t="shared" si="14"/>
        <v>20100108.960000001</v>
      </c>
      <c r="J116" s="20">
        <v>19514668.920000002</v>
      </c>
      <c r="K116" s="20">
        <v>0</v>
      </c>
      <c r="L116" s="20">
        <v>585440.04</v>
      </c>
      <c r="M116" s="19">
        <f t="shared" si="15"/>
        <v>0</v>
      </c>
      <c r="N116" s="20">
        <v>0</v>
      </c>
      <c r="O116" s="20">
        <v>0</v>
      </c>
      <c r="P116" s="20">
        <v>0</v>
      </c>
      <c r="Q116" s="20">
        <v>0</v>
      </c>
      <c r="R116" s="20">
        <v>7.49</v>
      </c>
      <c r="S116" s="20">
        <v>2915884.35</v>
      </c>
      <c r="T116" s="19">
        <f t="shared" si="11"/>
        <v>23016000.800000001</v>
      </c>
    </row>
    <row r="117" spans="1:20" s="26" customFormat="1" ht="15" customHeight="1" x14ac:dyDescent="0.3">
      <c r="A117" s="21">
        <v>109</v>
      </c>
      <c r="B117" s="22">
        <v>7</v>
      </c>
      <c r="C117" s="23" t="s">
        <v>56</v>
      </c>
      <c r="D117" s="24" t="s">
        <v>96</v>
      </c>
      <c r="E117" s="23">
        <v>369</v>
      </c>
      <c r="F117" s="24" t="s">
        <v>55</v>
      </c>
      <c r="G117" s="23" t="s">
        <v>58</v>
      </c>
      <c r="H117" s="23" t="s">
        <v>42</v>
      </c>
      <c r="I117" s="19">
        <f t="shared" si="14"/>
        <v>44459616.960000001</v>
      </c>
      <c r="J117" s="20">
        <v>43164676.68</v>
      </c>
      <c r="K117" s="20">
        <v>0</v>
      </c>
      <c r="L117" s="20">
        <v>1294940.28</v>
      </c>
      <c r="M117" s="19">
        <f t="shared" si="15"/>
        <v>1672062.51</v>
      </c>
      <c r="N117" s="20">
        <v>1672062.51</v>
      </c>
      <c r="O117" s="20">
        <v>0</v>
      </c>
      <c r="P117" s="20">
        <v>0</v>
      </c>
      <c r="Q117" s="20">
        <v>62076.21</v>
      </c>
      <c r="R117" s="20">
        <v>0.42</v>
      </c>
      <c r="S117" s="20">
        <v>16881232.010000002</v>
      </c>
      <c r="T117" s="19">
        <f t="shared" si="11"/>
        <v>63074988.109999999</v>
      </c>
    </row>
    <row r="118" spans="1:20" s="26" customFormat="1" ht="15" customHeight="1" x14ac:dyDescent="0.3">
      <c r="A118" s="21">
        <v>110</v>
      </c>
      <c r="B118" s="22">
        <v>1</v>
      </c>
      <c r="C118" s="23" t="s">
        <v>56</v>
      </c>
      <c r="D118" s="24" t="s">
        <v>97</v>
      </c>
      <c r="E118" s="30">
        <v>508</v>
      </c>
      <c r="F118" s="32" t="s">
        <v>41</v>
      </c>
      <c r="G118" s="23" t="s">
        <v>58</v>
      </c>
      <c r="H118" s="23" t="s">
        <v>42</v>
      </c>
      <c r="I118" s="19">
        <f t="shared" ref="I118:I132" si="16">SUM(J118:L118)</f>
        <v>11211158</v>
      </c>
      <c r="J118" s="20">
        <v>10912476</v>
      </c>
      <c r="K118" s="20">
        <v>0</v>
      </c>
      <c r="L118" s="20">
        <v>298682</v>
      </c>
      <c r="M118" s="19">
        <f t="shared" si="15"/>
        <v>629000</v>
      </c>
      <c r="N118" s="20">
        <v>629000</v>
      </c>
      <c r="O118" s="20">
        <v>0</v>
      </c>
      <c r="P118" s="20">
        <v>0</v>
      </c>
      <c r="Q118" s="20">
        <v>0</v>
      </c>
      <c r="R118" s="20">
        <v>0</v>
      </c>
      <c r="S118" s="20">
        <v>4556818.8099999996</v>
      </c>
      <c r="T118" s="19">
        <f t="shared" si="11"/>
        <v>16396976.809999999</v>
      </c>
    </row>
    <row r="119" spans="1:20" s="26" customFormat="1" ht="15" customHeight="1" x14ac:dyDescent="0.3">
      <c r="A119" s="21">
        <v>111</v>
      </c>
      <c r="B119" s="22">
        <v>2</v>
      </c>
      <c r="C119" s="23" t="s">
        <v>56</v>
      </c>
      <c r="D119" s="24" t="s">
        <v>97</v>
      </c>
      <c r="E119" s="30">
        <v>443</v>
      </c>
      <c r="F119" s="32" t="s">
        <v>44</v>
      </c>
      <c r="G119" s="23" t="s">
        <v>58</v>
      </c>
      <c r="H119" s="23" t="s">
        <v>42</v>
      </c>
      <c r="I119" s="19">
        <f t="shared" si="16"/>
        <v>37815208</v>
      </c>
      <c r="J119" s="20">
        <v>36676404</v>
      </c>
      <c r="K119" s="20">
        <v>0</v>
      </c>
      <c r="L119" s="20">
        <v>1138804</v>
      </c>
      <c r="M119" s="19">
        <f t="shared" si="15"/>
        <v>10200</v>
      </c>
      <c r="N119" s="20">
        <v>10200</v>
      </c>
      <c r="O119" s="20">
        <v>0</v>
      </c>
      <c r="P119" s="20">
        <v>0</v>
      </c>
      <c r="Q119" s="20">
        <v>0</v>
      </c>
      <c r="R119" s="20">
        <v>344799.97</v>
      </c>
      <c r="S119" s="20">
        <v>0</v>
      </c>
      <c r="T119" s="19">
        <f t="shared" si="11"/>
        <v>38170207.969999999</v>
      </c>
    </row>
    <row r="120" spans="1:20" s="26" customFormat="1" ht="15" customHeight="1" x14ac:dyDescent="0.3">
      <c r="A120" s="21">
        <v>112</v>
      </c>
      <c r="B120" s="22">
        <v>3</v>
      </c>
      <c r="C120" s="23" t="s">
        <v>56</v>
      </c>
      <c r="D120" s="24" t="s">
        <v>97</v>
      </c>
      <c r="E120" s="30">
        <v>110</v>
      </c>
      <c r="F120" s="32" t="s">
        <v>46</v>
      </c>
      <c r="G120" s="23" t="s">
        <v>58</v>
      </c>
      <c r="H120" s="23" t="s">
        <v>95</v>
      </c>
      <c r="I120" s="19">
        <f t="shared" si="16"/>
        <v>22744312</v>
      </c>
      <c r="J120" s="20">
        <v>22081428</v>
      </c>
      <c r="K120" s="20">
        <v>0</v>
      </c>
      <c r="L120" s="20">
        <v>662884</v>
      </c>
      <c r="M120" s="19">
        <f t="shared" si="15"/>
        <v>769590</v>
      </c>
      <c r="N120" s="20">
        <v>769590</v>
      </c>
      <c r="O120" s="20">
        <v>0</v>
      </c>
      <c r="P120" s="20">
        <v>0</v>
      </c>
      <c r="Q120" s="20">
        <v>78.37</v>
      </c>
      <c r="R120" s="20">
        <v>152950.01999999999</v>
      </c>
      <c r="S120" s="20">
        <v>2341176</v>
      </c>
      <c r="T120" s="19">
        <f t="shared" si="11"/>
        <v>26008106.390000001</v>
      </c>
    </row>
    <row r="121" spans="1:20" s="26" customFormat="1" ht="15" customHeight="1" x14ac:dyDescent="0.3">
      <c r="A121" s="21">
        <v>113</v>
      </c>
      <c r="B121" s="22">
        <v>4</v>
      </c>
      <c r="C121" s="23" t="s">
        <v>56</v>
      </c>
      <c r="D121" s="24" t="s">
        <v>97</v>
      </c>
      <c r="E121" s="30">
        <v>175</v>
      </c>
      <c r="F121" s="32" t="s">
        <v>49</v>
      </c>
      <c r="G121" s="23" t="s">
        <v>58</v>
      </c>
      <c r="H121" s="23" t="s">
        <v>42</v>
      </c>
      <c r="I121" s="19">
        <f t="shared" si="16"/>
        <v>11964149</v>
      </c>
      <c r="J121" s="20">
        <v>11641692</v>
      </c>
      <c r="K121" s="20">
        <v>0</v>
      </c>
      <c r="L121" s="20">
        <v>322457</v>
      </c>
      <c r="M121" s="19">
        <f t="shared" si="15"/>
        <v>576100</v>
      </c>
      <c r="N121" s="20">
        <v>576100</v>
      </c>
      <c r="O121" s="20">
        <v>0</v>
      </c>
      <c r="P121" s="20">
        <v>0</v>
      </c>
      <c r="Q121" s="20">
        <v>7.82</v>
      </c>
      <c r="R121" s="20">
        <v>0</v>
      </c>
      <c r="S121" s="20">
        <v>48058.92</v>
      </c>
      <c r="T121" s="19">
        <f t="shared" si="11"/>
        <v>12588315.74</v>
      </c>
    </row>
    <row r="122" spans="1:20" s="26" customFormat="1" ht="15" customHeight="1" x14ac:dyDescent="0.3">
      <c r="A122" s="21">
        <v>114</v>
      </c>
      <c r="B122" s="22">
        <v>5</v>
      </c>
      <c r="C122" s="23" t="s">
        <v>56</v>
      </c>
      <c r="D122" s="24" t="s">
        <v>97</v>
      </c>
      <c r="E122" s="30">
        <v>240</v>
      </c>
      <c r="F122" s="32" t="s">
        <v>51</v>
      </c>
      <c r="G122" s="23" t="s">
        <v>58</v>
      </c>
      <c r="H122" s="23" t="s">
        <v>42</v>
      </c>
      <c r="I122" s="19">
        <f t="shared" si="16"/>
        <v>11524008</v>
      </c>
      <c r="J122" s="20">
        <v>11215446</v>
      </c>
      <c r="K122" s="20">
        <v>0</v>
      </c>
      <c r="L122" s="20">
        <v>308562</v>
      </c>
      <c r="M122" s="19">
        <f t="shared" si="15"/>
        <v>216000</v>
      </c>
      <c r="N122" s="20">
        <v>216000</v>
      </c>
      <c r="O122" s="20">
        <v>0</v>
      </c>
      <c r="P122" s="20">
        <v>0</v>
      </c>
      <c r="Q122" s="20">
        <v>16.03</v>
      </c>
      <c r="R122" s="20">
        <v>0</v>
      </c>
      <c r="S122" s="20">
        <v>0</v>
      </c>
      <c r="T122" s="19">
        <f t="shared" si="11"/>
        <v>11740024.029999999</v>
      </c>
    </row>
    <row r="123" spans="1:20" s="26" customFormat="1" ht="15" customHeight="1" x14ac:dyDescent="0.3">
      <c r="A123" s="21">
        <v>115</v>
      </c>
      <c r="B123" s="22">
        <v>6</v>
      </c>
      <c r="C123" s="23" t="s">
        <v>56</v>
      </c>
      <c r="D123" s="24" t="s">
        <v>97</v>
      </c>
      <c r="E123" s="30">
        <v>305</v>
      </c>
      <c r="F123" s="32" t="s">
        <v>53</v>
      </c>
      <c r="G123" s="23" t="s">
        <v>58</v>
      </c>
      <c r="H123" s="23" t="s">
        <v>42</v>
      </c>
      <c r="I123" s="19">
        <f t="shared" si="16"/>
        <v>10153706</v>
      </c>
      <c r="J123" s="20">
        <v>9888419</v>
      </c>
      <c r="K123" s="20">
        <v>0</v>
      </c>
      <c r="L123" s="20">
        <v>265287</v>
      </c>
      <c r="M123" s="19">
        <f t="shared" si="15"/>
        <v>0</v>
      </c>
      <c r="N123" s="20">
        <v>0</v>
      </c>
      <c r="O123" s="20">
        <v>0</v>
      </c>
      <c r="P123" s="20">
        <v>0</v>
      </c>
      <c r="Q123" s="20">
        <v>1974.71</v>
      </c>
      <c r="R123" s="20">
        <v>0.66</v>
      </c>
      <c r="S123" s="20">
        <v>355321.86</v>
      </c>
      <c r="T123" s="19">
        <f t="shared" si="11"/>
        <v>10511003.23</v>
      </c>
    </row>
    <row r="124" spans="1:20" s="26" customFormat="1" ht="15" customHeight="1" x14ac:dyDescent="0.3">
      <c r="A124" s="21">
        <v>116</v>
      </c>
      <c r="B124" s="22">
        <v>7</v>
      </c>
      <c r="C124" s="23" t="s">
        <v>56</v>
      </c>
      <c r="D124" s="24" t="s">
        <v>97</v>
      </c>
      <c r="E124" s="30">
        <v>370</v>
      </c>
      <c r="F124" s="32" t="s">
        <v>55</v>
      </c>
      <c r="G124" s="23" t="s">
        <v>58</v>
      </c>
      <c r="H124" s="23" t="s">
        <v>42</v>
      </c>
      <c r="I124" s="19">
        <f t="shared" si="16"/>
        <v>52576501</v>
      </c>
      <c r="J124" s="20">
        <v>50971548</v>
      </c>
      <c r="K124" s="20">
        <v>0</v>
      </c>
      <c r="L124" s="20">
        <v>1604953</v>
      </c>
      <c r="M124" s="19">
        <f t="shared" si="15"/>
        <v>109035.87</v>
      </c>
      <c r="N124" s="20">
        <v>109035.87</v>
      </c>
      <c r="O124" s="20">
        <v>0</v>
      </c>
      <c r="P124" s="20">
        <v>0</v>
      </c>
      <c r="Q124" s="20">
        <v>57458.7</v>
      </c>
      <c r="R124" s="20">
        <v>2960.14</v>
      </c>
      <c r="S124" s="20">
        <v>3295160.67</v>
      </c>
      <c r="T124" s="19">
        <f t="shared" si="11"/>
        <v>56041116.380000003</v>
      </c>
    </row>
    <row r="125" spans="1:20" s="26" customFormat="1" ht="15" customHeight="1" x14ac:dyDescent="0.3">
      <c r="A125" s="21">
        <v>117</v>
      </c>
      <c r="B125" s="22">
        <v>8</v>
      </c>
      <c r="C125" s="23" t="s">
        <v>56</v>
      </c>
      <c r="D125" s="24" t="s">
        <v>97</v>
      </c>
      <c r="E125" s="30">
        <v>2859</v>
      </c>
      <c r="F125" s="32" t="s">
        <v>98</v>
      </c>
      <c r="G125" s="23" t="s">
        <v>58</v>
      </c>
      <c r="H125" s="23" t="s">
        <v>95</v>
      </c>
      <c r="I125" s="19">
        <f t="shared" si="16"/>
        <v>1717271</v>
      </c>
      <c r="J125" s="20">
        <v>1667254</v>
      </c>
      <c r="K125" s="20">
        <v>0</v>
      </c>
      <c r="L125" s="20">
        <v>50017</v>
      </c>
      <c r="M125" s="19">
        <f t="shared" si="15"/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19">
        <f t="shared" si="11"/>
        <v>1717271</v>
      </c>
    </row>
    <row r="126" spans="1:20" s="26" customFormat="1" ht="15" customHeight="1" x14ac:dyDescent="0.3">
      <c r="A126" s="21">
        <v>118</v>
      </c>
      <c r="B126" s="22">
        <v>8</v>
      </c>
      <c r="C126" s="23" t="s">
        <v>56</v>
      </c>
      <c r="D126" s="24" t="s">
        <v>97</v>
      </c>
      <c r="E126" s="30">
        <v>2840</v>
      </c>
      <c r="F126" s="32" t="s">
        <v>99</v>
      </c>
      <c r="G126" s="23" t="s">
        <v>58</v>
      </c>
      <c r="H126" s="23" t="s">
        <v>47</v>
      </c>
      <c r="I126" s="19">
        <f t="shared" si="16"/>
        <v>1717271</v>
      </c>
      <c r="J126" s="20">
        <v>1667254</v>
      </c>
      <c r="K126" s="20">
        <v>0</v>
      </c>
      <c r="L126" s="20">
        <v>50017</v>
      </c>
      <c r="M126" s="19">
        <f t="shared" si="15"/>
        <v>0</v>
      </c>
      <c r="N126" s="20">
        <v>0</v>
      </c>
      <c r="O126" s="20">
        <v>0</v>
      </c>
      <c r="P126" s="20">
        <v>0</v>
      </c>
      <c r="Q126" s="20">
        <v>0</v>
      </c>
      <c r="R126" s="20">
        <v>0</v>
      </c>
      <c r="S126" s="20">
        <v>0</v>
      </c>
      <c r="T126" s="19">
        <f t="shared" si="11"/>
        <v>1717271</v>
      </c>
    </row>
    <row r="127" spans="1:20" s="26" customFormat="1" ht="15" customHeight="1" x14ac:dyDescent="0.3">
      <c r="A127" s="21">
        <v>119</v>
      </c>
      <c r="B127" s="22">
        <v>8</v>
      </c>
      <c r="C127" s="23" t="s">
        <v>56</v>
      </c>
      <c r="D127" s="24" t="s">
        <v>97</v>
      </c>
      <c r="E127" s="30">
        <v>2958</v>
      </c>
      <c r="F127" s="32" t="s">
        <v>100</v>
      </c>
      <c r="G127" s="23" t="s">
        <v>58</v>
      </c>
      <c r="H127" s="23" t="s">
        <v>47</v>
      </c>
      <c r="I127" s="19">
        <f t="shared" si="16"/>
        <v>1275450</v>
      </c>
      <c r="J127" s="20">
        <v>1250442</v>
      </c>
      <c r="K127" s="20">
        <v>0</v>
      </c>
      <c r="L127" s="20">
        <v>25008</v>
      </c>
      <c r="M127" s="19">
        <f t="shared" si="15"/>
        <v>15000</v>
      </c>
      <c r="N127" s="20">
        <v>15000</v>
      </c>
      <c r="O127" s="20">
        <v>0</v>
      </c>
      <c r="P127" s="20">
        <v>0</v>
      </c>
      <c r="Q127" s="20">
        <v>0</v>
      </c>
      <c r="R127" s="20">
        <v>0</v>
      </c>
      <c r="S127" s="20">
        <v>0</v>
      </c>
      <c r="T127" s="19">
        <f t="shared" si="11"/>
        <v>1290450</v>
      </c>
    </row>
    <row r="128" spans="1:20" s="26" customFormat="1" ht="15" customHeight="1" x14ac:dyDescent="0.3">
      <c r="A128" s="21">
        <v>120</v>
      </c>
      <c r="B128" s="22">
        <v>8</v>
      </c>
      <c r="C128" s="23" t="s">
        <v>56</v>
      </c>
      <c r="D128" s="24" t="s">
        <v>97</v>
      </c>
      <c r="E128" s="30">
        <v>2841</v>
      </c>
      <c r="F128" s="32" t="s">
        <v>101</v>
      </c>
      <c r="G128" s="23" t="s">
        <v>58</v>
      </c>
      <c r="H128" s="23" t="s">
        <v>47</v>
      </c>
      <c r="I128" s="19">
        <f t="shared" si="16"/>
        <v>1275450</v>
      </c>
      <c r="J128" s="20">
        <v>1250442</v>
      </c>
      <c r="K128" s="20">
        <v>0</v>
      </c>
      <c r="L128" s="20">
        <v>25008</v>
      </c>
      <c r="M128" s="19">
        <f t="shared" si="15"/>
        <v>0</v>
      </c>
      <c r="N128" s="20">
        <v>0</v>
      </c>
      <c r="O128" s="20">
        <v>0</v>
      </c>
      <c r="P128" s="20">
        <v>0</v>
      </c>
      <c r="Q128" s="20">
        <v>163.01</v>
      </c>
      <c r="R128" s="20">
        <v>0</v>
      </c>
      <c r="S128" s="20">
        <v>0</v>
      </c>
      <c r="T128" s="19">
        <f t="shared" si="11"/>
        <v>1275613.01</v>
      </c>
    </row>
    <row r="129" spans="1:20" s="26" customFormat="1" ht="15" customHeight="1" x14ac:dyDescent="0.3">
      <c r="A129" s="21">
        <v>121</v>
      </c>
      <c r="B129" s="22">
        <v>8</v>
      </c>
      <c r="C129" s="23" t="s">
        <v>56</v>
      </c>
      <c r="D129" s="24" t="s">
        <v>97</v>
      </c>
      <c r="E129" s="30">
        <v>3018</v>
      </c>
      <c r="F129" s="32" t="s">
        <v>102</v>
      </c>
      <c r="G129" s="23" t="s">
        <v>58</v>
      </c>
      <c r="H129" s="23" t="s">
        <v>47</v>
      </c>
      <c r="I129" s="19">
        <f t="shared" si="16"/>
        <v>1275648</v>
      </c>
      <c r="J129" s="20">
        <v>1250640</v>
      </c>
      <c r="K129" s="20">
        <v>0</v>
      </c>
      <c r="L129" s="20">
        <v>25008</v>
      </c>
      <c r="M129" s="19">
        <f t="shared" si="15"/>
        <v>15100</v>
      </c>
      <c r="N129" s="20">
        <v>15100</v>
      </c>
      <c r="O129" s="20">
        <v>0</v>
      </c>
      <c r="P129" s="20">
        <v>0</v>
      </c>
      <c r="Q129" s="20">
        <v>0</v>
      </c>
      <c r="R129" s="20">
        <v>0</v>
      </c>
      <c r="S129" s="20">
        <v>0</v>
      </c>
      <c r="T129" s="19">
        <f t="shared" si="11"/>
        <v>1290748</v>
      </c>
    </row>
    <row r="130" spans="1:20" s="26" customFormat="1" ht="15" customHeight="1" x14ac:dyDescent="0.3">
      <c r="A130" s="21">
        <v>122</v>
      </c>
      <c r="B130" s="22">
        <v>8</v>
      </c>
      <c r="C130" s="23" t="s">
        <v>56</v>
      </c>
      <c r="D130" s="24" t="s">
        <v>97</v>
      </c>
      <c r="E130" s="30">
        <v>2842</v>
      </c>
      <c r="F130" s="32" t="s">
        <v>103</v>
      </c>
      <c r="G130" s="23" t="s">
        <v>58</v>
      </c>
      <c r="H130" s="23" t="s">
        <v>47</v>
      </c>
      <c r="I130" s="19">
        <f t="shared" si="16"/>
        <v>1275440</v>
      </c>
      <c r="J130" s="20">
        <v>1250432</v>
      </c>
      <c r="K130" s="20">
        <v>0</v>
      </c>
      <c r="L130" s="20">
        <v>25008</v>
      </c>
      <c r="M130" s="19">
        <f t="shared" si="15"/>
        <v>0</v>
      </c>
      <c r="N130" s="20">
        <v>0</v>
      </c>
      <c r="O130" s="20">
        <v>0</v>
      </c>
      <c r="P130" s="20">
        <v>0</v>
      </c>
      <c r="Q130" s="20">
        <v>0</v>
      </c>
      <c r="R130" s="20">
        <v>0</v>
      </c>
      <c r="S130" s="20">
        <v>0</v>
      </c>
      <c r="T130" s="19">
        <f t="shared" si="11"/>
        <v>1275440</v>
      </c>
    </row>
    <row r="131" spans="1:20" s="26" customFormat="1" ht="15" customHeight="1" x14ac:dyDescent="0.3">
      <c r="A131" s="21">
        <v>123</v>
      </c>
      <c r="B131" s="22">
        <v>8</v>
      </c>
      <c r="C131" s="23" t="s">
        <v>56</v>
      </c>
      <c r="D131" s="24" t="s">
        <v>97</v>
      </c>
      <c r="E131" s="30">
        <v>2843</v>
      </c>
      <c r="F131" s="32" t="s">
        <v>104</v>
      </c>
      <c r="G131" s="23" t="s">
        <v>58</v>
      </c>
      <c r="H131" s="23" t="s">
        <v>76</v>
      </c>
      <c r="I131" s="19">
        <f t="shared" si="16"/>
        <v>1717271</v>
      </c>
      <c r="J131" s="20">
        <v>1667254</v>
      </c>
      <c r="K131" s="20">
        <v>0</v>
      </c>
      <c r="L131" s="20">
        <v>50017</v>
      </c>
      <c r="M131" s="19">
        <f t="shared" si="15"/>
        <v>0</v>
      </c>
      <c r="N131" s="20">
        <v>0</v>
      </c>
      <c r="O131" s="20">
        <v>0</v>
      </c>
      <c r="P131" s="20">
        <v>0</v>
      </c>
      <c r="Q131" s="20">
        <v>0</v>
      </c>
      <c r="R131" s="20">
        <v>0</v>
      </c>
      <c r="S131" s="20">
        <v>0</v>
      </c>
      <c r="T131" s="19">
        <f t="shared" si="11"/>
        <v>1717271</v>
      </c>
    </row>
    <row r="132" spans="1:20" s="26" customFormat="1" ht="15" customHeight="1" x14ac:dyDescent="0.3">
      <c r="A132" s="21">
        <v>124</v>
      </c>
      <c r="B132" s="22">
        <v>8</v>
      </c>
      <c r="C132" s="23" t="s">
        <v>56</v>
      </c>
      <c r="D132" s="24" t="s">
        <v>97</v>
      </c>
      <c r="E132" s="30">
        <v>2860</v>
      </c>
      <c r="F132" s="32" t="s">
        <v>105</v>
      </c>
      <c r="G132" s="23" t="s">
        <v>58</v>
      </c>
      <c r="H132" s="23" t="s">
        <v>47</v>
      </c>
      <c r="I132" s="19">
        <f t="shared" si="16"/>
        <v>1717277</v>
      </c>
      <c r="J132" s="20">
        <v>1667254</v>
      </c>
      <c r="K132" s="20">
        <v>0</v>
      </c>
      <c r="L132" s="20">
        <v>50023</v>
      </c>
      <c r="M132" s="19">
        <f t="shared" si="15"/>
        <v>141020</v>
      </c>
      <c r="N132" s="20">
        <v>141020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19">
        <f t="shared" si="11"/>
        <v>1858297</v>
      </c>
    </row>
    <row r="133" spans="1:20" s="26" customFormat="1" ht="15" customHeight="1" x14ac:dyDescent="0.3">
      <c r="A133" s="21">
        <v>125</v>
      </c>
      <c r="B133" s="22">
        <v>1</v>
      </c>
      <c r="C133" s="23" t="s">
        <v>56</v>
      </c>
      <c r="D133" s="24" t="s">
        <v>106</v>
      </c>
      <c r="E133" s="30">
        <v>509</v>
      </c>
      <c r="F133" s="32" t="s">
        <v>41</v>
      </c>
      <c r="G133" s="23" t="s">
        <v>58</v>
      </c>
      <c r="H133" s="23" t="s">
        <v>42</v>
      </c>
      <c r="I133" s="19">
        <f t="shared" ref="I133:I140" si="17">+J133+K133+L133</f>
        <v>9934692.1399999987</v>
      </c>
      <c r="J133" s="20">
        <v>9516791.5199999996</v>
      </c>
      <c r="K133" s="20">
        <v>0</v>
      </c>
      <c r="L133" s="20">
        <v>417900.62</v>
      </c>
      <c r="M133" s="19">
        <f t="shared" ref="M133:M148" si="18">+N133+O133</f>
        <v>29000</v>
      </c>
      <c r="N133" s="20">
        <v>29000</v>
      </c>
      <c r="O133" s="20">
        <v>0</v>
      </c>
      <c r="P133" s="20">
        <v>0</v>
      </c>
      <c r="Q133" s="20">
        <v>0</v>
      </c>
      <c r="R133" s="20">
        <v>0</v>
      </c>
      <c r="S133" s="20">
        <v>327239.8</v>
      </c>
      <c r="T133" s="19">
        <f t="shared" si="11"/>
        <v>10290931.939999999</v>
      </c>
    </row>
    <row r="134" spans="1:20" s="26" customFormat="1" ht="15" customHeight="1" x14ac:dyDescent="0.3">
      <c r="A134" s="21">
        <v>126</v>
      </c>
      <c r="B134" s="22">
        <v>2</v>
      </c>
      <c r="C134" s="23" t="s">
        <v>56</v>
      </c>
      <c r="D134" s="24" t="s">
        <v>106</v>
      </c>
      <c r="E134" s="30">
        <v>444</v>
      </c>
      <c r="F134" s="32" t="s">
        <v>44</v>
      </c>
      <c r="G134" s="23" t="s">
        <v>58</v>
      </c>
      <c r="H134" s="23" t="s">
        <v>42</v>
      </c>
      <c r="I134" s="19">
        <f t="shared" si="17"/>
        <v>19914960.109999999</v>
      </c>
      <c r="J134" s="20">
        <v>19012580.579999998</v>
      </c>
      <c r="K134" s="20">
        <v>0</v>
      </c>
      <c r="L134" s="20">
        <v>902379.53</v>
      </c>
      <c r="M134" s="19">
        <f t="shared" si="18"/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134100.01</v>
      </c>
      <c r="S134" s="20">
        <v>100000</v>
      </c>
      <c r="T134" s="19">
        <f t="shared" si="11"/>
        <v>20149060.120000001</v>
      </c>
    </row>
    <row r="135" spans="1:20" s="26" customFormat="1" ht="15" customHeight="1" x14ac:dyDescent="0.3">
      <c r="A135" s="21">
        <v>127</v>
      </c>
      <c r="B135" s="22">
        <v>3</v>
      </c>
      <c r="C135" s="23" t="s">
        <v>56</v>
      </c>
      <c r="D135" s="24" t="s">
        <v>106</v>
      </c>
      <c r="E135" s="30">
        <v>111</v>
      </c>
      <c r="F135" s="32" t="s">
        <v>46</v>
      </c>
      <c r="G135" s="23" t="s">
        <v>58</v>
      </c>
      <c r="H135" s="23" t="s">
        <v>47</v>
      </c>
      <c r="I135" s="19">
        <f t="shared" si="17"/>
        <v>0</v>
      </c>
      <c r="J135" s="20">
        <v>0</v>
      </c>
      <c r="K135" s="20">
        <v>0</v>
      </c>
      <c r="L135" s="20">
        <v>0</v>
      </c>
      <c r="M135" s="19">
        <f t="shared" si="18"/>
        <v>235790.34</v>
      </c>
      <c r="N135" s="20">
        <v>235790.34</v>
      </c>
      <c r="O135" s="20">
        <v>0</v>
      </c>
      <c r="P135" s="20">
        <v>0</v>
      </c>
      <c r="Q135" s="20">
        <v>3.01</v>
      </c>
      <c r="R135" s="20">
        <v>0</v>
      </c>
      <c r="S135" s="20">
        <v>2009084.61</v>
      </c>
      <c r="T135" s="19">
        <f t="shared" si="11"/>
        <v>2244877.96</v>
      </c>
    </row>
    <row r="136" spans="1:20" s="26" customFormat="1" ht="15" customHeight="1" x14ac:dyDescent="0.3">
      <c r="A136" s="21">
        <v>128</v>
      </c>
      <c r="B136" s="22">
        <v>4</v>
      </c>
      <c r="C136" s="23" t="s">
        <v>56</v>
      </c>
      <c r="D136" s="24" t="s">
        <v>106</v>
      </c>
      <c r="E136" s="30">
        <v>176</v>
      </c>
      <c r="F136" s="32" t="s">
        <v>49</v>
      </c>
      <c r="G136" s="23" t="s">
        <v>58</v>
      </c>
      <c r="H136" s="23" t="s">
        <v>42</v>
      </c>
      <c r="I136" s="19">
        <f t="shared" si="17"/>
        <v>0</v>
      </c>
      <c r="J136" s="20">
        <v>0</v>
      </c>
      <c r="K136" s="20">
        <v>0</v>
      </c>
      <c r="L136" s="20">
        <v>0</v>
      </c>
      <c r="M136" s="19">
        <f t="shared" si="18"/>
        <v>129875</v>
      </c>
      <c r="N136" s="20">
        <v>129875</v>
      </c>
      <c r="O136" s="20">
        <v>0</v>
      </c>
      <c r="P136" s="20">
        <v>0</v>
      </c>
      <c r="Q136" s="20">
        <v>0</v>
      </c>
      <c r="R136" s="20">
        <v>0</v>
      </c>
      <c r="S136" s="20">
        <v>3334625.17</v>
      </c>
      <c r="T136" s="19">
        <f t="shared" si="11"/>
        <v>3464500.17</v>
      </c>
    </row>
    <row r="137" spans="1:20" s="26" customFormat="1" ht="15" customHeight="1" x14ac:dyDescent="0.3">
      <c r="A137" s="21">
        <v>129</v>
      </c>
      <c r="B137" s="22">
        <v>5</v>
      </c>
      <c r="C137" s="23" t="s">
        <v>56</v>
      </c>
      <c r="D137" s="24" t="s">
        <v>106</v>
      </c>
      <c r="E137" s="30">
        <v>241</v>
      </c>
      <c r="F137" s="32" t="s">
        <v>51</v>
      </c>
      <c r="G137" s="23" t="s">
        <v>58</v>
      </c>
      <c r="H137" s="23" t="s">
        <v>42</v>
      </c>
      <c r="I137" s="19">
        <f t="shared" si="17"/>
        <v>0</v>
      </c>
      <c r="J137" s="20">
        <v>0</v>
      </c>
      <c r="K137" s="20">
        <v>0</v>
      </c>
      <c r="L137" s="20">
        <v>0</v>
      </c>
      <c r="M137" s="19">
        <f t="shared" si="18"/>
        <v>92311</v>
      </c>
      <c r="N137" s="20">
        <v>92311</v>
      </c>
      <c r="O137" s="20">
        <v>0</v>
      </c>
      <c r="P137" s="20">
        <v>0</v>
      </c>
      <c r="Q137" s="20">
        <v>0</v>
      </c>
      <c r="R137" s="20">
        <v>0</v>
      </c>
      <c r="S137" s="20">
        <v>0</v>
      </c>
      <c r="T137" s="19">
        <f t="shared" si="11"/>
        <v>92311</v>
      </c>
    </row>
    <row r="138" spans="1:20" s="26" customFormat="1" ht="15" customHeight="1" x14ac:dyDescent="0.3">
      <c r="A138" s="21">
        <v>130</v>
      </c>
      <c r="B138" s="22">
        <v>6</v>
      </c>
      <c r="C138" s="23" t="s">
        <v>56</v>
      </c>
      <c r="D138" s="24" t="s">
        <v>106</v>
      </c>
      <c r="E138" s="30">
        <v>306</v>
      </c>
      <c r="F138" s="32" t="s">
        <v>53</v>
      </c>
      <c r="G138" s="23" t="s">
        <v>58</v>
      </c>
      <c r="H138" s="23" t="s">
        <v>42</v>
      </c>
      <c r="I138" s="19">
        <f t="shared" si="17"/>
        <v>1285350.92</v>
      </c>
      <c r="J138" s="20">
        <v>1082400.8</v>
      </c>
      <c r="K138" s="20">
        <v>0</v>
      </c>
      <c r="L138" s="20">
        <v>202950.12</v>
      </c>
      <c r="M138" s="19">
        <f t="shared" si="18"/>
        <v>0</v>
      </c>
      <c r="N138" s="20">
        <v>0</v>
      </c>
      <c r="O138" s="20">
        <v>0</v>
      </c>
      <c r="P138" s="20">
        <v>0</v>
      </c>
      <c r="Q138" s="20">
        <v>0</v>
      </c>
      <c r="R138" s="20">
        <v>0</v>
      </c>
      <c r="S138" s="20">
        <v>1079766.98</v>
      </c>
      <c r="T138" s="19">
        <f t="shared" ref="T138:T201" si="19">+I138+M138+P138+Q138+R138+S138</f>
        <v>2365117.9</v>
      </c>
    </row>
    <row r="139" spans="1:20" s="26" customFormat="1" ht="15" customHeight="1" x14ac:dyDescent="0.3">
      <c r="A139" s="21">
        <v>131</v>
      </c>
      <c r="B139" s="22">
        <v>7</v>
      </c>
      <c r="C139" s="23" t="s">
        <v>56</v>
      </c>
      <c r="D139" s="24" t="s">
        <v>106</v>
      </c>
      <c r="E139" s="30">
        <v>371</v>
      </c>
      <c r="F139" s="32" t="s">
        <v>55</v>
      </c>
      <c r="G139" s="23" t="s">
        <v>58</v>
      </c>
      <c r="H139" s="23" t="s">
        <v>42</v>
      </c>
      <c r="I139" s="19">
        <f t="shared" si="17"/>
        <v>25691045.399999999</v>
      </c>
      <c r="J139" s="20">
        <v>24508273.32</v>
      </c>
      <c r="K139" s="20">
        <v>0</v>
      </c>
      <c r="L139" s="20">
        <v>1182772.08</v>
      </c>
      <c r="M139" s="19">
        <f t="shared" si="18"/>
        <v>0</v>
      </c>
      <c r="N139" s="20">
        <v>0</v>
      </c>
      <c r="O139" s="20">
        <v>0</v>
      </c>
      <c r="P139" s="20">
        <v>0</v>
      </c>
      <c r="Q139" s="20">
        <v>371184.16</v>
      </c>
      <c r="R139" s="20">
        <v>7.0000000000000007E-2</v>
      </c>
      <c r="S139" s="20">
        <v>3324722.52</v>
      </c>
      <c r="T139" s="19">
        <f t="shared" si="19"/>
        <v>29386952.149999999</v>
      </c>
    </row>
    <row r="140" spans="1:20" s="26" customFormat="1" ht="15" customHeight="1" x14ac:dyDescent="0.3">
      <c r="A140" s="21">
        <v>132</v>
      </c>
      <c r="B140" s="22">
        <v>8</v>
      </c>
      <c r="C140" s="23" t="s">
        <v>56</v>
      </c>
      <c r="D140" s="24" t="s">
        <v>106</v>
      </c>
      <c r="E140" s="30">
        <v>760</v>
      </c>
      <c r="F140" s="32" t="s">
        <v>107</v>
      </c>
      <c r="G140" s="23" t="s">
        <v>58</v>
      </c>
      <c r="H140" s="23" t="s">
        <v>42</v>
      </c>
      <c r="I140" s="19">
        <f t="shared" si="17"/>
        <v>49215210.129999995</v>
      </c>
      <c r="J140" s="20">
        <v>46871628.729999997</v>
      </c>
      <c r="K140" s="20">
        <v>0</v>
      </c>
      <c r="L140" s="20">
        <v>2343581.4</v>
      </c>
      <c r="M140" s="19">
        <f t="shared" si="18"/>
        <v>0</v>
      </c>
      <c r="N140" s="20">
        <v>0</v>
      </c>
      <c r="O140" s="20">
        <v>0</v>
      </c>
      <c r="P140" s="20">
        <v>0</v>
      </c>
      <c r="Q140" s="20">
        <v>0</v>
      </c>
      <c r="R140" s="20">
        <v>0.32</v>
      </c>
      <c r="S140" s="20">
        <v>0</v>
      </c>
      <c r="T140" s="19">
        <f t="shared" si="19"/>
        <v>49215210.449999996</v>
      </c>
    </row>
    <row r="141" spans="1:20" s="26" customFormat="1" ht="15" customHeight="1" x14ac:dyDescent="0.3">
      <c r="A141" s="21">
        <v>133</v>
      </c>
      <c r="B141" s="22">
        <v>1</v>
      </c>
      <c r="C141" s="23" t="s">
        <v>56</v>
      </c>
      <c r="D141" s="24" t="s">
        <v>108</v>
      </c>
      <c r="E141" s="30">
        <v>510</v>
      </c>
      <c r="F141" s="32" t="s">
        <v>41</v>
      </c>
      <c r="G141" s="23" t="s">
        <v>58</v>
      </c>
      <c r="H141" s="23" t="s">
        <v>42</v>
      </c>
      <c r="I141" s="19">
        <v>56787706.079999998</v>
      </c>
      <c r="J141" s="20">
        <v>55133695.200000003</v>
      </c>
      <c r="K141" s="20">
        <v>0</v>
      </c>
      <c r="L141" s="20">
        <v>1654010.8799999999</v>
      </c>
      <c r="M141" s="19">
        <f t="shared" si="18"/>
        <v>141907.28</v>
      </c>
      <c r="N141" s="20">
        <v>141907.28</v>
      </c>
      <c r="O141" s="20">
        <v>0</v>
      </c>
      <c r="P141" s="20">
        <v>745837.69</v>
      </c>
      <c r="Q141" s="20">
        <v>3171.87</v>
      </c>
      <c r="R141" s="20">
        <v>0</v>
      </c>
      <c r="S141" s="20">
        <v>18175260.23</v>
      </c>
      <c r="T141" s="19">
        <f t="shared" si="19"/>
        <v>75853883.149999991</v>
      </c>
    </row>
    <row r="142" spans="1:20" s="26" customFormat="1" ht="15" customHeight="1" x14ac:dyDescent="0.3">
      <c r="A142" s="21">
        <v>134</v>
      </c>
      <c r="B142" s="22">
        <v>2</v>
      </c>
      <c r="C142" s="23" t="s">
        <v>56</v>
      </c>
      <c r="D142" s="24" t="s">
        <v>108</v>
      </c>
      <c r="E142" s="30">
        <v>445</v>
      </c>
      <c r="F142" s="32" t="s">
        <v>44</v>
      </c>
      <c r="G142" s="23" t="s">
        <v>58</v>
      </c>
      <c r="H142" s="23" t="s">
        <v>42</v>
      </c>
      <c r="I142" s="19">
        <f t="shared" ref="I142:I148" si="20">+J142+K142+L142</f>
        <v>56337814.080000006</v>
      </c>
      <c r="J142" s="20">
        <v>54696906.840000004</v>
      </c>
      <c r="K142" s="20">
        <v>0</v>
      </c>
      <c r="L142" s="20">
        <v>1640907.24</v>
      </c>
      <c r="M142" s="19">
        <f t="shared" si="18"/>
        <v>141552</v>
      </c>
      <c r="N142" s="20">
        <v>141552</v>
      </c>
      <c r="O142" s="20">
        <v>0</v>
      </c>
      <c r="P142" s="20">
        <v>0</v>
      </c>
      <c r="Q142" s="20">
        <v>166286.76</v>
      </c>
      <c r="R142" s="20">
        <v>218025</v>
      </c>
      <c r="S142" s="20">
        <v>0</v>
      </c>
      <c r="T142" s="19">
        <f t="shared" si="19"/>
        <v>56863677.840000004</v>
      </c>
    </row>
    <row r="143" spans="1:20" s="26" customFormat="1" ht="15" customHeight="1" x14ac:dyDescent="0.3">
      <c r="A143" s="21">
        <v>135</v>
      </c>
      <c r="B143" s="22">
        <v>3</v>
      </c>
      <c r="C143" s="23" t="s">
        <v>56</v>
      </c>
      <c r="D143" s="24" t="s">
        <v>108</v>
      </c>
      <c r="E143" s="30">
        <v>112</v>
      </c>
      <c r="F143" s="32" t="s">
        <v>46</v>
      </c>
      <c r="G143" s="23" t="s">
        <v>58</v>
      </c>
      <c r="H143" s="23" t="s">
        <v>47</v>
      </c>
      <c r="I143" s="19">
        <f t="shared" si="20"/>
        <v>0</v>
      </c>
      <c r="J143" s="20">
        <v>0</v>
      </c>
      <c r="K143" s="20">
        <v>0</v>
      </c>
      <c r="L143" s="20">
        <v>0</v>
      </c>
      <c r="M143" s="19">
        <f t="shared" si="18"/>
        <v>0</v>
      </c>
      <c r="N143" s="20">
        <v>0</v>
      </c>
      <c r="O143" s="20">
        <v>0</v>
      </c>
      <c r="P143" s="20">
        <v>0</v>
      </c>
      <c r="Q143" s="20">
        <v>0</v>
      </c>
      <c r="R143" s="20">
        <v>0</v>
      </c>
      <c r="S143" s="20">
        <v>156955</v>
      </c>
      <c r="T143" s="19">
        <f t="shared" si="19"/>
        <v>156955</v>
      </c>
    </row>
    <row r="144" spans="1:20" s="26" customFormat="1" ht="15" customHeight="1" x14ac:dyDescent="0.3">
      <c r="A144" s="21">
        <v>136</v>
      </c>
      <c r="B144" s="22">
        <v>4</v>
      </c>
      <c r="C144" s="23" t="s">
        <v>56</v>
      </c>
      <c r="D144" s="24" t="s">
        <v>108</v>
      </c>
      <c r="E144" s="30">
        <v>177</v>
      </c>
      <c r="F144" s="32" t="s">
        <v>49</v>
      </c>
      <c r="G144" s="23" t="s">
        <v>58</v>
      </c>
      <c r="H144" s="23" t="s">
        <v>42</v>
      </c>
      <c r="I144" s="19">
        <f t="shared" si="20"/>
        <v>0</v>
      </c>
      <c r="J144" s="20">
        <v>0</v>
      </c>
      <c r="K144" s="20">
        <v>0</v>
      </c>
      <c r="L144" s="20">
        <v>0</v>
      </c>
      <c r="M144" s="19">
        <f t="shared" si="18"/>
        <v>0</v>
      </c>
      <c r="N144" s="20">
        <v>0</v>
      </c>
      <c r="O144" s="20">
        <v>0</v>
      </c>
      <c r="P144" s="20">
        <v>0</v>
      </c>
      <c r="Q144" s="20">
        <v>0</v>
      </c>
      <c r="R144" s="20">
        <v>0</v>
      </c>
      <c r="S144" s="20">
        <v>34800</v>
      </c>
      <c r="T144" s="19">
        <f t="shared" si="19"/>
        <v>34800</v>
      </c>
    </row>
    <row r="145" spans="1:20" s="26" customFormat="1" ht="15" customHeight="1" x14ac:dyDescent="0.3">
      <c r="A145" s="21">
        <v>137</v>
      </c>
      <c r="B145" s="22">
        <v>5</v>
      </c>
      <c r="C145" s="23" t="s">
        <v>56</v>
      </c>
      <c r="D145" s="24" t="s">
        <v>108</v>
      </c>
      <c r="E145" s="30">
        <v>242</v>
      </c>
      <c r="F145" s="32" t="s">
        <v>51</v>
      </c>
      <c r="G145" s="23" t="s">
        <v>58</v>
      </c>
      <c r="H145" s="23" t="s">
        <v>42</v>
      </c>
      <c r="I145" s="19">
        <f t="shared" si="20"/>
        <v>27446568.34</v>
      </c>
      <c r="J145" s="20">
        <v>26646389.379999999</v>
      </c>
      <c r="K145" s="20">
        <v>0</v>
      </c>
      <c r="L145" s="20">
        <v>800178.96</v>
      </c>
      <c r="M145" s="19">
        <f t="shared" si="18"/>
        <v>0</v>
      </c>
      <c r="N145" s="20">
        <v>0</v>
      </c>
      <c r="O145" s="20">
        <v>0</v>
      </c>
      <c r="P145" s="20">
        <v>0</v>
      </c>
      <c r="Q145" s="20">
        <v>998.37</v>
      </c>
      <c r="R145" s="20">
        <v>0</v>
      </c>
      <c r="S145" s="20">
        <v>400</v>
      </c>
      <c r="T145" s="19">
        <f t="shared" si="19"/>
        <v>27447966.710000001</v>
      </c>
    </row>
    <row r="146" spans="1:20" s="26" customFormat="1" ht="15" customHeight="1" x14ac:dyDescent="0.3">
      <c r="A146" s="21">
        <v>138</v>
      </c>
      <c r="B146" s="22">
        <v>6</v>
      </c>
      <c r="C146" s="23" t="s">
        <v>56</v>
      </c>
      <c r="D146" s="24" t="s">
        <v>108</v>
      </c>
      <c r="E146" s="30">
        <v>307</v>
      </c>
      <c r="F146" s="32" t="s">
        <v>53</v>
      </c>
      <c r="G146" s="23" t="s">
        <v>58</v>
      </c>
      <c r="H146" s="23" t="s">
        <v>42</v>
      </c>
      <c r="I146" s="19">
        <f t="shared" si="20"/>
        <v>119754360.84</v>
      </c>
      <c r="J146" s="20">
        <v>116266369.8</v>
      </c>
      <c r="K146" s="20">
        <v>0</v>
      </c>
      <c r="L146" s="20">
        <v>3487991.04</v>
      </c>
      <c r="M146" s="19">
        <f t="shared" si="18"/>
        <v>0</v>
      </c>
      <c r="N146" s="20">
        <v>0</v>
      </c>
      <c r="O146" s="20">
        <v>0</v>
      </c>
      <c r="P146" s="19">
        <v>305000</v>
      </c>
      <c r="Q146" s="20">
        <v>0</v>
      </c>
      <c r="R146" s="20">
        <v>150000.68</v>
      </c>
      <c r="S146" s="20">
        <v>255207.78</v>
      </c>
      <c r="T146" s="19">
        <f t="shared" si="19"/>
        <v>120464569.30000001</v>
      </c>
    </row>
    <row r="147" spans="1:20" s="26" customFormat="1" ht="15" customHeight="1" x14ac:dyDescent="0.3">
      <c r="A147" s="21">
        <v>139</v>
      </c>
      <c r="B147" s="22">
        <v>7</v>
      </c>
      <c r="C147" s="23" t="s">
        <v>56</v>
      </c>
      <c r="D147" s="24" t="s">
        <v>108</v>
      </c>
      <c r="E147" s="30">
        <v>372</v>
      </c>
      <c r="F147" s="32" t="s">
        <v>55</v>
      </c>
      <c r="G147" s="23" t="s">
        <v>58</v>
      </c>
      <c r="H147" s="23" t="s">
        <v>42</v>
      </c>
      <c r="I147" s="19">
        <f t="shared" si="20"/>
        <v>83025686.040000007</v>
      </c>
      <c r="J147" s="20">
        <v>80607462.120000005</v>
      </c>
      <c r="K147" s="20">
        <v>0</v>
      </c>
      <c r="L147" s="20">
        <v>2418223.92</v>
      </c>
      <c r="M147" s="19">
        <f t="shared" si="18"/>
        <v>0</v>
      </c>
      <c r="N147" s="20">
        <v>0</v>
      </c>
      <c r="O147" s="20">
        <v>0</v>
      </c>
      <c r="P147" s="20">
        <v>0</v>
      </c>
      <c r="Q147" s="20">
        <v>176878.5</v>
      </c>
      <c r="R147" s="20">
        <v>0</v>
      </c>
      <c r="S147" s="20">
        <v>6055527.6399999997</v>
      </c>
      <c r="T147" s="19">
        <f t="shared" si="19"/>
        <v>89258092.180000007</v>
      </c>
    </row>
    <row r="148" spans="1:20" s="26" customFormat="1" ht="15" customHeight="1" x14ac:dyDescent="0.3">
      <c r="A148" s="21">
        <v>140</v>
      </c>
      <c r="B148" s="22">
        <v>8</v>
      </c>
      <c r="C148" s="23" t="s">
        <v>56</v>
      </c>
      <c r="D148" s="24" t="s">
        <v>108</v>
      </c>
      <c r="E148" s="30">
        <v>1560</v>
      </c>
      <c r="F148" s="32" t="s">
        <v>109</v>
      </c>
      <c r="G148" s="23" t="s">
        <v>58</v>
      </c>
      <c r="H148" s="23" t="s">
        <v>47</v>
      </c>
      <c r="I148" s="19">
        <f t="shared" si="20"/>
        <v>32345588.050000001</v>
      </c>
      <c r="J148" s="20">
        <v>31332121.920000002</v>
      </c>
      <c r="K148" s="20">
        <v>0</v>
      </c>
      <c r="L148" s="20">
        <v>1013466.13</v>
      </c>
      <c r="M148" s="19">
        <f t="shared" si="18"/>
        <v>470289.93</v>
      </c>
      <c r="N148" s="20">
        <v>470289.93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19">
        <f t="shared" si="19"/>
        <v>32815877.98</v>
      </c>
    </row>
    <row r="149" spans="1:20" s="26" customFormat="1" ht="15" customHeight="1" x14ac:dyDescent="0.3">
      <c r="A149" s="21">
        <v>141</v>
      </c>
      <c r="B149" s="22">
        <v>8</v>
      </c>
      <c r="C149" s="23" t="s">
        <v>56</v>
      </c>
      <c r="D149" s="24" t="s">
        <v>108</v>
      </c>
      <c r="E149" s="30">
        <v>1578</v>
      </c>
      <c r="F149" s="32" t="s">
        <v>110</v>
      </c>
      <c r="G149" s="23" t="s">
        <v>58</v>
      </c>
      <c r="H149" s="23" t="s">
        <v>47</v>
      </c>
      <c r="I149" s="19">
        <v>30356491.079999998</v>
      </c>
      <c r="J149" s="20">
        <v>29472321.48</v>
      </c>
      <c r="K149" s="20">
        <v>0</v>
      </c>
      <c r="L149" s="20">
        <v>884169.6</v>
      </c>
      <c r="M149" s="19">
        <v>0</v>
      </c>
      <c r="N149" s="20">
        <v>0</v>
      </c>
      <c r="O149" s="20">
        <v>0</v>
      </c>
      <c r="P149" s="20">
        <v>339020.72</v>
      </c>
      <c r="Q149" s="20">
        <v>0</v>
      </c>
      <c r="R149" s="20">
        <v>0</v>
      </c>
      <c r="S149" s="20">
        <v>0</v>
      </c>
      <c r="T149" s="19">
        <f t="shared" si="19"/>
        <v>30695511.799999997</v>
      </c>
    </row>
    <row r="150" spans="1:20" s="26" customFormat="1" ht="15" customHeight="1" x14ac:dyDescent="0.3">
      <c r="A150" s="21">
        <v>142</v>
      </c>
      <c r="B150" s="22">
        <v>1</v>
      </c>
      <c r="C150" s="23" t="s">
        <v>56</v>
      </c>
      <c r="D150" s="24" t="s">
        <v>111</v>
      </c>
      <c r="E150" s="30">
        <v>511</v>
      </c>
      <c r="F150" s="24" t="s">
        <v>41</v>
      </c>
      <c r="G150" s="23" t="s">
        <v>58</v>
      </c>
      <c r="H150" s="31" t="s">
        <v>42</v>
      </c>
      <c r="I150" s="19">
        <v>178522272.33000001</v>
      </c>
      <c r="J150" s="20">
        <v>116681223.75</v>
      </c>
      <c r="K150" s="20">
        <v>58340611.869999997</v>
      </c>
      <c r="L150" s="20">
        <v>3500436.71</v>
      </c>
      <c r="M150" s="19">
        <v>1153385.81</v>
      </c>
      <c r="N150" s="20">
        <v>1153385.81</v>
      </c>
      <c r="O150" s="20">
        <v>0</v>
      </c>
      <c r="P150" s="20">
        <v>0</v>
      </c>
      <c r="Q150" s="20">
        <v>1422.39</v>
      </c>
      <c r="R150" s="20">
        <v>0</v>
      </c>
      <c r="S150" s="20">
        <v>28845472.949999999</v>
      </c>
      <c r="T150" s="19">
        <f t="shared" si="19"/>
        <v>208522553.47999999</v>
      </c>
    </row>
    <row r="151" spans="1:20" s="26" customFormat="1" ht="15" customHeight="1" x14ac:dyDescent="0.3">
      <c r="A151" s="21">
        <v>143</v>
      </c>
      <c r="B151" s="22">
        <v>2</v>
      </c>
      <c r="C151" s="23" t="s">
        <v>56</v>
      </c>
      <c r="D151" s="24" t="s">
        <v>111</v>
      </c>
      <c r="E151" s="30">
        <v>446</v>
      </c>
      <c r="F151" s="24" t="s">
        <v>44</v>
      </c>
      <c r="G151" s="23" t="s">
        <v>58</v>
      </c>
      <c r="H151" s="31" t="s">
        <v>42</v>
      </c>
      <c r="I151" s="19">
        <v>310989433.70999998</v>
      </c>
      <c r="J151" s="20">
        <v>203261067.78999999</v>
      </c>
      <c r="K151" s="20">
        <v>101630533.89</v>
      </c>
      <c r="L151" s="20">
        <v>6097832.0300000003</v>
      </c>
      <c r="M151" s="19">
        <v>4992748.66</v>
      </c>
      <c r="N151" s="20">
        <v>4979839.46</v>
      </c>
      <c r="O151" s="20">
        <v>12909.2</v>
      </c>
      <c r="P151" s="20">
        <v>0</v>
      </c>
      <c r="Q151" s="20">
        <v>30.31</v>
      </c>
      <c r="R151" s="20">
        <v>14798323.73</v>
      </c>
      <c r="S151" s="20">
        <v>431483657.25999999</v>
      </c>
      <c r="T151" s="19">
        <f t="shared" si="19"/>
        <v>762264193.67000008</v>
      </c>
    </row>
    <row r="152" spans="1:20" s="26" customFormat="1" ht="15" customHeight="1" x14ac:dyDescent="0.3">
      <c r="A152" s="21">
        <v>144</v>
      </c>
      <c r="B152" s="22">
        <v>3</v>
      </c>
      <c r="C152" s="23" t="s">
        <v>56</v>
      </c>
      <c r="D152" s="24" t="s">
        <v>111</v>
      </c>
      <c r="E152" s="30">
        <v>113</v>
      </c>
      <c r="F152" s="24" t="s">
        <v>46</v>
      </c>
      <c r="G152" s="23" t="s">
        <v>58</v>
      </c>
      <c r="H152" s="31" t="s">
        <v>47</v>
      </c>
      <c r="I152" s="19">
        <v>152734639.59</v>
      </c>
      <c r="J152" s="20">
        <v>55760282.640000001</v>
      </c>
      <c r="K152" s="20">
        <v>95301548.469999999</v>
      </c>
      <c r="L152" s="20">
        <v>1672808.48</v>
      </c>
      <c r="M152" s="19">
        <v>36412</v>
      </c>
      <c r="N152" s="20">
        <v>36412</v>
      </c>
      <c r="O152" s="20">
        <v>0</v>
      </c>
      <c r="P152" s="20">
        <v>15000000</v>
      </c>
      <c r="Q152" s="20">
        <v>500.57</v>
      </c>
      <c r="R152" s="20">
        <v>863.64</v>
      </c>
      <c r="S152" s="20">
        <v>41456721.950000003</v>
      </c>
      <c r="T152" s="19">
        <f t="shared" si="19"/>
        <v>209229137.75</v>
      </c>
    </row>
    <row r="153" spans="1:20" s="26" customFormat="1" ht="15" customHeight="1" x14ac:dyDescent="0.3">
      <c r="A153" s="21">
        <v>145</v>
      </c>
      <c r="B153" s="22">
        <v>4</v>
      </c>
      <c r="C153" s="23" t="s">
        <v>56</v>
      </c>
      <c r="D153" s="24" t="s">
        <v>111</v>
      </c>
      <c r="E153" s="30">
        <v>178</v>
      </c>
      <c r="F153" s="24" t="s">
        <v>49</v>
      </c>
      <c r="G153" s="23" t="s">
        <v>58</v>
      </c>
      <c r="H153" s="31" t="s">
        <v>42</v>
      </c>
      <c r="I153" s="19">
        <v>56310354.479999997</v>
      </c>
      <c r="J153" s="20">
        <v>54670247.07</v>
      </c>
      <c r="K153" s="20">
        <v>0</v>
      </c>
      <c r="L153" s="20">
        <v>1640107.41</v>
      </c>
      <c r="M153" s="19">
        <v>167698.72</v>
      </c>
      <c r="N153" s="20">
        <v>167698.72</v>
      </c>
      <c r="O153" s="20">
        <v>0</v>
      </c>
      <c r="P153" s="20">
        <v>0</v>
      </c>
      <c r="Q153" s="20">
        <v>0</v>
      </c>
      <c r="R153" s="20">
        <v>0</v>
      </c>
      <c r="S153" s="20">
        <v>6514727.6600000001</v>
      </c>
      <c r="T153" s="19">
        <f t="shared" si="19"/>
        <v>62992780.859999999</v>
      </c>
    </row>
    <row r="154" spans="1:20" s="26" customFormat="1" ht="15" customHeight="1" x14ac:dyDescent="0.3">
      <c r="A154" s="21">
        <v>146</v>
      </c>
      <c r="B154" s="22">
        <v>5</v>
      </c>
      <c r="C154" s="23" t="s">
        <v>56</v>
      </c>
      <c r="D154" s="24" t="s">
        <v>111</v>
      </c>
      <c r="E154" s="30">
        <v>243</v>
      </c>
      <c r="F154" s="24" t="s">
        <v>51</v>
      </c>
      <c r="G154" s="23" t="s">
        <v>58</v>
      </c>
      <c r="H154" s="31" t="s">
        <v>42</v>
      </c>
      <c r="I154" s="19">
        <v>100628356.61</v>
      </c>
      <c r="J154" s="20">
        <v>65770167.719999999</v>
      </c>
      <c r="K154" s="20">
        <v>32885083.859999999</v>
      </c>
      <c r="L154" s="20">
        <v>1973105.03</v>
      </c>
      <c r="M154" s="19">
        <v>34027.519999999997</v>
      </c>
      <c r="N154" s="20">
        <v>0</v>
      </c>
      <c r="O154" s="20">
        <v>34027.519999999997</v>
      </c>
      <c r="P154" s="20">
        <v>0</v>
      </c>
      <c r="Q154" s="20">
        <v>0</v>
      </c>
      <c r="R154" s="20">
        <v>0</v>
      </c>
      <c r="S154" s="20">
        <v>35683116.490000002</v>
      </c>
      <c r="T154" s="19">
        <f t="shared" si="19"/>
        <v>136345500.62</v>
      </c>
    </row>
    <row r="155" spans="1:20" s="26" customFormat="1" ht="15" customHeight="1" x14ac:dyDescent="0.3">
      <c r="A155" s="21">
        <v>147</v>
      </c>
      <c r="B155" s="22">
        <v>6</v>
      </c>
      <c r="C155" s="23" t="s">
        <v>56</v>
      </c>
      <c r="D155" s="24" t="s">
        <v>111</v>
      </c>
      <c r="E155" s="30">
        <v>308</v>
      </c>
      <c r="F155" s="24" t="s">
        <v>53</v>
      </c>
      <c r="G155" s="23" t="s">
        <v>58</v>
      </c>
      <c r="H155" s="31" t="s">
        <v>42</v>
      </c>
      <c r="I155" s="19">
        <v>67589580.730000004</v>
      </c>
      <c r="J155" s="20">
        <v>65620952.170000002</v>
      </c>
      <c r="K155" s="20">
        <v>0</v>
      </c>
      <c r="L155" s="20">
        <v>1968628.56</v>
      </c>
      <c r="M155" s="19">
        <v>45233.5</v>
      </c>
      <c r="N155" s="20">
        <v>45233.5</v>
      </c>
      <c r="O155" s="20">
        <v>0</v>
      </c>
      <c r="P155" s="20">
        <v>0</v>
      </c>
      <c r="Q155" s="20">
        <v>0</v>
      </c>
      <c r="R155" s="20">
        <v>0</v>
      </c>
      <c r="S155" s="20">
        <v>497884.68</v>
      </c>
      <c r="T155" s="19">
        <f t="shared" si="19"/>
        <v>68132698.910000011</v>
      </c>
    </row>
    <row r="156" spans="1:20" s="26" customFormat="1" ht="15" customHeight="1" x14ac:dyDescent="0.3">
      <c r="A156" s="21">
        <v>148</v>
      </c>
      <c r="B156" s="22">
        <v>7</v>
      </c>
      <c r="C156" s="23" t="s">
        <v>56</v>
      </c>
      <c r="D156" s="24" t="s">
        <v>111</v>
      </c>
      <c r="E156" s="30">
        <v>373</v>
      </c>
      <c r="F156" s="24" t="s">
        <v>55</v>
      </c>
      <c r="G156" s="23" t="s">
        <v>58</v>
      </c>
      <c r="H156" s="31" t="s">
        <v>42</v>
      </c>
      <c r="I156" s="19">
        <v>345539443.58999997</v>
      </c>
      <c r="J156" s="20">
        <v>225842773.59</v>
      </c>
      <c r="K156" s="20">
        <v>112921386.79000001</v>
      </c>
      <c r="L156" s="20">
        <v>6775283.21</v>
      </c>
      <c r="M156" s="19">
        <v>224479.08</v>
      </c>
      <c r="N156" s="20">
        <v>0</v>
      </c>
      <c r="O156" s="20">
        <v>224479.08</v>
      </c>
      <c r="P156" s="20">
        <v>0</v>
      </c>
      <c r="Q156" s="20">
        <v>315882.14</v>
      </c>
      <c r="R156" s="20">
        <v>9946417.9000000004</v>
      </c>
      <c r="S156" s="20">
        <v>268233473.27000001</v>
      </c>
      <c r="T156" s="19">
        <f t="shared" si="19"/>
        <v>624259695.9799999</v>
      </c>
    </row>
    <row r="157" spans="1:20" s="26" customFormat="1" ht="15" customHeight="1" x14ac:dyDescent="0.3">
      <c r="A157" s="21">
        <v>149</v>
      </c>
      <c r="B157" s="22">
        <v>8</v>
      </c>
      <c r="C157" s="23" t="s">
        <v>56</v>
      </c>
      <c r="D157" s="24" t="s">
        <v>111</v>
      </c>
      <c r="E157" s="30">
        <v>759</v>
      </c>
      <c r="F157" s="24" t="s">
        <v>112</v>
      </c>
      <c r="G157" s="23" t="s">
        <v>58</v>
      </c>
      <c r="H157" s="31" t="s">
        <v>47</v>
      </c>
      <c r="I157" s="19">
        <v>81923710.849999994</v>
      </c>
      <c r="J157" s="20">
        <v>53544909.049999997</v>
      </c>
      <c r="K157" s="20">
        <v>26772454.530000001</v>
      </c>
      <c r="L157" s="20">
        <v>1606347.27</v>
      </c>
      <c r="M157" s="19">
        <v>120359.1</v>
      </c>
      <c r="N157" s="20">
        <v>0</v>
      </c>
      <c r="O157" s="20">
        <v>0</v>
      </c>
      <c r="P157" s="20">
        <v>0</v>
      </c>
      <c r="Q157" s="20">
        <v>0</v>
      </c>
      <c r="R157" s="20">
        <v>0</v>
      </c>
      <c r="S157" s="20">
        <v>0</v>
      </c>
      <c r="T157" s="19">
        <f t="shared" si="19"/>
        <v>82044069.949999988</v>
      </c>
    </row>
    <row r="158" spans="1:20" s="26" customFormat="1" ht="15" customHeight="1" x14ac:dyDescent="0.3">
      <c r="A158" s="21">
        <v>150</v>
      </c>
      <c r="B158" s="22">
        <v>1</v>
      </c>
      <c r="C158" s="23" t="s">
        <v>56</v>
      </c>
      <c r="D158" s="24" t="s">
        <v>113</v>
      </c>
      <c r="E158" s="30">
        <v>512</v>
      </c>
      <c r="F158" s="24" t="s">
        <v>41</v>
      </c>
      <c r="G158" s="23" t="s">
        <v>58</v>
      </c>
      <c r="H158" s="31" t="s">
        <v>42</v>
      </c>
      <c r="I158" s="19">
        <v>33972546.729999997</v>
      </c>
      <c r="J158" s="20">
        <v>32990508.91</v>
      </c>
      <c r="K158" s="20">
        <v>0</v>
      </c>
      <c r="L158" s="20">
        <v>982037.82</v>
      </c>
      <c r="M158" s="19">
        <v>652444</v>
      </c>
      <c r="N158" s="20">
        <v>652444</v>
      </c>
      <c r="O158" s="20">
        <v>0</v>
      </c>
      <c r="P158" s="20">
        <v>0</v>
      </c>
      <c r="Q158" s="20">
        <v>203.65</v>
      </c>
      <c r="R158" s="20">
        <v>0</v>
      </c>
      <c r="S158" s="20">
        <v>7395454.54</v>
      </c>
      <c r="T158" s="19">
        <f t="shared" si="19"/>
        <v>42020648.919999994</v>
      </c>
    </row>
    <row r="159" spans="1:20" s="26" customFormat="1" ht="15" customHeight="1" x14ac:dyDescent="0.3">
      <c r="A159" s="21">
        <v>151</v>
      </c>
      <c r="B159" s="22">
        <v>2</v>
      </c>
      <c r="C159" s="23" t="s">
        <v>56</v>
      </c>
      <c r="D159" s="24" t="s">
        <v>113</v>
      </c>
      <c r="E159" s="30">
        <v>447</v>
      </c>
      <c r="F159" s="24" t="s">
        <v>44</v>
      </c>
      <c r="G159" s="23" t="s">
        <v>58</v>
      </c>
      <c r="H159" s="31" t="s">
        <v>42</v>
      </c>
      <c r="I159" s="19">
        <v>35921252.379999995</v>
      </c>
      <c r="J159" s="20">
        <v>34880753.399999999</v>
      </c>
      <c r="K159" s="20">
        <v>0</v>
      </c>
      <c r="L159" s="20">
        <v>1040498.98</v>
      </c>
      <c r="M159" s="19">
        <v>1393900</v>
      </c>
      <c r="N159" s="20">
        <v>1393900</v>
      </c>
      <c r="O159" s="20">
        <v>0</v>
      </c>
      <c r="P159" s="20">
        <v>0</v>
      </c>
      <c r="Q159" s="20">
        <v>0</v>
      </c>
      <c r="R159" s="20">
        <v>212267.06</v>
      </c>
      <c r="S159" s="20">
        <v>444.94</v>
      </c>
      <c r="T159" s="19">
        <f t="shared" si="19"/>
        <v>37527864.379999995</v>
      </c>
    </row>
    <row r="160" spans="1:20" s="26" customFormat="1" ht="15" customHeight="1" x14ac:dyDescent="0.3">
      <c r="A160" s="21">
        <v>152</v>
      </c>
      <c r="B160" s="22">
        <v>3</v>
      </c>
      <c r="C160" s="23" t="s">
        <v>56</v>
      </c>
      <c r="D160" s="24" t="s">
        <v>113</v>
      </c>
      <c r="E160" s="30">
        <v>114</v>
      </c>
      <c r="F160" s="24" t="s">
        <v>46</v>
      </c>
      <c r="G160" s="23" t="s">
        <v>58</v>
      </c>
      <c r="H160" s="31" t="s">
        <v>95</v>
      </c>
      <c r="I160" s="19">
        <v>32307233.940000001</v>
      </c>
      <c r="J160" s="20">
        <v>31447584.710000001</v>
      </c>
      <c r="K160" s="20">
        <v>0</v>
      </c>
      <c r="L160" s="20">
        <v>859649.23</v>
      </c>
      <c r="M160" s="19">
        <v>120000</v>
      </c>
      <c r="N160" s="20">
        <v>120000</v>
      </c>
      <c r="O160" s="20">
        <v>0</v>
      </c>
      <c r="P160" s="20">
        <v>0</v>
      </c>
      <c r="Q160" s="20">
        <v>23.21</v>
      </c>
      <c r="R160" s="20">
        <v>0</v>
      </c>
      <c r="S160" s="20">
        <v>519269</v>
      </c>
      <c r="T160" s="19">
        <f t="shared" si="19"/>
        <v>32946526.150000002</v>
      </c>
    </row>
    <row r="161" spans="1:20" s="26" customFormat="1" ht="15" customHeight="1" x14ac:dyDescent="0.3">
      <c r="A161" s="21">
        <v>153</v>
      </c>
      <c r="B161" s="22">
        <v>4</v>
      </c>
      <c r="C161" s="23" t="s">
        <v>56</v>
      </c>
      <c r="D161" s="24" t="s">
        <v>113</v>
      </c>
      <c r="E161" s="30">
        <v>179</v>
      </c>
      <c r="F161" s="24" t="s">
        <v>49</v>
      </c>
      <c r="G161" s="23" t="s">
        <v>58</v>
      </c>
      <c r="H161" s="31" t="s">
        <v>42</v>
      </c>
      <c r="I161" s="19">
        <v>20899325.629999999</v>
      </c>
      <c r="J161" s="20">
        <v>20309484.48</v>
      </c>
      <c r="K161" s="20">
        <v>0</v>
      </c>
      <c r="L161" s="20">
        <v>589841.15</v>
      </c>
      <c r="M161" s="19">
        <v>0</v>
      </c>
      <c r="N161" s="20">
        <v>0</v>
      </c>
      <c r="O161" s="20">
        <v>0</v>
      </c>
      <c r="P161" s="20">
        <v>0</v>
      </c>
      <c r="Q161" s="20">
        <v>25.33</v>
      </c>
      <c r="R161" s="20">
        <v>0</v>
      </c>
      <c r="S161" s="20">
        <v>2491257.16</v>
      </c>
      <c r="T161" s="19">
        <f t="shared" si="19"/>
        <v>23390608.119999997</v>
      </c>
    </row>
    <row r="162" spans="1:20" s="26" customFormat="1" ht="15" customHeight="1" x14ac:dyDescent="0.3">
      <c r="A162" s="21">
        <v>154</v>
      </c>
      <c r="B162" s="22">
        <v>5</v>
      </c>
      <c r="C162" s="23" t="s">
        <v>56</v>
      </c>
      <c r="D162" s="24" t="s">
        <v>113</v>
      </c>
      <c r="E162" s="30">
        <v>244</v>
      </c>
      <c r="F162" s="24" t="s">
        <v>51</v>
      </c>
      <c r="G162" s="23" t="s">
        <v>58</v>
      </c>
      <c r="H162" s="23" t="s">
        <v>42</v>
      </c>
      <c r="I162" s="19">
        <v>25537119.920000002</v>
      </c>
      <c r="J162" s="20">
        <v>24808144.920000002</v>
      </c>
      <c r="K162" s="20">
        <v>0</v>
      </c>
      <c r="L162" s="20">
        <v>728975</v>
      </c>
      <c r="M162" s="19">
        <v>0</v>
      </c>
      <c r="N162" s="20">
        <v>0</v>
      </c>
      <c r="O162" s="20">
        <v>0</v>
      </c>
      <c r="P162" s="20">
        <v>0</v>
      </c>
      <c r="Q162" s="20">
        <v>0</v>
      </c>
      <c r="R162" s="20">
        <v>0</v>
      </c>
      <c r="S162" s="20">
        <v>0</v>
      </c>
      <c r="T162" s="19">
        <f t="shared" si="19"/>
        <v>25537119.920000002</v>
      </c>
    </row>
    <row r="163" spans="1:20" s="26" customFormat="1" ht="15" customHeight="1" x14ac:dyDescent="0.3">
      <c r="A163" s="21">
        <v>155</v>
      </c>
      <c r="B163" s="22">
        <v>6</v>
      </c>
      <c r="C163" s="23" t="s">
        <v>56</v>
      </c>
      <c r="D163" s="24" t="s">
        <v>113</v>
      </c>
      <c r="E163" s="30">
        <v>309</v>
      </c>
      <c r="F163" s="24" t="s">
        <v>53</v>
      </c>
      <c r="G163" s="23" t="s">
        <v>58</v>
      </c>
      <c r="H163" s="23" t="s">
        <v>42</v>
      </c>
      <c r="I163" s="19">
        <v>18343824.25</v>
      </c>
      <c r="J163" s="20">
        <v>17830648.120000001</v>
      </c>
      <c r="K163" s="20">
        <v>0</v>
      </c>
      <c r="L163" s="20">
        <v>513176.13</v>
      </c>
      <c r="M163" s="19">
        <v>0</v>
      </c>
      <c r="N163" s="20">
        <v>0</v>
      </c>
      <c r="O163" s="20">
        <v>0</v>
      </c>
      <c r="P163" s="20">
        <v>0</v>
      </c>
      <c r="Q163" s="20">
        <v>2.63</v>
      </c>
      <c r="R163" s="20">
        <v>1.0900000000000001</v>
      </c>
      <c r="S163" s="20">
        <v>2788980.68</v>
      </c>
      <c r="T163" s="19">
        <f t="shared" si="19"/>
        <v>21132808.649999999</v>
      </c>
    </row>
    <row r="164" spans="1:20" s="26" customFormat="1" ht="15" customHeight="1" x14ac:dyDescent="0.3">
      <c r="A164" s="21">
        <v>156</v>
      </c>
      <c r="B164" s="22">
        <v>7</v>
      </c>
      <c r="C164" s="23" t="s">
        <v>56</v>
      </c>
      <c r="D164" s="24" t="s">
        <v>113</v>
      </c>
      <c r="E164" s="30">
        <v>374</v>
      </c>
      <c r="F164" s="24" t="s">
        <v>55</v>
      </c>
      <c r="G164" s="23" t="s">
        <v>58</v>
      </c>
      <c r="H164" s="23" t="s">
        <v>42</v>
      </c>
      <c r="I164" s="19">
        <v>66305605.090000004</v>
      </c>
      <c r="J164" s="20">
        <v>64353575.57</v>
      </c>
      <c r="K164" s="20">
        <v>0</v>
      </c>
      <c r="L164" s="20">
        <v>1952029.52</v>
      </c>
      <c r="M164" s="19">
        <v>0</v>
      </c>
      <c r="N164" s="20">
        <v>0</v>
      </c>
      <c r="O164" s="20">
        <v>0</v>
      </c>
      <c r="P164" s="20">
        <v>0</v>
      </c>
      <c r="Q164" s="20">
        <v>303949.46000000002</v>
      </c>
      <c r="R164" s="20">
        <v>8581.7000000000007</v>
      </c>
      <c r="S164" s="20">
        <v>2112850.79</v>
      </c>
      <c r="T164" s="19">
        <f t="shared" si="19"/>
        <v>68730987.040000007</v>
      </c>
    </row>
    <row r="165" spans="1:20" s="26" customFormat="1" ht="15" customHeight="1" x14ac:dyDescent="0.3">
      <c r="A165" s="21">
        <v>157</v>
      </c>
      <c r="B165" s="22">
        <v>8</v>
      </c>
      <c r="C165" s="23" t="s">
        <v>56</v>
      </c>
      <c r="D165" s="24" t="s">
        <v>113</v>
      </c>
      <c r="E165" s="30">
        <v>2558</v>
      </c>
      <c r="F165" s="24" t="s">
        <v>114</v>
      </c>
      <c r="G165" s="23" t="s">
        <v>58</v>
      </c>
      <c r="H165" s="31" t="s">
        <v>47</v>
      </c>
      <c r="I165" s="19">
        <v>15908080</v>
      </c>
      <c r="J165" s="20">
        <v>15467976.210000001</v>
      </c>
      <c r="K165" s="20">
        <v>0</v>
      </c>
      <c r="L165" s="20">
        <v>440103.79</v>
      </c>
      <c r="M165" s="19">
        <v>0</v>
      </c>
      <c r="N165" s="20">
        <v>0</v>
      </c>
      <c r="O165" s="20">
        <v>0</v>
      </c>
      <c r="P165" s="20">
        <v>0</v>
      </c>
      <c r="Q165" s="20">
        <v>0</v>
      </c>
      <c r="R165" s="20">
        <v>0</v>
      </c>
      <c r="S165" s="20">
        <v>0</v>
      </c>
      <c r="T165" s="19">
        <f t="shared" si="19"/>
        <v>15908080</v>
      </c>
    </row>
    <row r="166" spans="1:20" s="26" customFormat="1" ht="15" customHeight="1" x14ac:dyDescent="0.3">
      <c r="A166" s="21">
        <v>158</v>
      </c>
      <c r="B166" s="22">
        <v>8</v>
      </c>
      <c r="C166" s="23" t="s">
        <v>56</v>
      </c>
      <c r="D166" s="24" t="s">
        <v>113</v>
      </c>
      <c r="E166" s="30">
        <v>2961</v>
      </c>
      <c r="F166" s="27" t="s">
        <v>115</v>
      </c>
      <c r="G166" s="23" t="s">
        <v>58</v>
      </c>
      <c r="H166" s="31" t="s">
        <v>47</v>
      </c>
      <c r="I166" s="19">
        <v>2597858.79</v>
      </c>
      <c r="J166" s="20">
        <v>2495759.54</v>
      </c>
      <c r="K166" s="20">
        <v>0</v>
      </c>
      <c r="L166" s="20">
        <v>102099.25</v>
      </c>
      <c r="M166" s="19">
        <v>0</v>
      </c>
      <c r="N166" s="20">
        <v>0</v>
      </c>
      <c r="O166" s="20">
        <v>0</v>
      </c>
      <c r="P166" s="20">
        <v>0</v>
      </c>
      <c r="Q166" s="20">
        <v>0</v>
      </c>
      <c r="R166" s="20">
        <v>0</v>
      </c>
      <c r="S166" s="20">
        <v>0</v>
      </c>
      <c r="T166" s="19">
        <f t="shared" si="19"/>
        <v>2597858.79</v>
      </c>
    </row>
    <row r="167" spans="1:20" s="26" customFormat="1" ht="15" customHeight="1" x14ac:dyDescent="0.3">
      <c r="A167" s="21">
        <v>159</v>
      </c>
      <c r="B167" s="22">
        <v>8</v>
      </c>
      <c r="C167" s="23" t="s">
        <v>56</v>
      </c>
      <c r="D167" s="24" t="s">
        <v>113</v>
      </c>
      <c r="E167" s="23">
        <v>2960</v>
      </c>
      <c r="F167" s="27" t="s">
        <v>116</v>
      </c>
      <c r="G167" s="23" t="s">
        <v>58</v>
      </c>
      <c r="H167" s="31" t="s">
        <v>47</v>
      </c>
      <c r="I167" s="19">
        <v>2597858.79</v>
      </c>
      <c r="J167" s="20">
        <v>2495759.54</v>
      </c>
      <c r="K167" s="20">
        <v>0</v>
      </c>
      <c r="L167" s="20">
        <v>102099.25</v>
      </c>
      <c r="M167" s="19">
        <v>12339</v>
      </c>
      <c r="N167" s="20">
        <v>12339</v>
      </c>
      <c r="O167" s="20">
        <v>0</v>
      </c>
      <c r="P167" s="20">
        <v>0</v>
      </c>
      <c r="Q167" s="20">
        <v>0</v>
      </c>
      <c r="R167" s="20">
        <v>0</v>
      </c>
      <c r="S167" s="20">
        <v>0</v>
      </c>
      <c r="T167" s="19">
        <f t="shared" si="19"/>
        <v>2610197.79</v>
      </c>
    </row>
    <row r="168" spans="1:20" s="26" customFormat="1" ht="15" customHeight="1" x14ac:dyDescent="0.3">
      <c r="A168" s="21">
        <v>160</v>
      </c>
      <c r="B168" s="22">
        <v>8</v>
      </c>
      <c r="C168" s="23" t="s">
        <v>56</v>
      </c>
      <c r="D168" s="24" t="s">
        <v>113</v>
      </c>
      <c r="E168" s="30">
        <v>2959</v>
      </c>
      <c r="F168" s="27" t="s">
        <v>117</v>
      </c>
      <c r="G168" s="23" t="s">
        <v>58</v>
      </c>
      <c r="H168" s="31" t="s">
        <v>47</v>
      </c>
      <c r="I168" s="19">
        <v>2597858.79</v>
      </c>
      <c r="J168" s="20">
        <v>2495759.54</v>
      </c>
      <c r="K168" s="20">
        <v>0</v>
      </c>
      <c r="L168" s="20">
        <v>102099.25</v>
      </c>
      <c r="M168" s="19">
        <v>29417.119999999999</v>
      </c>
      <c r="N168" s="20">
        <v>29417.119999999999</v>
      </c>
      <c r="O168" s="20">
        <v>0</v>
      </c>
      <c r="P168" s="20">
        <v>0</v>
      </c>
      <c r="Q168" s="20">
        <v>81.400000000000006</v>
      </c>
      <c r="R168" s="20">
        <v>1.38</v>
      </c>
      <c r="S168" s="20">
        <v>0</v>
      </c>
      <c r="T168" s="19">
        <f t="shared" si="19"/>
        <v>2627358.69</v>
      </c>
    </row>
    <row r="169" spans="1:20" s="26" customFormat="1" ht="15" customHeight="1" x14ac:dyDescent="0.3">
      <c r="A169" s="21">
        <v>161</v>
      </c>
      <c r="B169" s="22">
        <v>1</v>
      </c>
      <c r="C169" s="23" t="s">
        <v>56</v>
      </c>
      <c r="D169" s="24" t="s">
        <v>118</v>
      </c>
      <c r="E169" s="23">
        <v>513</v>
      </c>
      <c r="F169" s="27" t="s">
        <v>41</v>
      </c>
      <c r="G169" s="23" t="s">
        <v>58</v>
      </c>
      <c r="H169" s="31" t="s">
        <v>42</v>
      </c>
      <c r="I169" s="19">
        <f>+J169+K169+L169</f>
        <v>16131239.52</v>
      </c>
      <c r="J169" s="20">
        <v>15674668.08</v>
      </c>
      <c r="K169" s="20">
        <v>0</v>
      </c>
      <c r="L169" s="20">
        <v>456571.44</v>
      </c>
      <c r="M169" s="19">
        <f>+N169+O169</f>
        <v>151000</v>
      </c>
      <c r="N169" s="20">
        <v>151000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19">
        <f>+I169+M169+P169+Q169+R169+S169</f>
        <v>16282239.52</v>
      </c>
    </row>
    <row r="170" spans="1:20" s="26" customFormat="1" ht="15" customHeight="1" x14ac:dyDescent="0.3">
      <c r="A170" s="21">
        <v>162</v>
      </c>
      <c r="B170" s="22">
        <v>2</v>
      </c>
      <c r="C170" s="23" t="s">
        <v>56</v>
      </c>
      <c r="D170" s="24" t="s">
        <v>118</v>
      </c>
      <c r="E170" s="23">
        <v>448</v>
      </c>
      <c r="F170" s="27" t="s">
        <v>44</v>
      </c>
      <c r="G170" s="23" t="s">
        <v>58</v>
      </c>
      <c r="H170" s="31" t="s">
        <v>42</v>
      </c>
      <c r="I170" s="19">
        <f t="shared" ref="I170:I180" si="21">+J170+K170+L170</f>
        <v>9941201.4000000004</v>
      </c>
      <c r="J170" s="20">
        <v>9672206.8800000008</v>
      </c>
      <c r="K170" s="20">
        <v>0</v>
      </c>
      <c r="L170" s="20">
        <v>268994.52</v>
      </c>
      <c r="M170" s="19">
        <f t="shared" ref="M170:M180" si="22">+N170+O170</f>
        <v>62014.95</v>
      </c>
      <c r="N170" s="20">
        <v>2000</v>
      </c>
      <c r="O170" s="20">
        <v>60014.95</v>
      </c>
      <c r="P170" s="20">
        <v>0</v>
      </c>
      <c r="Q170" s="20">
        <v>0</v>
      </c>
      <c r="R170" s="20">
        <v>0.02</v>
      </c>
      <c r="S170" s="20">
        <v>3627940.76</v>
      </c>
      <c r="T170" s="19">
        <f t="shared" ref="T170:T180" si="23">+I170+M170+P170+Q170+R170+S170</f>
        <v>13631157.129999999</v>
      </c>
    </row>
    <row r="171" spans="1:20" s="26" customFormat="1" ht="15" customHeight="1" x14ac:dyDescent="0.3">
      <c r="A171" s="21">
        <v>163</v>
      </c>
      <c r="B171" s="22">
        <v>3</v>
      </c>
      <c r="C171" s="23" t="s">
        <v>56</v>
      </c>
      <c r="D171" s="24" t="s">
        <v>118</v>
      </c>
      <c r="E171" s="23">
        <v>115</v>
      </c>
      <c r="F171" s="27" t="s">
        <v>46</v>
      </c>
      <c r="G171" s="23" t="s">
        <v>58</v>
      </c>
      <c r="H171" s="31" t="s">
        <v>47</v>
      </c>
      <c r="I171" s="19">
        <f t="shared" si="21"/>
        <v>0</v>
      </c>
      <c r="J171" s="20">
        <v>0</v>
      </c>
      <c r="K171" s="20">
        <v>0</v>
      </c>
      <c r="L171" s="20">
        <v>0</v>
      </c>
      <c r="M171" s="19">
        <f t="shared" si="22"/>
        <v>0</v>
      </c>
      <c r="N171" s="20">
        <v>0</v>
      </c>
      <c r="O171" s="20">
        <v>0</v>
      </c>
      <c r="P171" s="20">
        <v>0</v>
      </c>
      <c r="Q171" s="20">
        <v>0</v>
      </c>
      <c r="R171" s="20">
        <v>0</v>
      </c>
      <c r="S171" s="20">
        <v>369032.11</v>
      </c>
      <c r="T171" s="19">
        <f t="shared" si="23"/>
        <v>369032.11</v>
      </c>
    </row>
    <row r="172" spans="1:20" s="26" customFormat="1" ht="15" customHeight="1" x14ac:dyDescent="0.3">
      <c r="A172" s="21">
        <v>164</v>
      </c>
      <c r="B172" s="22">
        <v>4</v>
      </c>
      <c r="C172" s="23" t="s">
        <v>56</v>
      </c>
      <c r="D172" s="24" t="s">
        <v>118</v>
      </c>
      <c r="E172" s="23">
        <v>180</v>
      </c>
      <c r="F172" s="27" t="s">
        <v>49</v>
      </c>
      <c r="G172" s="23" t="s">
        <v>58</v>
      </c>
      <c r="H172" s="31" t="s">
        <v>42</v>
      </c>
      <c r="I172" s="19">
        <f>+J172+K172+L172</f>
        <v>9005497.9199999999</v>
      </c>
      <c r="J172" s="20">
        <v>8764858.0800000001</v>
      </c>
      <c r="K172" s="20">
        <v>0</v>
      </c>
      <c r="L172" s="20">
        <v>240639.84</v>
      </c>
      <c r="M172" s="19">
        <f t="shared" si="22"/>
        <v>147933.70000000001</v>
      </c>
      <c r="N172" s="20">
        <v>147933.70000000001</v>
      </c>
      <c r="O172" s="20">
        <v>0</v>
      </c>
      <c r="P172" s="20">
        <v>0</v>
      </c>
      <c r="Q172" s="20">
        <v>24.87</v>
      </c>
      <c r="R172" s="20">
        <v>0</v>
      </c>
      <c r="S172" s="20">
        <v>2350221.34</v>
      </c>
      <c r="T172" s="19">
        <f t="shared" si="23"/>
        <v>11503677.829999998</v>
      </c>
    </row>
    <row r="173" spans="1:20" s="26" customFormat="1" ht="15" customHeight="1" x14ac:dyDescent="0.3">
      <c r="A173" s="21">
        <v>165</v>
      </c>
      <c r="B173" s="22">
        <v>5</v>
      </c>
      <c r="C173" s="23" t="s">
        <v>56</v>
      </c>
      <c r="D173" s="24" t="s">
        <v>118</v>
      </c>
      <c r="E173" s="23">
        <v>245</v>
      </c>
      <c r="F173" s="27" t="s">
        <v>51</v>
      </c>
      <c r="G173" s="23" t="s">
        <v>58</v>
      </c>
      <c r="H173" s="31" t="s">
        <v>42</v>
      </c>
      <c r="I173" s="19">
        <f t="shared" si="21"/>
        <v>2480699.16</v>
      </c>
      <c r="J173" s="20">
        <v>2403445.56</v>
      </c>
      <c r="K173" s="20">
        <v>0</v>
      </c>
      <c r="L173" s="20">
        <v>77253.600000000006</v>
      </c>
      <c r="M173" s="19">
        <f t="shared" si="22"/>
        <v>5150</v>
      </c>
      <c r="N173" s="20">
        <v>5150</v>
      </c>
      <c r="O173" s="20">
        <v>0</v>
      </c>
      <c r="P173" s="20">
        <v>0</v>
      </c>
      <c r="Q173" s="20">
        <v>1.78</v>
      </c>
      <c r="R173" s="20">
        <v>0</v>
      </c>
      <c r="S173" s="20">
        <v>0</v>
      </c>
      <c r="T173" s="19">
        <f t="shared" si="23"/>
        <v>2485850.94</v>
      </c>
    </row>
    <row r="174" spans="1:20" s="26" customFormat="1" ht="15" customHeight="1" x14ac:dyDescent="0.3">
      <c r="A174" s="21">
        <v>166</v>
      </c>
      <c r="B174" s="22">
        <v>6</v>
      </c>
      <c r="C174" s="23" t="s">
        <v>56</v>
      </c>
      <c r="D174" s="24" t="s">
        <v>118</v>
      </c>
      <c r="E174" s="23">
        <v>310</v>
      </c>
      <c r="F174" s="27" t="s">
        <v>53</v>
      </c>
      <c r="G174" s="23" t="s">
        <v>58</v>
      </c>
      <c r="H174" s="31" t="s">
        <v>42</v>
      </c>
      <c r="I174" s="19">
        <f t="shared" si="21"/>
        <v>10543192.439999999</v>
      </c>
      <c r="J174" s="20">
        <v>10255955.76</v>
      </c>
      <c r="K174" s="20">
        <v>0</v>
      </c>
      <c r="L174" s="20">
        <v>287236.68</v>
      </c>
      <c r="M174" s="19">
        <f t="shared" si="22"/>
        <v>332829.2</v>
      </c>
      <c r="N174" s="20">
        <v>332829.2</v>
      </c>
      <c r="O174" s="20">
        <v>0</v>
      </c>
      <c r="P174" s="20">
        <v>0</v>
      </c>
      <c r="Q174" s="20">
        <v>2810.52</v>
      </c>
      <c r="R174" s="20">
        <v>0</v>
      </c>
      <c r="S174" s="20">
        <v>1492197.58</v>
      </c>
      <c r="T174" s="19">
        <f t="shared" si="23"/>
        <v>12371029.739999998</v>
      </c>
    </row>
    <row r="175" spans="1:20" s="26" customFormat="1" ht="15" customHeight="1" x14ac:dyDescent="0.3">
      <c r="A175" s="21">
        <v>167</v>
      </c>
      <c r="B175" s="22">
        <v>7</v>
      </c>
      <c r="C175" s="23" t="s">
        <v>56</v>
      </c>
      <c r="D175" s="24" t="s">
        <v>118</v>
      </c>
      <c r="E175" s="23">
        <v>375</v>
      </c>
      <c r="F175" s="27" t="s">
        <v>55</v>
      </c>
      <c r="G175" s="23" t="s">
        <v>58</v>
      </c>
      <c r="H175" s="31" t="s">
        <v>42</v>
      </c>
      <c r="I175" s="19">
        <f>+J175+K175+L175</f>
        <v>23368218.600000001</v>
      </c>
      <c r="J175" s="20">
        <v>22692344.760000002</v>
      </c>
      <c r="K175" s="20">
        <v>0</v>
      </c>
      <c r="L175" s="20">
        <v>675873.84</v>
      </c>
      <c r="M175" s="19">
        <f t="shared" si="22"/>
        <v>100000</v>
      </c>
      <c r="N175" s="20">
        <v>100000</v>
      </c>
      <c r="O175" s="20">
        <v>0</v>
      </c>
      <c r="P175" s="20">
        <v>0</v>
      </c>
      <c r="Q175" s="20">
        <v>131623.32999999999</v>
      </c>
      <c r="R175" s="20">
        <v>0</v>
      </c>
      <c r="S175" s="20">
        <v>2531628.21</v>
      </c>
      <c r="T175" s="19">
        <f t="shared" si="23"/>
        <v>26131470.140000001</v>
      </c>
    </row>
    <row r="176" spans="1:20" s="26" customFormat="1" ht="15" customHeight="1" x14ac:dyDescent="0.3">
      <c r="A176" s="21">
        <v>168</v>
      </c>
      <c r="B176" s="22">
        <v>8</v>
      </c>
      <c r="C176" s="23" t="s">
        <v>56</v>
      </c>
      <c r="D176" s="24" t="s">
        <v>118</v>
      </c>
      <c r="E176" s="23">
        <v>838</v>
      </c>
      <c r="F176" s="27" t="s">
        <v>175</v>
      </c>
      <c r="G176" s="23" t="s">
        <v>58</v>
      </c>
      <c r="H176" s="31" t="s">
        <v>42</v>
      </c>
      <c r="I176" s="19">
        <f>+J176+K176+L176</f>
        <v>8305356.2400000002</v>
      </c>
      <c r="J176" s="20">
        <v>8085932.7599999998</v>
      </c>
      <c r="K176" s="20">
        <v>0</v>
      </c>
      <c r="L176" s="20">
        <v>219423.48</v>
      </c>
      <c r="M176" s="19">
        <f t="shared" si="22"/>
        <v>981400</v>
      </c>
      <c r="N176" s="20">
        <v>981400</v>
      </c>
      <c r="O176" s="20">
        <v>0</v>
      </c>
      <c r="P176" s="20">
        <v>0</v>
      </c>
      <c r="Q176" s="20">
        <v>0</v>
      </c>
      <c r="R176" s="20">
        <v>0</v>
      </c>
      <c r="S176" s="20">
        <v>0</v>
      </c>
      <c r="T176" s="19">
        <f t="shared" si="23"/>
        <v>9286756.2400000002</v>
      </c>
    </row>
    <row r="177" spans="1:20" s="26" customFormat="1" ht="15" customHeight="1" x14ac:dyDescent="0.3">
      <c r="A177" s="21">
        <v>169</v>
      </c>
      <c r="B177" s="22">
        <v>8</v>
      </c>
      <c r="C177" s="23" t="s">
        <v>56</v>
      </c>
      <c r="D177" s="24" t="s">
        <v>118</v>
      </c>
      <c r="E177" s="23">
        <v>1299</v>
      </c>
      <c r="F177" s="27" t="s">
        <v>119</v>
      </c>
      <c r="G177" s="23" t="s">
        <v>58</v>
      </c>
      <c r="H177" s="31" t="s">
        <v>47</v>
      </c>
      <c r="I177" s="19">
        <f>+J177+K177+L177</f>
        <v>2480699.14</v>
      </c>
      <c r="J177" s="20">
        <v>2403445.54</v>
      </c>
      <c r="K177" s="20">
        <v>0</v>
      </c>
      <c r="L177" s="20">
        <v>77253.600000000006</v>
      </c>
      <c r="M177" s="19">
        <f t="shared" si="22"/>
        <v>0</v>
      </c>
      <c r="N177" s="20">
        <v>0</v>
      </c>
      <c r="O177" s="20">
        <v>0</v>
      </c>
      <c r="P177" s="20">
        <v>0</v>
      </c>
      <c r="Q177" s="20">
        <v>0</v>
      </c>
      <c r="R177" s="20">
        <v>0</v>
      </c>
      <c r="S177" s="20">
        <v>0</v>
      </c>
      <c r="T177" s="19">
        <f t="shared" si="23"/>
        <v>2480699.14</v>
      </c>
    </row>
    <row r="178" spans="1:20" s="26" customFormat="1" ht="15" customHeight="1" x14ac:dyDescent="0.3">
      <c r="A178" s="21">
        <v>170</v>
      </c>
      <c r="B178" s="22">
        <v>8</v>
      </c>
      <c r="C178" s="23" t="s">
        <v>56</v>
      </c>
      <c r="D178" s="24" t="s">
        <v>118</v>
      </c>
      <c r="E178" s="23">
        <v>1280</v>
      </c>
      <c r="F178" s="27" t="s">
        <v>120</v>
      </c>
      <c r="G178" s="23" t="s">
        <v>58</v>
      </c>
      <c r="H178" s="31" t="s">
        <v>42</v>
      </c>
      <c r="I178" s="19">
        <f>+J178+K178+L178</f>
        <v>7127547.6200000001</v>
      </c>
      <c r="J178" s="20">
        <v>6943815.3799999999</v>
      </c>
      <c r="K178" s="20">
        <v>0</v>
      </c>
      <c r="L178" s="20">
        <v>183732.24</v>
      </c>
      <c r="M178" s="19">
        <v>23310.799999999999</v>
      </c>
      <c r="N178" s="20">
        <v>0</v>
      </c>
      <c r="O178" s="20">
        <v>23310.799999999999</v>
      </c>
      <c r="P178" s="20">
        <v>0</v>
      </c>
      <c r="Q178" s="20">
        <v>47.89</v>
      </c>
      <c r="R178" s="20" t="s">
        <v>176</v>
      </c>
      <c r="S178" s="20">
        <v>20296</v>
      </c>
      <c r="T178" s="19">
        <f>+I178+M178+P178+Q178+R178+S178</f>
        <v>7171202.3099999996</v>
      </c>
    </row>
    <row r="179" spans="1:20" s="26" customFormat="1" ht="15" customHeight="1" x14ac:dyDescent="0.3">
      <c r="A179" s="21">
        <v>171</v>
      </c>
      <c r="B179" s="22">
        <v>8</v>
      </c>
      <c r="C179" s="23" t="s">
        <v>56</v>
      </c>
      <c r="D179" s="24" t="s">
        <v>118</v>
      </c>
      <c r="E179" s="23">
        <v>1039</v>
      </c>
      <c r="F179" s="27" t="s">
        <v>121</v>
      </c>
      <c r="G179" s="23" t="s">
        <v>58</v>
      </c>
      <c r="H179" s="31" t="s">
        <v>47</v>
      </c>
      <c r="I179" s="19">
        <f>+J179+K179+L179</f>
        <v>6937790.2200000007</v>
      </c>
      <c r="J179" s="20">
        <v>6699114.7800000003</v>
      </c>
      <c r="K179" s="20">
        <v>0</v>
      </c>
      <c r="L179" s="20">
        <v>238675.44</v>
      </c>
      <c r="M179" s="19">
        <f t="shared" si="22"/>
        <v>0</v>
      </c>
      <c r="N179" s="20">
        <v>0</v>
      </c>
      <c r="O179" s="20">
        <v>0</v>
      </c>
      <c r="P179" s="20">
        <v>0</v>
      </c>
      <c r="Q179" s="20">
        <v>0</v>
      </c>
      <c r="R179" s="20">
        <v>0</v>
      </c>
      <c r="S179" s="20">
        <v>0</v>
      </c>
      <c r="T179" s="19">
        <f t="shared" si="23"/>
        <v>6937790.2200000007</v>
      </c>
    </row>
    <row r="180" spans="1:20" s="26" customFormat="1" ht="15" customHeight="1" x14ac:dyDescent="0.3">
      <c r="A180" s="21">
        <v>172</v>
      </c>
      <c r="B180" s="22">
        <v>8</v>
      </c>
      <c r="C180" s="23" t="s">
        <v>56</v>
      </c>
      <c r="D180" s="24" t="s">
        <v>118</v>
      </c>
      <c r="E180" s="23">
        <v>2579</v>
      </c>
      <c r="F180" s="27" t="s">
        <v>122</v>
      </c>
      <c r="G180" s="23" t="s">
        <v>58</v>
      </c>
      <c r="H180" s="31" t="s">
        <v>47</v>
      </c>
      <c r="I180" s="19">
        <f t="shared" si="21"/>
        <v>6891985.9199999999</v>
      </c>
      <c r="J180" s="20">
        <v>6715391.8799999999</v>
      </c>
      <c r="K180" s="20">
        <v>0</v>
      </c>
      <c r="L180" s="20">
        <v>176594.04</v>
      </c>
      <c r="M180" s="19">
        <f t="shared" si="22"/>
        <v>0</v>
      </c>
      <c r="N180" s="20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19">
        <f t="shared" si="23"/>
        <v>6891985.9199999999</v>
      </c>
    </row>
    <row r="181" spans="1:20" s="26" customFormat="1" ht="15" customHeight="1" x14ac:dyDescent="0.3">
      <c r="A181" s="21">
        <v>173</v>
      </c>
      <c r="B181" s="22">
        <v>1</v>
      </c>
      <c r="C181" s="23" t="s">
        <v>56</v>
      </c>
      <c r="D181" s="24" t="s">
        <v>123</v>
      </c>
      <c r="E181" s="23">
        <v>514</v>
      </c>
      <c r="F181" s="25" t="s">
        <v>41</v>
      </c>
      <c r="G181" s="22" t="s">
        <v>58</v>
      </c>
      <c r="H181" s="23" t="s">
        <v>42</v>
      </c>
      <c r="I181" s="19">
        <f>+J181+K181+L181</f>
        <v>6049824.9100000001</v>
      </c>
      <c r="J181" s="20">
        <v>5874706.4000000004</v>
      </c>
      <c r="K181" s="20">
        <v>0</v>
      </c>
      <c r="L181" s="20">
        <v>175118.51</v>
      </c>
      <c r="M181" s="19">
        <f t="shared" ref="M181:M190" si="24">+N181+O181</f>
        <v>282629.18</v>
      </c>
      <c r="N181" s="20">
        <v>282629.18</v>
      </c>
      <c r="O181" s="20">
        <v>0</v>
      </c>
      <c r="P181" s="20">
        <v>0</v>
      </c>
      <c r="Q181" s="20">
        <v>33128.199999999997</v>
      </c>
      <c r="R181" s="20">
        <v>0.1</v>
      </c>
      <c r="S181" s="20">
        <v>3190000</v>
      </c>
      <c r="T181" s="19">
        <f t="shared" si="19"/>
        <v>9555582.3900000006</v>
      </c>
    </row>
    <row r="182" spans="1:20" s="26" customFormat="1" ht="15" customHeight="1" x14ac:dyDescent="0.3">
      <c r="A182" s="21">
        <v>174</v>
      </c>
      <c r="B182" s="22">
        <v>2</v>
      </c>
      <c r="C182" s="23" t="s">
        <v>56</v>
      </c>
      <c r="D182" s="24" t="s">
        <v>123</v>
      </c>
      <c r="E182" s="23">
        <v>449</v>
      </c>
      <c r="F182" s="25" t="s">
        <v>44</v>
      </c>
      <c r="G182" s="22" t="s">
        <v>58</v>
      </c>
      <c r="H182" s="23" t="s">
        <v>42</v>
      </c>
      <c r="I182" s="19">
        <f>+J182+K182+L182</f>
        <v>5746415.0999999996</v>
      </c>
      <c r="J182" s="20">
        <v>5580308.7599999998</v>
      </c>
      <c r="K182" s="20">
        <v>0</v>
      </c>
      <c r="L182" s="20">
        <v>166106.34</v>
      </c>
      <c r="M182" s="19">
        <f t="shared" si="24"/>
        <v>6000</v>
      </c>
      <c r="N182" s="20">
        <v>6000</v>
      </c>
      <c r="O182" s="20">
        <v>0</v>
      </c>
      <c r="P182" s="20">
        <v>0</v>
      </c>
      <c r="Q182" s="20">
        <v>0</v>
      </c>
      <c r="R182" s="20">
        <v>0</v>
      </c>
      <c r="S182" s="20">
        <v>480000</v>
      </c>
      <c r="T182" s="19">
        <f t="shared" si="19"/>
        <v>6232415.0999999996</v>
      </c>
    </row>
    <row r="183" spans="1:20" s="26" customFormat="1" ht="15" customHeight="1" x14ac:dyDescent="0.3">
      <c r="A183" s="21">
        <v>175</v>
      </c>
      <c r="B183" s="22">
        <v>3</v>
      </c>
      <c r="C183" s="23" t="s">
        <v>56</v>
      </c>
      <c r="D183" s="24" t="s">
        <v>123</v>
      </c>
      <c r="E183" s="23">
        <v>116</v>
      </c>
      <c r="F183" s="25" t="s">
        <v>46</v>
      </c>
      <c r="G183" s="22" t="s">
        <v>58</v>
      </c>
      <c r="H183" s="23" t="s">
        <v>47</v>
      </c>
      <c r="I183" s="19">
        <f t="shared" ref="I183:I198" si="25">+J183+K183+L183</f>
        <v>3221847.0000000009</v>
      </c>
      <c r="J183" s="20">
        <v>3130727.8800000008</v>
      </c>
      <c r="K183" s="20">
        <v>0</v>
      </c>
      <c r="L183" s="20">
        <v>91119.12</v>
      </c>
      <c r="M183" s="19">
        <f t="shared" si="24"/>
        <v>0</v>
      </c>
      <c r="N183" s="20">
        <v>0</v>
      </c>
      <c r="O183" s="20">
        <v>0</v>
      </c>
      <c r="P183" s="20">
        <v>0</v>
      </c>
      <c r="Q183" s="20">
        <v>6.39</v>
      </c>
      <c r="R183" s="20">
        <v>0</v>
      </c>
      <c r="S183" s="20">
        <v>691683.2</v>
      </c>
      <c r="T183" s="19">
        <f t="shared" si="19"/>
        <v>3913536.5900000008</v>
      </c>
    </row>
    <row r="184" spans="1:20" s="26" customFormat="1" ht="15" customHeight="1" x14ac:dyDescent="0.3">
      <c r="A184" s="21">
        <v>176</v>
      </c>
      <c r="B184" s="22">
        <v>4</v>
      </c>
      <c r="C184" s="23" t="s">
        <v>56</v>
      </c>
      <c r="D184" s="24" t="s">
        <v>123</v>
      </c>
      <c r="E184" s="23">
        <v>181</v>
      </c>
      <c r="F184" s="25" t="s">
        <v>49</v>
      </c>
      <c r="G184" s="22" t="s">
        <v>58</v>
      </c>
      <c r="H184" s="23" t="s">
        <v>42</v>
      </c>
      <c r="I184" s="19">
        <f t="shared" si="25"/>
        <v>3906975.24</v>
      </c>
      <c r="J184" s="20">
        <v>3795505.68</v>
      </c>
      <c r="K184" s="20">
        <v>0</v>
      </c>
      <c r="L184" s="20">
        <v>111469.56000000001</v>
      </c>
      <c r="M184" s="19">
        <f t="shared" si="24"/>
        <v>19824.810000000001</v>
      </c>
      <c r="N184" s="20">
        <v>19824.810000000001</v>
      </c>
      <c r="O184" s="20">
        <v>0</v>
      </c>
      <c r="P184" s="20">
        <v>0</v>
      </c>
      <c r="Q184" s="20">
        <v>0</v>
      </c>
      <c r="R184" s="20">
        <v>0</v>
      </c>
      <c r="S184" s="20">
        <v>385622</v>
      </c>
      <c r="T184" s="19">
        <f t="shared" si="19"/>
        <v>4312422.0500000007</v>
      </c>
    </row>
    <row r="185" spans="1:20" s="26" customFormat="1" ht="15" customHeight="1" x14ac:dyDescent="0.3">
      <c r="A185" s="21">
        <v>177</v>
      </c>
      <c r="B185" s="22">
        <v>5</v>
      </c>
      <c r="C185" s="23" t="s">
        <v>56</v>
      </c>
      <c r="D185" s="24" t="s">
        <v>123</v>
      </c>
      <c r="E185" s="23">
        <v>246</v>
      </c>
      <c r="F185" s="25" t="s">
        <v>51</v>
      </c>
      <c r="G185" s="22" t="s">
        <v>58</v>
      </c>
      <c r="H185" s="23" t="s">
        <v>42</v>
      </c>
      <c r="I185" s="19">
        <f t="shared" si="25"/>
        <v>3893885.0399999996</v>
      </c>
      <c r="J185" s="20">
        <v>3893885.0399999996</v>
      </c>
      <c r="K185" s="20">
        <v>0</v>
      </c>
      <c r="L185" s="20">
        <v>0</v>
      </c>
      <c r="M185" s="19">
        <f t="shared" si="24"/>
        <v>105150</v>
      </c>
      <c r="N185" s="20">
        <v>105150</v>
      </c>
      <c r="O185" s="20">
        <v>0</v>
      </c>
      <c r="P185" s="20">
        <v>105000</v>
      </c>
      <c r="Q185" s="20">
        <v>0</v>
      </c>
      <c r="R185" s="20">
        <v>0</v>
      </c>
      <c r="S185" s="20">
        <v>0</v>
      </c>
      <c r="T185" s="19">
        <f t="shared" si="19"/>
        <v>4104035.0399999996</v>
      </c>
    </row>
    <row r="186" spans="1:20" s="26" customFormat="1" ht="15" customHeight="1" x14ac:dyDescent="0.3">
      <c r="A186" s="21">
        <v>178</v>
      </c>
      <c r="B186" s="22">
        <v>6</v>
      </c>
      <c r="C186" s="23" t="s">
        <v>56</v>
      </c>
      <c r="D186" s="24" t="s">
        <v>123</v>
      </c>
      <c r="E186" s="23">
        <v>311</v>
      </c>
      <c r="F186" s="25" t="s">
        <v>53</v>
      </c>
      <c r="G186" s="22" t="s">
        <v>58</v>
      </c>
      <c r="H186" s="23" t="s">
        <v>42</v>
      </c>
      <c r="I186" s="19">
        <f t="shared" si="25"/>
        <v>8494939.6799999997</v>
      </c>
      <c r="J186" s="20">
        <v>8247194.04</v>
      </c>
      <c r="K186" s="20">
        <v>0</v>
      </c>
      <c r="L186" s="20">
        <v>247745.64</v>
      </c>
      <c r="M186" s="19">
        <f t="shared" si="24"/>
        <v>565569.6</v>
      </c>
      <c r="N186" s="20">
        <v>565569.6</v>
      </c>
      <c r="O186" s="20">
        <v>0</v>
      </c>
      <c r="P186" s="20">
        <v>0</v>
      </c>
      <c r="Q186" s="20">
        <v>5.22</v>
      </c>
      <c r="R186" s="20">
        <v>0</v>
      </c>
      <c r="S186" s="20">
        <v>543308.67000000004</v>
      </c>
      <c r="T186" s="19">
        <f t="shared" si="19"/>
        <v>9603823.1699999999</v>
      </c>
    </row>
    <row r="187" spans="1:20" s="26" customFormat="1" ht="15" customHeight="1" x14ac:dyDescent="0.3">
      <c r="A187" s="21">
        <v>179</v>
      </c>
      <c r="B187" s="22">
        <v>7</v>
      </c>
      <c r="C187" s="23" t="s">
        <v>56</v>
      </c>
      <c r="D187" s="24" t="s">
        <v>123</v>
      </c>
      <c r="E187" s="23">
        <v>376</v>
      </c>
      <c r="F187" s="25" t="s">
        <v>55</v>
      </c>
      <c r="G187" s="22" t="s">
        <v>58</v>
      </c>
      <c r="H187" s="23" t="s">
        <v>42</v>
      </c>
      <c r="I187" s="19">
        <f t="shared" si="25"/>
        <v>16454940.599999998</v>
      </c>
      <c r="J187" s="20">
        <v>15970759.199999997</v>
      </c>
      <c r="K187" s="20">
        <v>0</v>
      </c>
      <c r="L187" s="20">
        <v>484181.40000000008</v>
      </c>
      <c r="M187" s="19">
        <f t="shared" si="24"/>
        <v>95327.21</v>
      </c>
      <c r="N187" s="20">
        <v>95327.21</v>
      </c>
      <c r="O187" s="20">
        <v>0</v>
      </c>
      <c r="P187" s="20">
        <v>0</v>
      </c>
      <c r="Q187" s="20">
        <v>28102.68</v>
      </c>
      <c r="R187" s="20">
        <v>0</v>
      </c>
      <c r="S187" s="20">
        <v>2066359.17</v>
      </c>
      <c r="T187" s="19">
        <f t="shared" si="19"/>
        <v>18644729.659999996</v>
      </c>
    </row>
    <row r="188" spans="1:20" s="26" customFormat="1" ht="15" customHeight="1" x14ac:dyDescent="0.3">
      <c r="A188" s="21">
        <v>180</v>
      </c>
      <c r="B188" s="22">
        <v>8</v>
      </c>
      <c r="C188" s="23" t="s">
        <v>56</v>
      </c>
      <c r="D188" s="24" t="s">
        <v>123</v>
      </c>
      <c r="E188" s="23">
        <v>958</v>
      </c>
      <c r="F188" s="25" t="s">
        <v>124</v>
      </c>
      <c r="G188" s="22" t="s">
        <v>58</v>
      </c>
      <c r="H188" s="23" t="s">
        <v>42</v>
      </c>
      <c r="I188" s="19">
        <f>+J188+K188+L188</f>
        <v>4213532.63</v>
      </c>
      <c r="J188" s="20">
        <v>4092957.47</v>
      </c>
      <c r="K188" s="20">
        <v>0</v>
      </c>
      <c r="L188" s="20">
        <v>120575.15999999997</v>
      </c>
      <c r="M188" s="19">
        <f t="shared" si="24"/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19">
        <f t="shared" si="19"/>
        <v>4213532.63</v>
      </c>
    </row>
    <row r="189" spans="1:20" s="26" customFormat="1" ht="15" customHeight="1" x14ac:dyDescent="0.3">
      <c r="A189" s="21">
        <v>181</v>
      </c>
      <c r="B189" s="22">
        <v>8</v>
      </c>
      <c r="C189" s="23" t="s">
        <v>56</v>
      </c>
      <c r="D189" s="24" t="s">
        <v>123</v>
      </c>
      <c r="E189" s="23">
        <v>758</v>
      </c>
      <c r="F189" s="25" t="s">
        <v>125</v>
      </c>
      <c r="G189" s="22" t="s">
        <v>58</v>
      </c>
      <c r="H189" s="23" t="s">
        <v>42</v>
      </c>
      <c r="I189" s="19">
        <f>+J189+K189+L189</f>
        <v>3051113.5199999996</v>
      </c>
      <c r="J189" s="20">
        <v>2965065.5999999996</v>
      </c>
      <c r="K189" s="20">
        <v>0</v>
      </c>
      <c r="L189" s="20">
        <v>86047.920000000027</v>
      </c>
      <c r="M189" s="19">
        <f t="shared" si="24"/>
        <v>0</v>
      </c>
      <c r="N189" s="20">
        <v>0</v>
      </c>
      <c r="O189" s="20">
        <v>0</v>
      </c>
      <c r="P189" s="20">
        <v>0</v>
      </c>
      <c r="Q189" s="20">
        <v>0</v>
      </c>
      <c r="R189" s="20">
        <v>0</v>
      </c>
      <c r="S189" s="20">
        <v>0</v>
      </c>
      <c r="T189" s="19">
        <f t="shared" si="19"/>
        <v>3051113.5199999996</v>
      </c>
    </row>
    <row r="190" spans="1:20" s="26" customFormat="1" ht="15" customHeight="1" x14ac:dyDescent="0.3">
      <c r="A190" s="21">
        <v>182</v>
      </c>
      <c r="B190" s="22">
        <v>8</v>
      </c>
      <c r="C190" s="23" t="s">
        <v>56</v>
      </c>
      <c r="D190" s="24" t="s">
        <v>123</v>
      </c>
      <c r="E190" s="23">
        <v>2758</v>
      </c>
      <c r="F190" s="25" t="s">
        <v>126</v>
      </c>
      <c r="G190" s="22" t="s">
        <v>58</v>
      </c>
      <c r="H190" s="23" t="s">
        <v>42</v>
      </c>
      <c r="I190" s="19">
        <f t="shared" si="25"/>
        <v>3212244.6999999997</v>
      </c>
      <c r="J190" s="20">
        <v>3125822.86</v>
      </c>
      <c r="K190" s="20">
        <v>0</v>
      </c>
      <c r="L190" s="20">
        <v>86421.84</v>
      </c>
      <c r="M190" s="19">
        <f t="shared" si="24"/>
        <v>0</v>
      </c>
      <c r="N190" s="20">
        <v>0</v>
      </c>
      <c r="O190" s="20">
        <v>0</v>
      </c>
      <c r="P190" s="20">
        <v>0</v>
      </c>
      <c r="Q190" s="20">
        <v>435.29</v>
      </c>
      <c r="R190" s="20">
        <v>0</v>
      </c>
      <c r="S190" s="20">
        <v>0</v>
      </c>
      <c r="T190" s="19">
        <f t="shared" si="19"/>
        <v>3212679.9899999998</v>
      </c>
    </row>
    <row r="191" spans="1:20" s="26" customFormat="1" ht="15" customHeight="1" x14ac:dyDescent="0.3">
      <c r="A191" s="21">
        <v>183</v>
      </c>
      <c r="B191" s="22">
        <v>8</v>
      </c>
      <c r="C191" s="23" t="s">
        <v>56</v>
      </c>
      <c r="D191" s="24" t="s">
        <v>123</v>
      </c>
      <c r="E191" s="23">
        <v>2738</v>
      </c>
      <c r="F191" s="25" t="s">
        <v>127</v>
      </c>
      <c r="G191" s="22" t="s">
        <v>58</v>
      </c>
      <c r="H191" s="23" t="s">
        <v>76</v>
      </c>
      <c r="I191" s="19">
        <f t="shared" si="25"/>
        <v>1200835.0699999998</v>
      </c>
      <c r="J191" s="20">
        <v>1153640.6399999999</v>
      </c>
      <c r="K191" s="20">
        <v>0</v>
      </c>
      <c r="L191" s="20">
        <v>47194.43</v>
      </c>
      <c r="M191" s="19">
        <f>+N191+O191</f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19">
        <f t="shared" si="19"/>
        <v>1200835.0699999998</v>
      </c>
    </row>
    <row r="192" spans="1:20" s="26" customFormat="1" ht="15" customHeight="1" x14ac:dyDescent="0.3">
      <c r="A192" s="21">
        <v>184</v>
      </c>
      <c r="B192" s="22">
        <v>1</v>
      </c>
      <c r="C192" s="23" t="s">
        <v>56</v>
      </c>
      <c r="D192" s="24" t="s">
        <v>128</v>
      </c>
      <c r="E192" s="23">
        <v>515</v>
      </c>
      <c r="F192" s="24" t="s">
        <v>41</v>
      </c>
      <c r="G192" s="23" t="s">
        <v>58</v>
      </c>
      <c r="H192" s="23" t="s">
        <v>42</v>
      </c>
      <c r="I192" s="19">
        <f t="shared" si="25"/>
        <v>88065878.420000002</v>
      </c>
      <c r="J192" s="20">
        <v>88065878.420000002</v>
      </c>
      <c r="K192" s="20">
        <v>0</v>
      </c>
      <c r="L192" s="20">
        <v>0</v>
      </c>
      <c r="M192" s="19">
        <f t="shared" ref="M192:M198" si="26">+N192+O192</f>
        <v>1743682.65</v>
      </c>
      <c r="N192" s="20">
        <v>1743682.65</v>
      </c>
      <c r="O192" s="20">
        <v>0</v>
      </c>
      <c r="P192" s="20">
        <v>0</v>
      </c>
      <c r="Q192" s="20">
        <v>2435503.38</v>
      </c>
      <c r="R192" s="20">
        <v>0</v>
      </c>
      <c r="S192" s="20">
        <v>0</v>
      </c>
      <c r="T192" s="19">
        <f t="shared" si="19"/>
        <v>92245064.450000003</v>
      </c>
    </row>
    <row r="193" spans="1:20" s="26" customFormat="1" ht="15" customHeight="1" x14ac:dyDescent="0.3">
      <c r="A193" s="21">
        <v>185</v>
      </c>
      <c r="B193" s="22">
        <v>2</v>
      </c>
      <c r="C193" s="23" t="s">
        <v>56</v>
      </c>
      <c r="D193" s="24" t="s">
        <v>128</v>
      </c>
      <c r="E193" s="23">
        <v>450</v>
      </c>
      <c r="F193" s="24" t="s">
        <v>44</v>
      </c>
      <c r="G193" s="23" t="s">
        <v>58</v>
      </c>
      <c r="H193" s="23" t="s">
        <v>42</v>
      </c>
      <c r="I193" s="19">
        <f t="shared" si="25"/>
        <v>81298858.010000005</v>
      </c>
      <c r="J193" s="20">
        <v>81298858.010000005</v>
      </c>
      <c r="K193" s="20">
        <v>0</v>
      </c>
      <c r="L193" s="20">
        <v>0</v>
      </c>
      <c r="M193" s="19">
        <f t="shared" si="26"/>
        <v>0</v>
      </c>
      <c r="N193" s="20">
        <v>0</v>
      </c>
      <c r="O193" s="20">
        <v>0</v>
      </c>
      <c r="P193" s="20"/>
      <c r="Q193" s="20">
        <v>19480.88</v>
      </c>
      <c r="R193" s="20">
        <v>6087.58</v>
      </c>
      <c r="S193" s="20">
        <v>13949882.890000001</v>
      </c>
      <c r="T193" s="19">
        <f t="shared" si="19"/>
        <v>95274309.359999999</v>
      </c>
    </row>
    <row r="194" spans="1:20" s="26" customFormat="1" ht="15" customHeight="1" x14ac:dyDescent="0.3">
      <c r="A194" s="21">
        <v>186</v>
      </c>
      <c r="B194" s="22">
        <v>3</v>
      </c>
      <c r="C194" s="23" t="s">
        <v>56</v>
      </c>
      <c r="D194" s="24" t="s">
        <v>128</v>
      </c>
      <c r="E194" s="23">
        <v>117</v>
      </c>
      <c r="F194" s="24" t="s">
        <v>46</v>
      </c>
      <c r="G194" s="23" t="s">
        <v>58</v>
      </c>
      <c r="H194" s="23" t="s">
        <v>47</v>
      </c>
      <c r="I194" s="19">
        <f t="shared" si="25"/>
        <v>0</v>
      </c>
      <c r="J194" s="20">
        <v>0</v>
      </c>
      <c r="K194" s="20">
        <v>0</v>
      </c>
      <c r="L194" s="20">
        <v>0</v>
      </c>
      <c r="M194" s="19">
        <f t="shared" si="26"/>
        <v>0</v>
      </c>
      <c r="N194" s="20">
        <v>0</v>
      </c>
      <c r="O194" s="20">
        <v>0</v>
      </c>
      <c r="P194" s="20">
        <v>0</v>
      </c>
      <c r="Q194" s="20">
        <v>0</v>
      </c>
      <c r="R194" s="20">
        <v>0</v>
      </c>
      <c r="S194" s="20">
        <v>0</v>
      </c>
      <c r="T194" s="19">
        <f t="shared" si="19"/>
        <v>0</v>
      </c>
    </row>
    <row r="195" spans="1:20" s="26" customFormat="1" ht="15" customHeight="1" x14ac:dyDescent="0.3">
      <c r="A195" s="21">
        <v>187</v>
      </c>
      <c r="B195" s="22">
        <v>4</v>
      </c>
      <c r="C195" s="23" t="s">
        <v>56</v>
      </c>
      <c r="D195" s="24" t="s">
        <v>128</v>
      </c>
      <c r="E195" s="23">
        <v>182</v>
      </c>
      <c r="F195" s="24" t="s">
        <v>49</v>
      </c>
      <c r="G195" s="23" t="s">
        <v>58</v>
      </c>
      <c r="H195" s="23" t="s">
        <v>42</v>
      </c>
      <c r="I195" s="19">
        <f t="shared" si="25"/>
        <v>0</v>
      </c>
      <c r="J195" s="20">
        <v>0</v>
      </c>
      <c r="K195" s="20">
        <v>0</v>
      </c>
      <c r="L195" s="20">
        <v>0</v>
      </c>
      <c r="M195" s="19">
        <f t="shared" si="26"/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32612.5</v>
      </c>
      <c r="T195" s="19">
        <f t="shared" si="19"/>
        <v>32612.5</v>
      </c>
    </row>
    <row r="196" spans="1:20" s="26" customFormat="1" ht="15" customHeight="1" x14ac:dyDescent="0.3">
      <c r="A196" s="21">
        <v>188</v>
      </c>
      <c r="B196" s="22">
        <v>5</v>
      </c>
      <c r="C196" s="23" t="s">
        <v>56</v>
      </c>
      <c r="D196" s="24" t="s">
        <v>128</v>
      </c>
      <c r="E196" s="23">
        <v>247</v>
      </c>
      <c r="F196" s="24" t="s">
        <v>51</v>
      </c>
      <c r="G196" s="23" t="s">
        <v>58</v>
      </c>
      <c r="H196" s="23" t="s">
        <v>87</v>
      </c>
      <c r="I196" s="19">
        <f t="shared" si="25"/>
        <v>0</v>
      </c>
      <c r="J196" s="20">
        <v>0</v>
      </c>
      <c r="K196" s="20">
        <v>0</v>
      </c>
      <c r="L196" s="20">
        <v>0</v>
      </c>
      <c r="M196" s="19">
        <f t="shared" si="26"/>
        <v>0</v>
      </c>
      <c r="N196" s="20">
        <v>0</v>
      </c>
      <c r="O196" s="20">
        <v>0</v>
      </c>
      <c r="P196" s="20">
        <v>290000</v>
      </c>
      <c r="Q196" s="20">
        <v>0</v>
      </c>
      <c r="R196" s="20">
        <v>0</v>
      </c>
      <c r="S196" s="20">
        <v>11317</v>
      </c>
      <c r="T196" s="19">
        <f t="shared" si="19"/>
        <v>301317</v>
      </c>
    </row>
    <row r="197" spans="1:20" s="26" customFormat="1" ht="15" customHeight="1" x14ac:dyDescent="0.3">
      <c r="A197" s="21">
        <v>189</v>
      </c>
      <c r="B197" s="22">
        <v>6</v>
      </c>
      <c r="C197" s="23" t="s">
        <v>56</v>
      </c>
      <c r="D197" s="24" t="s">
        <v>128</v>
      </c>
      <c r="E197" s="23">
        <v>312</v>
      </c>
      <c r="F197" s="24" t="s">
        <v>53</v>
      </c>
      <c r="G197" s="23" t="s">
        <v>58</v>
      </c>
      <c r="H197" s="23" t="s">
        <v>42</v>
      </c>
      <c r="I197" s="19">
        <f t="shared" si="25"/>
        <v>66485297.149999999</v>
      </c>
      <c r="J197" s="20">
        <v>66485297.149999999</v>
      </c>
      <c r="K197" s="20">
        <v>0</v>
      </c>
      <c r="L197" s="20">
        <v>0</v>
      </c>
      <c r="M197" s="19">
        <f t="shared" si="26"/>
        <v>175954.39</v>
      </c>
      <c r="N197" s="20">
        <v>175954.39</v>
      </c>
      <c r="O197" s="20">
        <v>0</v>
      </c>
      <c r="P197" s="20">
        <v>0</v>
      </c>
      <c r="Q197" s="20">
        <v>0</v>
      </c>
      <c r="R197" s="20">
        <v>0</v>
      </c>
      <c r="S197" s="20">
        <v>4470833.97</v>
      </c>
      <c r="T197" s="19">
        <f t="shared" si="19"/>
        <v>71132085.510000005</v>
      </c>
    </row>
    <row r="198" spans="1:20" s="26" customFormat="1" ht="15" customHeight="1" x14ac:dyDescent="0.3">
      <c r="A198" s="21">
        <v>190</v>
      </c>
      <c r="B198" s="22">
        <v>7</v>
      </c>
      <c r="C198" s="23" t="s">
        <v>56</v>
      </c>
      <c r="D198" s="24" t="s">
        <v>128</v>
      </c>
      <c r="E198" s="23">
        <v>377</v>
      </c>
      <c r="F198" s="24" t="s">
        <v>55</v>
      </c>
      <c r="G198" s="23" t="s">
        <v>58</v>
      </c>
      <c r="H198" s="23" t="s">
        <v>42</v>
      </c>
      <c r="I198" s="19">
        <f t="shared" si="25"/>
        <v>51410666.630000003</v>
      </c>
      <c r="J198" s="20">
        <v>51410666.630000003</v>
      </c>
      <c r="K198" s="20">
        <v>0</v>
      </c>
      <c r="L198" s="20">
        <v>0</v>
      </c>
      <c r="M198" s="19">
        <f t="shared" si="26"/>
        <v>0</v>
      </c>
      <c r="N198" s="20">
        <v>0</v>
      </c>
      <c r="O198" s="20">
        <v>0</v>
      </c>
      <c r="P198" s="20">
        <v>0</v>
      </c>
      <c r="Q198" s="20">
        <v>80112.399999999994</v>
      </c>
      <c r="R198" s="20">
        <v>0.01</v>
      </c>
      <c r="S198" s="20">
        <v>9734420.7599999998</v>
      </c>
      <c r="T198" s="19">
        <f t="shared" si="19"/>
        <v>61225199.799999997</v>
      </c>
    </row>
    <row r="199" spans="1:20" s="26" customFormat="1" ht="15" customHeight="1" x14ac:dyDescent="0.3">
      <c r="A199" s="21">
        <v>191</v>
      </c>
      <c r="B199" s="22">
        <v>8</v>
      </c>
      <c r="C199" s="23" t="s">
        <v>56</v>
      </c>
      <c r="D199" s="24" t="s">
        <v>128</v>
      </c>
      <c r="E199" s="23">
        <v>2898</v>
      </c>
      <c r="F199" s="24" t="s">
        <v>129</v>
      </c>
      <c r="G199" s="23" t="s">
        <v>58</v>
      </c>
      <c r="H199" s="23" t="s">
        <v>47</v>
      </c>
      <c r="I199" s="19">
        <v>2010604.81</v>
      </c>
      <c r="J199" s="20">
        <v>2010604.81</v>
      </c>
      <c r="K199" s="20">
        <v>0</v>
      </c>
      <c r="L199" s="20">
        <v>0</v>
      </c>
      <c r="M199" s="19">
        <v>35300</v>
      </c>
      <c r="N199" s="20">
        <v>35300</v>
      </c>
      <c r="O199" s="20">
        <v>0</v>
      </c>
      <c r="P199" s="20">
        <v>0</v>
      </c>
      <c r="Q199" s="20">
        <v>481.33</v>
      </c>
      <c r="R199" s="20">
        <v>0</v>
      </c>
      <c r="S199" s="20">
        <v>0</v>
      </c>
      <c r="T199" s="19">
        <f t="shared" si="19"/>
        <v>2046386.1400000001</v>
      </c>
    </row>
    <row r="200" spans="1:20" s="26" customFormat="1" ht="15" customHeight="1" x14ac:dyDescent="0.3">
      <c r="A200" s="21">
        <v>192</v>
      </c>
      <c r="B200" s="22">
        <v>8</v>
      </c>
      <c r="C200" s="23" t="s">
        <v>56</v>
      </c>
      <c r="D200" s="24" t="s">
        <v>128</v>
      </c>
      <c r="E200" s="23">
        <v>2878</v>
      </c>
      <c r="F200" s="24" t="s">
        <v>130</v>
      </c>
      <c r="G200" s="23" t="s">
        <v>58</v>
      </c>
      <c r="H200" s="23" t="s">
        <v>47</v>
      </c>
      <c r="I200" s="19">
        <v>2010604.82</v>
      </c>
      <c r="J200" s="20">
        <v>2010604.82</v>
      </c>
      <c r="K200" s="20">
        <v>0</v>
      </c>
      <c r="L200" s="20">
        <v>0</v>
      </c>
      <c r="M200" s="19">
        <v>100872.55</v>
      </c>
      <c r="N200" s="20">
        <v>100872.55</v>
      </c>
      <c r="O200" s="20">
        <v>0</v>
      </c>
      <c r="P200" s="20">
        <v>0</v>
      </c>
      <c r="Q200" s="20">
        <v>0</v>
      </c>
      <c r="R200" s="20">
        <v>25412</v>
      </c>
      <c r="S200" s="20">
        <v>0</v>
      </c>
      <c r="T200" s="19">
        <f t="shared" si="19"/>
        <v>2136889.37</v>
      </c>
    </row>
    <row r="201" spans="1:20" s="26" customFormat="1" ht="15" customHeight="1" x14ac:dyDescent="0.3">
      <c r="A201" s="21">
        <v>193</v>
      </c>
      <c r="B201" s="22">
        <v>8</v>
      </c>
      <c r="C201" s="23" t="s">
        <v>56</v>
      </c>
      <c r="D201" s="24" t="s">
        <v>128</v>
      </c>
      <c r="E201" s="23">
        <v>2844</v>
      </c>
      <c r="F201" s="24" t="s">
        <v>131</v>
      </c>
      <c r="G201" s="23" t="s">
        <v>58</v>
      </c>
      <c r="H201" s="23" t="s">
        <v>42</v>
      </c>
      <c r="I201" s="19">
        <v>2010604.81</v>
      </c>
      <c r="J201" s="20">
        <v>2010604.81</v>
      </c>
      <c r="K201" s="20">
        <v>0</v>
      </c>
      <c r="L201" s="20">
        <v>0</v>
      </c>
      <c r="M201" s="19">
        <v>6154.96</v>
      </c>
      <c r="N201" s="20">
        <v>6154.96</v>
      </c>
      <c r="O201" s="20">
        <v>0</v>
      </c>
      <c r="P201" s="20">
        <v>0</v>
      </c>
      <c r="Q201" s="20">
        <v>0</v>
      </c>
      <c r="R201" s="20">
        <v>0.32</v>
      </c>
      <c r="S201" s="20">
        <v>0</v>
      </c>
      <c r="T201" s="19">
        <f t="shared" si="19"/>
        <v>2016760.09</v>
      </c>
    </row>
    <row r="202" spans="1:20" s="26" customFormat="1" ht="15" customHeight="1" x14ac:dyDescent="0.3">
      <c r="A202" s="21">
        <v>194</v>
      </c>
      <c r="B202" s="22">
        <v>8</v>
      </c>
      <c r="C202" s="23" t="s">
        <v>56</v>
      </c>
      <c r="D202" s="24" t="s">
        <v>128</v>
      </c>
      <c r="E202" s="23">
        <v>2845</v>
      </c>
      <c r="F202" s="24" t="s">
        <v>132</v>
      </c>
      <c r="G202" s="23" t="s">
        <v>58</v>
      </c>
      <c r="H202" s="23" t="s">
        <v>47</v>
      </c>
      <c r="I202" s="19">
        <v>2010604.81</v>
      </c>
      <c r="J202" s="20">
        <v>2010604.81</v>
      </c>
      <c r="K202" s="20">
        <v>0</v>
      </c>
      <c r="L202" s="20">
        <v>0</v>
      </c>
      <c r="M202" s="19">
        <f t="shared" ref="M202:M214" si="27">+N202+O202</f>
        <v>0</v>
      </c>
      <c r="N202" s="20">
        <v>0</v>
      </c>
      <c r="O202" s="20">
        <v>0</v>
      </c>
      <c r="P202" s="20">
        <v>0</v>
      </c>
      <c r="Q202" s="20">
        <v>0</v>
      </c>
      <c r="R202" s="20">
        <v>0</v>
      </c>
      <c r="S202" s="20">
        <v>0</v>
      </c>
      <c r="T202" s="19">
        <f t="shared" ref="T202:T265" si="28">+I202+M202+P202+Q202+R202+S202</f>
        <v>2010604.81</v>
      </c>
    </row>
    <row r="203" spans="1:20" s="26" customFormat="1" ht="15" customHeight="1" x14ac:dyDescent="0.3">
      <c r="A203" s="21">
        <v>195</v>
      </c>
      <c r="B203" s="22">
        <v>8</v>
      </c>
      <c r="C203" s="23" t="s">
        <v>56</v>
      </c>
      <c r="D203" s="24" t="s">
        <v>128</v>
      </c>
      <c r="E203" s="23">
        <v>3019</v>
      </c>
      <c r="F203" s="24" t="s">
        <v>133</v>
      </c>
      <c r="G203" s="23" t="s">
        <v>58</v>
      </c>
      <c r="H203" s="23" t="s">
        <v>47</v>
      </c>
      <c r="I203" s="19">
        <f t="shared" ref="I203" si="29">+J203+K203+L203</f>
        <v>1903305.3</v>
      </c>
      <c r="J203" s="20">
        <v>1903305.3</v>
      </c>
      <c r="K203" s="20">
        <v>0</v>
      </c>
      <c r="L203" s="20">
        <v>0</v>
      </c>
      <c r="M203" s="19">
        <f t="shared" si="27"/>
        <v>41986</v>
      </c>
      <c r="N203" s="20">
        <v>41986</v>
      </c>
      <c r="O203" s="20">
        <v>0</v>
      </c>
      <c r="P203" s="20">
        <v>0</v>
      </c>
      <c r="Q203" s="20">
        <v>0</v>
      </c>
      <c r="R203" s="20">
        <v>0</v>
      </c>
      <c r="S203" s="20">
        <v>0</v>
      </c>
      <c r="T203" s="19">
        <f t="shared" si="28"/>
        <v>1945291.3</v>
      </c>
    </row>
    <row r="204" spans="1:20" s="26" customFormat="1" ht="15" customHeight="1" x14ac:dyDescent="0.3">
      <c r="A204" s="21">
        <v>196</v>
      </c>
      <c r="B204" s="22">
        <v>1</v>
      </c>
      <c r="C204" s="23" t="s">
        <v>56</v>
      </c>
      <c r="D204" s="24" t="s">
        <v>134</v>
      </c>
      <c r="E204" s="30">
        <v>516</v>
      </c>
      <c r="F204" s="33" t="s">
        <v>41</v>
      </c>
      <c r="G204" s="23" t="s">
        <v>58</v>
      </c>
      <c r="H204" s="34" t="s">
        <v>42</v>
      </c>
      <c r="I204" s="19">
        <f t="shared" ref="I204:I207" si="30">SUM(J204:L204)</f>
        <v>18219669.690000001</v>
      </c>
      <c r="J204" s="20">
        <v>17789484.890000001</v>
      </c>
      <c r="K204" s="20">
        <v>0</v>
      </c>
      <c r="L204" s="20">
        <v>430184.8</v>
      </c>
      <c r="M204" s="19">
        <f t="shared" si="27"/>
        <v>0</v>
      </c>
      <c r="N204" s="20">
        <v>0</v>
      </c>
      <c r="O204" s="20">
        <v>0</v>
      </c>
      <c r="P204" s="20">
        <v>0</v>
      </c>
      <c r="Q204" s="20">
        <v>701.09</v>
      </c>
      <c r="R204" s="20">
        <v>0</v>
      </c>
      <c r="S204" s="20">
        <v>12185.14</v>
      </c>
      <c r="T204" s="19">
        <f t="shared" si="28"/>
        <v>18232555.920000002</v>
      </c>
    </row>
    <row r="205" spans="1:20" s="26" customFormat="1" ht="15" customHeight="1" x14ac:dyDescent="0.3">
      <c r="A205" s="21">
        <v>197</v>
      </c>
      <c r="B205" s="22">
        <v>2</v>
      </c>
      <c r="C205" s="23" t="s">
        <v>56</v>
      </c>
      <c r="D205" s="24" t="s">
        <v>134</v>
      </c>
      <c r="E205" s="30">
        <v>451</v>
      </c>
      <c r="F205" s="33" t="s">
        <v>44</v>
      </c>
      <c r="G205" s="23" t="s">
        <v>58</v>
      </c>
      <c r="H205" s="34" t="s">
        <v>42</v>
      </c>
      <c r="I205" s="19">
        <f>SUM(J205:L205)</f>
        <v>41842548.610000007</v>
      </c>
      <c r="J205" s="20">
        <v>40668035.590000004</v>
      </c>
      <c r="K205" s="20">
        <v>0</v>
      </c>
      <c r="L205" s="20">
        <v>1174513.02</v>
      </c>
      <c r="M205" s="19">
        <f t="shared" si="27"/>
        <v>5082</v>
      </c>
      <c r="N205" s="20">
        <v>5082</v>
      </c>
      <c r="O205" s="20">
        <v>0</v>
      </c>
      <c r="P205" s="20">
        <v>0</v>
      </c>
      <c r="Q205" s="20">
        <v>0</v>
      </c>
      <c r="R205" s="20">
        <v>0</v>
      </c>
      <c r="S205" s="20">
        <v>14320.89</v>
      </c>
      <c r="T205" s="19">
        <f t="shared" si="28"/>
        <v>41861951.500000007</v>
      </c>
    </row>
    <row r="206" spans="1:20" s="26" customFormat="1" ht="15" customHeight="1" x14ac:dyDescent="0.3">
      <c r="A206" s="21">
        <v>198</v>
      </c>
      <c r="B206" s="22">
        <v>3</v>
      </c>
      <c r="C206" s="23" t="s">
        <v>56</v>
      </c>
      <c r="D206" s="24" t="s">
        <v>134</v>
      </c>
      <c r="E206" s="30">
        <v>118</v>
      </c>
      <c r="F206" s="33" t="s">
        <v>46</v>
      </c>
      <c r="G206" s="23" t="s">
        <v>58</v>
      </c>
      <c r="H206" s="34" t="s">
        <v>47</v>
      </c>
      <c r="I206" s="19">
        <f t="shared" si="30"/>
        <v>16735509.75</v>
      </c>
      <c r="J206" s="20">
        <v>16352089.029999999</v>
      </c>
      <c r="K206" s="20">
        <v>0</v>
      </c>
      <c r="L206" s="20">
        <v>383420.72</v>
      </c>
      <c r="M206" s="19">
        <f t="shared" si="27"/>
        <v>0</v>
      </c>
      <c r="N206" s="20">
        <v>0</v>
      </c>
      <c r="O206" s="20">
        <v>0</v>
      </c>
      <c r="P206" s="20">
        <v>0</v>
      </c>
      <c r="Q206" s="20">
        <v>16.57</v>
      </c>
      <c r="R206" s="20">
        <v>0</v>
      </c>
      <c r="S206" s="20">
        <v>648592</v>
      </c>
      <c r="T206" s="19">
        <f t="shared" si="28"/>
        <v>17384118.32</v>
      </c>
    </row>
    <row r="207" spans="1:20" s="26" customFormat="1" ht="15" customHeight="1" x14ac:dyDescent="0.3">
      <c r="A207" s="21">
        <v>199</v>
      </c>
      <c r="B207" s="22">
        <v>4</v>
      </c>
      <c r="C207" s="23" t="s">
        <v>56</v>
      </c>
      <c r="D207" s="24" t="s">
        <v>134</v>
      </c>
      <c r="E207" s="30">
        <v>183</v>
      </c>
      <c r="F207" s="33" t="s">
        <v>49</v>
      </c>
      <c r="G207" s="23" t="s">
        <v>58</v>
      </c>
      <c r="H207" s="34" t="s">
        <v>42</v>
      </c>
      <c r="I207" s="19">
        <f t="shared" si="30"/>
        <v>22313477.509999998</v>
      </c>
      <c r="J207" s="20">
        <v>21754301.809999999</v>
      </c>
      <c r="K207" s="20">
        <v>0</v>
      </c>
      <c r="L207" s="20">
        <v>559175.69999999995</v>
      </c>
      <c r="M207" s="19">
        <f t="shared" si="27"/>
        <v>367782.68</v>
      </c>
      <c r="N207" s="20">
        <v>367782.68</v>
      </c>
      <c r="O207" s="20">
        <v>0</v>
      </c>
      <c r="P207" s="20">
        <v>0</v>
      </c>
      <c r="Q207" s="20">
        <v>74.319999999999993</v>
      </c>
      <c r="R207" s="20">
        <v>0</v>
      </c>
      <c r="S207" s="20">
        <v>773676.15</v>
      </c>
      <c r="T207" s="19">
        <f t="shared" si="28"/>
        <v>23455010.659999996</v>
      </c>
    </row>
    <row r="208" spans="1:20" s="26" customFormat="1" ht="15" customHeight="1" x14ac:dyDescent="0.3">
      <c r="A208" s="21">
        <v>200</v>
      </c>
      <c r="B208" s="22">
        <v>5</v>
      </c>
      <c r="C208" s="23" t="s">
        <v>56</v>
      </c>
      <c r="D208" s="24" t="s">
        <v>134</v>
      </c>
      <c r="E208" s="30">
        <v>248</v>
      </c>
      <c r="F208" s="33" t="s">
        <v>51</v>
      </c>
      <c r="G208" s="23" t="s">
        <v>58</v>
      </c>
      <c r="H208" s="34" t="s">
        <v>42</v>
      </c>
      <c r="I208" s="19">
        <f t="shared" ref="I208:I214" si="31">SUM(J208:L208)</f>
        <v>0</v>
      </c>
      <c r="J208" s="20">
        <v>0</v>
      </c>
      <c r="K208" s="20">
        <v>0</v>
      </c>
      <c r="L208" s="20">
        <v>0</v>
      </c>
      <c r="M208" s="19">
        <f t="shared" si="27"/>
        <v>0</v>
      </c>
      <c r="N208" s="20">
        <v>0</v>
      </c>
      <c r="O208" s="20">
        <v>0</v>
      </c>
      <c r="P208" s="20">
        <v>0</v>
      </c>
      <c r="Q208" s="20">
        <v>0</v>
      </c>
      <c r="R208" s="20">
        <v>0</v>
      </c>
      <c r="S208" s="20">
        <v>0</v>
      </c>
      <c r="T208" s="19">
        <f t="shared" si="28"/>
        <v>0</v>
      </c>
    </row>
    <row r="209" spans="1:20" s="26" customFormat="1" ht="15" customHeight="1" x14ac:dyDescent="0.3">
      <c r="A209" s="21">
        <v>201</v>
      </c>
      <c r="B209" s="22">
        <v>6</v>
      </c>
      <c r="C209" s="23" t="s">
        <v>56</v>
      </c>
      <c r="D209" s="24" t="s">
        <v>134</v>
      </c>
      <c r="E209" s="30">
        <v>313</v>
      </c>
      <c r="F209" s="33" t="s">
        <v>53</v>
      </c>
      <c r="G209" s="23" t="s">
        <v>58</v>
      </c>
      <c r="H209" s="34" t="s">
        <v>42</v>
      </c>
      <c r="I209" s="19">
        <f t="shared" si="31"/>
        <v>3932574.41</v>
      </c>
      <c r="J209" s="20">
        <v>3747121.62</v>
      </c>
      <c r="K209" s="20">
        <v>0</v>
      </c>
      <c r="L209" s="20">
        <v>185452.79</v>
      </c>
      <c r="M209" s="19">
        <f t="shared" si="27"/>
        <v>0</v>
      </c>
      <c r="N209" s="20">
        <v>0</v>
      </c>
      <c r="O209" s="20">
        <v>0</v>
      </c>
      <c r="P209" s="20">
        <v>0</v>
      </c>
      <c r="Q209" s="20">
        <v>7.0000000000000007E-2</v>
      </c>
      <c r="R209" s="20">
        <v>0</v>
      </c>
      <c r="S209" s="20">
        <v>531296.67000000004</v>
      </c>
      <c r="T209" s="19">
        <f t="shared" si="28"/>
        <v>4463871.1500000004</v>
      </c>
    </row>
    <row r="210" spans="1:20" s="26" customFormat="1" ht="15" customHeight="1" x14ac:dyDescent="0.3">
      <c r="A210" s="21">
        <v>202</v>
      </c>
      <c r="B210" s="22">
        <v>7</v>
      </c>
      <c r="C210" s="23" t="s">
        <v>56</v>
      </c>
      <c r="D210" s="24" t="s">
        <v>134</v>
      </c>
      <c r="E210" s="30">
        <v>378</v>
      </c>
      <c r="F210" s="33" t="s">
        <v>55</v>
      </c>
      <c r="G210" s="23" t="s">
        <v>58</v>
      </c>
      <c r="H210" s="34" t="s">
        <v>42</v>
      </c>
      <c r="I210" s="19">
        <f t="shared" si="31"/>
        <v>76831619.019999996</v>
      </c>
      <c r="J210" s="20">
        <v>74554642.890000001</v>
      </c>
      <c r="K210" s="20">
        <v>0</v>
      </c>
      <c r="L210" s="20">
        <v>2276976.13</v>
      </c>
      <c r="M210" s="19">
        <f t="shared" si="27"/>
        <v>0</v>
      </c>
      <c r="N210" s="20">
        <v>0</v>
      </c>
      <c r="O210" s="20">
        <v>0</v>
      </c>
      <c r="P210" s="20">
        <v>0</v>
      </c>
      <c r="Q210" s="20">
        <v>535785.55000000005</v>
      </c>
      <c r="R210" s="20">
        <v>0</v>
      </c>
      <c r="S210" s="20">
        <v>1112370.8</v>
      </c>
      <c r="T210" s="19">
        <f t="shared" si="28"/>
        <v>78479775.36999999</v>
      </c>
    </row>
    <row r="211" spans="1:20" s="26" customFormat="1" ht="15" customHeight="1" x14ac:dyDescent="0.3">
      <c r="A211" s="21">
        <v>203</v>
      </c>
      <c r="B211" s="22">
        <v>8</v>
      </c>
      <c r="C211" s="23" t="s">
        <v>56</v>
      </c>
      <c r="D211" s="24" t="s">
        <v>134</v>
      </c>
      <c r="E211" s="30">
        <v>781</v>
      </c>
      <c r="F211" s="33" t="s">
        <v>135</v>
      </c>
      <c r="G211" s="23" t="s">
        <v>58</v>
      </c>
      <c r="H211" s="34" t="s">
        <v>42</v>
      </c>
      <c r="I211" s="19">
        <f t="shared" si="31"/>
        <v>3932574.41</v>
      </c>
      <c r="J211" s="20">
        <v>3747121.62</v>
      </c>
      <c r="K211" s="20">
        <v>0</v>
      </c>
      <c r="L211" s="20">
        <v>185452.79</v>
      </c>
      <c r="M211" s="19">
        <f t="shared" si="27"/>
        <v>582600</v>
      </c>
      <c r="N211" s="20">
        <v>582600</v>
      </c>
      <c r="O211" s="20">
        <v>0</v>
      </c>
      <c r="P211" s="20">
        <v>0</v>
      </c>
      <c r="Q211" s="20">
        <v>6.61</v>
      </c>
      <c r="R211" s="20">
        <v>0.13</v>
      </c>
      <c r="S211" s="20">
        <v>0</v>
      </c>
      <c r="T211" s="19">
        <f t="shared" si="28"/>
        <v>4515181.1500000004</v>
      </c>
    </row>
    <row r="212" spans="1:20" s="26" customFormat="1" ht="15" customHeight="1" x14ac:dyDescent="0.3">
      <c r="A212" s="21">
        <v>204</v>
      </c>
      <c r="B212" s="22">
        <v>8</v>
      </c>
      <c r="C212" s="23" t="s">
        <v>56</v>
      </c>
      <c r="D212" s="24" t="s">
        <v>134</v>
      </c>
      <c r="E212" s="30">
        <v>598</v>
      </c>
      <c r="F212" s="33" t="s">
        <v>136</v>
      </c>
      <c r="G212" s="23" t="s">
        <v>58</v>
      </c>
      <c r="H212" s="34" t="s">
        <v>47</v>
      </c>
      <c r="I212" s="19">
        <f t="shared" si="31"/>
        <v>3932574.41</v>
      </c>
      <c r="J212" s="20">
        <v>3747121.62</v>
      </c>
      <c r="K212" s="20">
        <v>0</v>
      </c>
      <c r="L212" s="20">
        <v>185452.79</v>
      </c>
      <c r="M212" s="19">
        <f t="shared" si="27"/>
        <v>2006.12</v>
      </c>
      <c r="N212" s="20">
        <v>2006.12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19">
        <f t="shared" si="28"/>
        <v>3934580.5300000003</v>
      </c>
    </row>
    <row r="213" spans="1:20" s="26" customFormat="1" ht="15" customHeight="1" x14ac:dyDescent="0.3">
      <c r="A213" s="21">
        <v>205</v>
      </c>
      <c r="B213" s="22">
        <v>8</v>
      </c>
      <c r="C213" s="23" t="s">
        <v>56</v>
      </c>
      <c r="D213" s="24" t="s">
        <v>134</v>
      </c>
      <c r="E213" s="30">
        <v>2778</v>
      </c>
      <c r="F213" s="33" t="s">
        <v>174</v>
      </c>
      <c r="G213" s="23" t="s">
        <v>58</v>
      </c>
      <c r="H213" s="34" t="s">
        <v>42</v>
      </c>
      <c r="I213" s="19">
        <f t="shared" si="31"/>
        <v>3932574.42</v>
      </c>
      <c r="J213" s="20">
        <v>3747121.62</v>
      </c>
      <c r="K213" s="20">
        <v>0</v>
      </c>
      <c r="L213" s="20">
        <v>185452.79999999999</v>
      </c>
      <c r="M213" s="19">
        <f t="shared" si="27"/>
        <v>45500</v>
      </c>
      <c r="N213" s="20">
        <v>45500</v>
      </c>
      <c r="O213" s="20">
        <v>0</v>
      </c>
      <c r="P213" s="20">
        <v>0</v>
      </c>
      <c r="Q213" s="20">
        <v>0</v>
      </c>
      <c r="R213" s="20">
        <v>770047.73</v>
      </c>
      <c r="S213" s="20">
        <v>0</v>
      </c>
      <c r="T213" s="19">
        <f t="shared" si="28"/>
        <v>4748122.1500000004</v>
      </c>
    </row>
    <row r="214" spans="1:20" s="26" customFormat="1" ht="15" customHeight="1" x14ac:dyDescent="0.3">
      <c r="A214" s="21">
        <v>206</v>
      </c>
      <c r="B214" s="22">
        <v>8</v>
      </c>
      <c r="C214" s="23" t="s">
        <v>56</v>
      </c>
      <c r="D214" s="24" t="s">
        <v>134</v>
      </c>
      <c r="E214" s="30">
        <v>3078</v>
      </c>
      <c r="F214" s="33" t="s">
        <v>137</v>
      </c>
      <c r="G214" s="23" t="s">
        <v>58</v>
      </c>
      <c r="H214" s="34" t="s">
        <v>47</v>
      </c>
      <c r="I214" s="19">
        <f t="shared" si="31"/>
        <v>1303641.43</v>
      </c>
      <c r="J214" s="20">
        <v>1249040.52</v>
      </c>
      <c r="K214" s="20">
        <v>0</v>
      </c>
      <c r="L214" s="20">
        <v>54600.91</v>
      </c>
      <c r="M214" s="19">
        <f t="shared" si="27"/>
        <v>30600</v>
      </c>
      <c r="N214" s="20">
        <v>30600</v>
      </c>
      <c r="O214" s="20">
        <v>0</v>
      </c>
      <c r="P214" s="20">
        <v>0</v>
      </c>
      <c r="Q214" s="20">
        <v>0</v>
      </c>
      <c r="R214" s="20">
        <v>69829.289999999994</v>
      </c>
      <c r="S214" s="20">
        <v>0</v>
      </c>
      <c r="T214" s="19">
        <f t="shared" si="28"/>
        <v>1404070.72</v>
      </c>
    </row>
    <row r="215" spans="1:20" s="26" customFormat="1" ht="15" customHeight="1" x14ac:dyDescent="0.3">
      <c r="A215" s="21">
        <v>207</v>
      </c>
      <c r="B215" s="22">
        <v>1</v>
      </c>
      <c r="C215" s="23" t="s">
        <v>56</v>
      </c>
      <c r="D215" s="24" t="s">
        <v>138</v>
      </c>
      <c r="E215" s="23">
        <v>571</v>
      </c>
      <c r="F215" s="24" t="s">
        <v>41</v>
      </c>
      <c r="G215" s="23" t="s">
        <v>58</v>
      </c>
      <c r="H215" s="23" t="s">
        <v>42</v>
      </c>
      <c r="I215" s="19">
        <v>54479412.5</v>
      </c>
      <c r="J215" s="20">
        <v>54479412.5</v>
      </c>
      <c r="K215" s="20">
        <v>0</v>
      </c>
      <c r="L215" s="20">
        <v>0</v>
      </c>
      <c r="M215" s="19">
        <v>727144.35</v>
      </c>
      <c r="N215" s="20">
        <v>727144.35</v>
      </c>
      <c r="O215" s="20">
        <v>0</v>
      </c>
      <c r="P215" s="20">
        <v>0</v>
      </c>
      <c r="Q215" s="20">
        <v>0</v>
      </c>
      <c r="R215" s="20">
        <v>282575.23</v>
      </c>
      <c r="S215" s="20">
        <v>17637000</v>
      </c>
      <c r="T215" s="19">
        <f t="shared" si="28"/>
        <v>73126132.079999998</v>
      </c>
    </row>
    <row r="216" spans="1:20" s="26" customFormat="1" ht="15" customHeight="1" x14ac:dyDescent="0.3">
      <c r="A216" s="21">
        <v>208</v>
      </c>
      <c r="B216" s="22">
        <v>2</v>
      </c>
      <c r="C216" s="23" t="s">
        <v>56</v>
      </c>
      <c r="D216" s="24" t="s">
        <v>138</v>
      </c>
      <c r="E216" s="23">
        <v>452</v>
      </c>
      <c r="F216" s="24" t="s">
        <v>44</v>
      </c>
      <c r="G216" s="23" t="s">
        <v>58</v>
      </c>
      <c r="H216" s="23" t="s">
        <v>42</v>
      </c>
      <c r="I216" s="19">
        <v>46316604.859999999</v>
      </c>
      <c r="J216" s="20">
        <v>46316604.859999999</v>
      </c>
      <c r="K216" s="20">
        <v>0</v>
      </c>
      <c r="L216" s="20">
        <v>0</v>
      </c>
      <c r="M216" s="19">
        <v>263337.89</v>
      </c>
      <c r="N216" s="20">
        <v>263337.89</v>
      </c>
      <c r="O216" s="20">
        <v>0</v>
      </c>
      <c r="P216" s="20">
        <v>0</v>
      </c>
      <c r="Q216" s="20">
        <v>0.23</v>
      </c>
      <c r="R216" s="20">
        <v>16000.04</v>
      </c>
      <c r="S216" s="20">
        <v>241707.58</v>
      </c>
      <c r="T216" s="19">
        <f t="shared" si="28"/>
        <v>46837650.599999994</v>
      </c>
    </row>
    <row r="217" spans="1:20" s="26" customFormat="1" ht="15" customHeight="1" x14ac:dyDescent="0.3">
      <c r="A217" s="21">
        <v>209</v>
      </c>
      <c r="B217" s="22">
        <v>3</v>
      </c>
      <c r="C217" s="23" t="s">
        <v>56</v>
      </c>
      <c r="D217" s="24" t="s">
        <v>138</v>
      </c>
      <c r="E217" s="23">
        <v>119</v>
      </c>
      <c r="F217" s="24" t="s">
        <v>46</v>
      </c>
      <c r="G217" s="23" t="s">
        <v>58</v>
      </c>
      <c r="H217" s="23" t="s">
        <v>47</v>
      </c>
      <c r="I217" s="19">
        <v>16797912.100000001</v>
      </c>
      <c r="J217" s="20">
        <v>16797912.100000001</v>
      </c>
      <c r="K217" s="20">
        <v>0</v>
      </c>
      <c r="L217" s="20">
        <v>0</v>
      </c>
      <c r="M217" s="19">
        <v>0</v>
      </c>
      <c r="N217" s="20">
        <v>0</v>
      </c>
      <c r="O217" s="20">
        <v>0</v>
      </c>
      <c r="P217" s="20">
        <v>0</v>
      </c>
      <c r="Q217" s="20">
        <v>3.84</v>
      </c>
      <c r="R217" s="20">
        <v>0</v>
      </c>
      <c r="S217" s="20">
        <v>727203</v>
      </c>
      <c r="T217" s="19">
        <f t="shared" si="28"/>
        <v>17525118.940000001</v>
      </c>
    </row>
    <row r="218" spans="1:20" s="26" customFormat="1" ht="15" customHeight="1" x14ac:dyDescent="0.3">
      <c r="A218" s="21">
        <v>210</v>
      </c>
      <c r="B218" s="22">
        <v>4</v>
      </c>
      <c r="C218" s="23" t="s">
        <v>56</v>
      </c>
      <c r="D218" s="24" t="s">
        <v>138</v>
      </c>
      <c r="E218" s="23">
        <v>184</v>
      </c>
      <c r="F218" s="24" t="s">
        <v>49</v>
      </c>
      <c r="G218" s="23" t="s">
        <v>58</v>
      </c>
      <c r="H218" s="23" t="s">
        <v>42</v>
      </c>
      <c r="I218" s="19">
        <v>23233071.460000001</v>
      </c>
      <c r="J218" s="20">
        <v>23233071.460000001</v>
      </c>
      <c r="K218" s="20">
        <v>0</v>
      </c>
      <c r="L218" s="20">
        <v>0</v>
      </c>
      <c r="M218" s="19">
        <v>45437.5</v>
      </c>
      <c r="N218" s="20">
        <v>45437.5</v>
      </c>
      <c r="O218" s="20">
        <v>0</v>
      </c>
      <c r="P218" s="20">
        <v>0</v>
      </c>
      <c r="Q218" s="20">
        <v>0</v>
      </c>
      <c r="R218" s="20">
        <v>0</v>
      </c>
      <c r="S218" s="20">
        <v>11085941.35</v>
      </c>
      <c r="T218" s="19">
        <f t="shared" si="28"/>
        <v>34364450.310000002</v>
      </c>
    </row>
    <row r="219" spans="1:20" s="26" customFormat="1" ht="15" customHeight="1" x14ac:dyDescent="0.3">
      <c r="A219" s="21">
        <v>211</v>
      </c>
      <c r="B219" s="22">
        <v>5</v>
      </c>
      <c r="C219" s="23" t="s">
        <v>56</v>
      </c>
      <c r="D219" s="24" t="s">
        <v>138</v>
      </c>
      <c r="E219" s="23">
        <v>249</v>
      </c>
      <c r="F219" s="24" t="s">
        <v>51</v>
      </c>
      <c r="G219" s="23" t="s">
        <v>58</v>
      </c>
      <c r="H219" s="23" t="s">
        <v>42</v>
      </c>
      <c r="I219" s="19">
        <v>23718093.969999999</v>
      </c>
      <c r="J219" s="20">
        <v>23718093.969999999</v>
      </c>
      <c r="K219" s="20">
        <v>0</v>
      </c>
      <c r="L219" s="20">
        <v>0</v>
      </c>
      <c r="M219" s="19">
        <v>0</v>
      </c>
      <c r="N219" s="20">
        <v>0</v>
      </c>
      <c r="O219" s="20">
        <v>0</v>
      </c>
      <c r="P219" s="20">
        <v>0</v>
      </c>
      <c r="Q219" s="20">
        <v>79.790000000000006</v>
      </c>
      <c r="R219" s="20">
        <v>0</v>
      </c>
      <c r="S219" s="20">
        <v>0</v>
      </c>
      <c r="T219" s="19">
        <f t="shared" si="28"/>
        <v>23718173.759999998</v>
      </c>
    </row>
    <row r="220" spans="1:20" s="26" customFormat="1" ht="15" customHeight="1" x14ac:dyDescent="0.3">
      <c r="A220" s="21">
        <v>212</v>
      </c>
      <c r="B220" s="22">
        <v>6</v>
      </c>
      <c r="C220" s="23" t="s">
        <v>56</v>
      </c>
      <c r="D220" s="24" t="s">
        <v>138</v>
      </c>
      <c r="E220" s="23">
        <v>314</v>
      </c>
      <c r="F220" s="24" t="s">
        <v>53</v>
      </c>
      <c r="G220" s="23" t="s">
        <v>58</v>
      </c>
      <c r="H220" s="23" t="s">
        <v>42</v>
      </c>
      <c r="I220" s="19">
        <v>23933980.18</v>
      </c>
      <c r="J220" s="20">
        <v>23933980.18</v>
      </c>
      <c r="K220" s="20">
        <v>0</v>
      </c>
      <c r="L220" s="20">
        <v>0</v>
      </c>
      <c r="M220" s="19">
        <v>101000</v>
      </c>
      <c r="N220" s="20">
        <v>101000</v>
      </c>
      <c r="O220" s="20">
        <v>0</v>
      </c>
      <c r="P220" s="20">
        <v>0</v>
      </c>
      <c r="Q220" s="20">
        <v>12.22</v>
      </c>
      <c r="R220" s="20">
        <v>0</v>
      </c>
      <c r="S220" s="20">
        <v>587109.01</v>
      </c>
      <c r="T220" s="19">
        <f t="shared" si="28"/>
        <v>24622101.41</v>
      </c>
    </row>
    <row r="221" spans="1:20" s="26" customFormat="1" ht="15" customHeight="1" x14ac:dyDescent="0.3">
      <c r="A221" s="21">
        <v>213</v>
      </c>
      <c r="B221" s="22">
        <v>7</v>
      </c>
      <c r="C221" s="23" t="s">
        <v>56</v>
      </c>
      <c r="D221" s="24" t="s">
        <v>138</v>
      </c>
      <c r="E221" s="23">
        <v>379</v>
      </c>
      <c r="F221" s="24" t="s">
        <v>55</v>
      </c>
      <c r="G221" s="23" t="s">
        <v>58</v>
      </c>
      <c r="H221" s="23" t="s">
        <v>42</v>
      </c>
      <c r="I221" s="19">
        <v>85673992.980000004</v>
      </c>
      <c r="J221" s="20">
        <v>85673992.980000004</v>
      </c>
      <c r="K221" s="20">
        <v>0</v>
      </c>
      <c r="L221" s="20">
        <v>0</v>
      </c>
      <c r="M221" s="19">
        <v>0</v>
      </c>
      <c r="N221" s="20">
        <v>0</v>
      </c>
      <c r="O221" s="20">
        <v>0</v>
      </c>
      <c r="P221" s="20">
        <v>0</v>
      </c>
      <c r="Q221" s="20">
        <v>248923.92</v>
      </c>
      <c r="R221" s="20">
        <v>0</v>
      </c>
      <c r="S221" s="20">
        <v>26636261.52</v>
      </c>
      <c r="T221" s="19">
        <f t="shared" si="28"/>
        <v>112559178.42</v>
      </c>
    </row>
    <row r="222" spans="1:20" s="26" customFormat="1" ht="15" customHeight="1" x14ac:dyDescent="0.3">
      <c r="A222" s="21">
        <v>214</v>
      </c>
      <c r="B222" s="22">
        <v>8</v>
      </c>
      <c r="C222" s="23" t="s">
        <v>56</v>
      </c>
      <c r="D222" s="24" t="s">
        <v>138</v>
      </c>
      <c r="E222" s="23">
        <v>600</v>
      </c>
      <c r="F222" s="27" t="s">
        <v>139</v>
      </c>
      <c r="G222" s="23" t="s">
        <v>58</v>
      </c>
      <c r="H222" s="23" t="s">
        <v>42</v>
      </c>
      <c r="I222" s="19">
        <v>18296082.370000001</v>
      </c>
      <c r="J222" s="20">
        <v>18296082.370000001</v>
      </c>
      <c r="K222" s="20">
        <v>0</v>
      </c>
      <c r="L222" s="20">
        <v>0</v>
      </c>
      <c r="M222" s="19">
        <v>333767.25</v>
      </c>
      <c r="N222" s="20">
        <v>333767.25</v>
      </c>
      <c r="O222" s="20">
        <v>0</v>
      </c>
      <c r="P222" s="20">
        <v>0</v>
      </c>
      <c r="Q222" s="20">
        <v>0</v>
      </c>
      <c r="R222" s="20">
        <v>0</v>
      </c>
      <c r="S222" s="20">
        <v>0</v>
      </c>
      <c r="T222" s="19">
        <f t="shared" si="28"/>
        <v>18629849.620000001</v>
      </c>
    </row>
    <row r="223" spans="1:20" s="26" customFormat="1" ht="15" customHeight="1" x14ac:dyDescent="0.3">
      <c r="A223" s="21">
        <v>215</v>
      </c>
      <c r="B223" s="22">
        <v>8</v>
      </c>
      <c r="C223" s="23" t="s">
        <v>56</v>
      </c>
      <c r="D223" s="24" t="s">
        <v>138</v>
      </c>
      <c r="E223" s="23">
        <v>761</v>
      </c>
      <c r="F223" s="27" t="s">
        <v>140</v>
      </c>
      <c r="G223" s="23" t="s">
        <v>58</v>
      </c>
      <c r="H223" s="23" t="s">
        <v>42</v>
      </c>
      <c r="I223" s="19">
        <v>6040257.8399999999</v>
      </c>
      <c r="J223" s="20">
        <v>6040257.8399999999</v>
      </c>
      <c r="K223" s="20">
        <v>0</v>
      </c>
      <c r="L223" s="20">
        <v>0</v>
      </c>
      <c r="M223" s="19">
        <v>0</v>
      </c>
      <c r="N223" s="20">
        <v>0</v>
      </c>
      <c r="O223" s="20">
        <v>0</v>
      </c>
      <c r="P223" s="20">
        <v>0</v>
      </c>
      <c r="Q223" s="20">
        <v>0</v>
      </c>
      <c r="R223" s="20">
        <v>0</v>
      </c>
      <c r="S223" s="20">
        <v>0</v>
      </c>
      <c r="T223" s="19">
        <f t="shared" si="28"/>
        <v>6040257.8399999999</v>
      </c>
    </row>
    <row r="224" spans="1:20" s="26" customFormat="1" ht="15" customHeight="1" x14ac:dyDescent="0.3">
      <c r="A224" s="21">
        <v>216</v>
      </c>
      <c r="B224" s="22">
        <v>8</v>
      </c>
      <c r="C224" s="23" t="s">
        <v>56</v>
      </c>
      <c r="D224" s="24" t="s">
        <v>138</v>
      </c>
      <c r="E224" s="23">
        <v>2818</v>
      </c>
      <c r="F224" s="27" t="s">
        <v>141</v>
      </c>
      <c r="G224" s="23" t="s">
        <v>58</v>
      </c>
      <c r="H224" s="23" t="s">
        <v>42</v>
      </c>
      <c r="I224" s="19">
        <v>3523483.74</v>
      </c>
      <c r="J224" s="20">
        <v>3523483.74</v>
      </c>
      <c r="K224" s="20">
        <v>0</v>
      </c>
      <c r="L224" s="20">
        <v>0</v>
      </c>
      <c r="M224" s="19">
        <v>0</v>
      </c>
      <c r="N224" s="20">
        <v>0</v>
      </c>
      <c r="O224" s="20">
        <v>0</v>
      </c>
      <c r="P224" s="20">
        <v>0</v>
      </c>
      <c r="Q224" s="20">
        <v>0</v>
      </c>
      <c r="R224" s="20">
        <v>0</v>
      </c>
      <c r="S224" s="20">
        <v>0</v>
      </c>
      <c r="T224" s="19">
        <f t="shared" si="28"/>
        <v>3523483.74</v>
      </c>
    </row>
    <row r="225" spans="1:20" s="26" customFormat="1" ht="15" customHeight="1" x14ac:dyDescent="0.3">
      <c r="A225" s="21">
        <v>217</v>
      </c>
      <c r="B225" s="22">
        <v>1</v>
      </c>
      <c r="C225" s="23" t="s">
        <v>56</v>
      </c>
      <c r="D225" s="24" t="s">
        <v>142</v>
      </c>
      <c r="E225" s="30">
        <v>518</v>
      </c>
      <c r="F225" s="32" t="s">
        <v>41</v>
      </c>
      <c r="G225" s="23" t="s">
        <v>58</v>
      </c>
      <c r="H225" s="23" t="s">
        <v>42</v>
      </c>
      <c r="I225" s="19">
        <f t="shared" ref="I225:I232" si="32">+J225+K225+L225</f>
        <v>49245231.480000004</v>
      </c>
      <c r="J225" s="20">
        <v>47902441.200000003</v>
      </c>
      <c r="K225" s="20">
        <v>0</v>
      </c>
      <c r="L225" s="20">
        <v>1342790.28</v>
      </c>
      <c r="M225" s="19">
        <f t="shared" ref="M225:M232" si="33">+N225+O225</f>
        <v>1674599.85</v>
      </c>
      <c r="N225" s="20">
        <v>1674599.85</v>
      </c>
      <c r="O225" s="20">
        <v>0</v>
      </c>
      <c r="P225" s="20">
        <v>0</v>
      </c>
      <c r="Q225" s="20">
        <v>24.48</v>
      </c>
      <c r="R225" s="20">
        <v>0.83</v>
      </c>
      <c r="S225" s="20">
        <v>0</v>
      </c>
      <c r="T225" s="19">
        <f t="shared" si="28"/>
        <v>50919856.640000001</v>
      </c>
    </row>
    <row r="226" spans="1:20" s="26" customFormat="1" ht="15" customHeight="1" x14ac:dyDescent="0.3">
      <c r="A226" s="21">
        <v>218</v>
      </c>
      <c r="B226" s="22">
        <v>2</v>
      </c>
      <c r="C226" s="23" t="s">
        <v>56</v>
      </c>
      <c r="D226" s="24" t="s">
        <v>142</v>
      </c>
      <c r="E226" s="30">
        <v>453</v>
      </c>
      <c r="F226" s="32" t="s">
        <v>44</v>
      </c>
      <c r="G226" s="23" t="s">
        <v>58</v>
      </c>
      <c r="H226" s="23" t="s">
        <v>42</v>
      </c>
      <c r="I226" s="19">
        <f t="shared" si="32"/>
        <v>23092778.629999999</v>
      </c>
      <c r="J226" s="20">
        <v>22578965.09</v>
      </c>
      <c r="K226" s="20">
        <v>0</v>
      </c>
      <c r="L226" s="20">
        <v>513813.54</v>
      </c>
      <c r="M226" s="19">
        <f t="shared" si="33"/>
        <v>0</v>
      </c>
      <c r="N226" s="20">
        <v>0</v>
      </c>
      <c r="O226" s="20">
        <v>0</v>
      </c>
      <c r="P226" s="20">
        <v>0</v>
      </c>
      <c r="Q226" s="20">
        <v>0</v>
      </c>
      <c r="R226" s="20">
        <v>0</v>
      </c>
      <c r="S226" s="20">
        <v>0</v>
      </c>
      <c r="T226" s="19">
        <f t="shared" si="28"/>
        <v>23092778.629999999</v>
      </c>
    </row>
    <row r="227" spans="1:20" s="26" customFormat="1" ht="15" customHeight="1" x14ac:dyDescent="0.3">
      <c r="A227" s="21">
        <v>219</v>
      </c>
      <c r="B227" s="22">
        <v>3</v>
      </c>
      <c r="C227" s="23" t="s">
        <v>56</v>
      </c>
      <c r="D227" s="24" t="s">
        <v>142</v>
      </c>
      <c r="E227" s="30">
        <v>120</v>
      </c>
      <c r="F227" s="32" t="s">
        <v>46</v>
      </c>
      <c r="G227" s="23" t="s">
        <v>58</v>
      </c>
      <c r="H227" s="23" t="s">
        <v>47</v>
      </c>
      <c r="I227" s="19">
        <f t="shared" si="32"/>
        <v>0</v>
      </c>
      <c r="J227" s="20">
        <v>0</v>
      </c>
      <c r="K227" s="20">
        <v>0</v>
      </c>
      <c r="L227" s="20">
        <v>0</v>
      </c>
      <c r="M227" s="19">
        <f t="shared" si="33"/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289175</v>
      </c>
      <c r="T227" s="19">
        <f t="shared" si="28"/>
        <v>289175</v>
      </c>
    </row>
    <row r="228" spans="1:20" s="26" customFormat="1" ht="15" customHeight="1" x14ac:dyDescent="0.3">
      <c r="A228" s="21">
        <v>220</v>
      </c>
      <c r="B228" s="22">
        <v>4</v>
      </c>
      <c r="C228" s="23" t="s">
        <v>56</v>
      </c>
      <c r="D228" s="24" t="s">
        <v>142</v>
      </c>
      <c r="E228" s="30">
        <v>185</v>
      </c>
      <c r="F228" s="32" t="s">
        <v>49</v>
      </c>
      <c r="G228" s="23" t="s">
        <v>58</v>
      </c>
      <c r="H228" s="23" t="s">
        <v>42</v>
      </c>
      <c r="I228" s="19">
        <f t="shared" si="32"/>
        <v>498010.25</v>
      </c>
      <c r="J228" s="20">
        <v>396799.95</v>
      </c>
      <c r="K228" s="20">
        <v>0</v>
      </c>
      <c r="L228" s="20">
        <v>101210.3</v>
      </c>
      <c r="M228" s="19">
        <f t="shared" si="33"/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108520.21</v>
      </c>
      <c r="T228" s="19">
        <f t="shared" si="28"/>
        <v>606530.46</v>
      </c>
    </row>
    <row r="229" spans="1:20" s="26" customFormat="1" ht="15" customHeight="1" x14ac:dyDescent="0.3">
      <c r="A229" s="21">
        <v>221</v>
      </c>
      <c r="B229" s="22">
        <v>5</v>
      </c>
      <c r="C229" s="23" t="s">
        <v>56</v>
      </c>
      <c r="D229" s="24" t="s">
        <v>142</v>
      </c>
      <c r="E229" s="30">
        <v>250</v>
      </c>
      <c r="F229" s="32" t="s">
        <v>51</v>
      </c>
      <c r="G229" s="23" t="s">
        <v>58</v>
      </c>
      <c r="H229" s="23" t="s">
        <v>42</v>
      </c>
      <c r="I229" s="19">
        <f t="shared" si="32"/>
        <v>11864350.43</v>
      </c>
      <c r="J229" s="20">
        <v>11634015.23</v>
      </c>
      <c r="K229" s="20">
        <v>0</v>
      </c>
      <c r="L229" s="20">
        <v>230335.2</v>
      </c>
      <c r="M229" s="19">
        <f t="shared" si="33"/>
        <v>0</v>
      </c>
      <c r="N229" s="20">
        <v>0</v>
      </c>
      <c r="O229" s="20">
        <v>0</v>
      </c>
      <c r="P229" s="20">
        <v>0</v>
      </c>
      <c r="Q229" s="20">
        <v>0</v>
      </c>
      <c r="R229" s="20">
        <v>0.87</v>
      </c>
      <c r="S229" s="20">
        <v>0</v>
      </c>
      <c r="T229" s="19">
        <f t="shared" si="28"/>
        <v>11864351.299999999</v>
      </c>
    </row>
    <row r="230" spans="1:20" s="26" customFormat="1" ht="15" customHeight="1" x14ac:dyDescent="0.3">
      <c r="A230" s="21">
        <v>222</v>
      </c>
      <c r="B230" s="22">
        <v>6</v>
      </c>
      <c r="C230" s="23" t="s">
        <v>56</v>
      </c>
      <c r="D230" s="24" t="s">
        <v>142</v>
      </c>
      <c r="E230" s="30">
        <v>315</v>
      </c>
      <c r="F230" s="32" t="s">
        <v>53</v>
      </c>
      <c r="G230" s="23" t="s">
        <v>58</v>
      </c>
      <c r="H230" s="23" t="s">
        <v>42</v>
      </c>
      <c r="I230" s="19">
        <f t="shared" si="32"/>
        <v>522047.97</v>
      </c>
      <c r="J230" s="20">
        <v>395535.11</v>
      </c>
      <c r="K230" s="20">
        <v>0</v>
      </c>
      <c r="L230" s="20">
        <v>126512.86</v>
      </c>
      <c r="M230" s="19">
        <f t="shared" si="33"/>
        <v>303950</v>
      </c>
      <c r="N230" s="20">
        <v>303950</v>
      </c>
      <c r="O230" s="20">
        <v>0</v>
      </c>
      <c r="P230" s="20">
        <v>0</v>
      </c>
      <c r="Q230" s="20">
        <v>0</v>
      </c>
      <c r="R230" s="20">
        <v>0</v>
      </c>
      <c r="S230" s="20">
        <v>572096.27</v>
      </c>
      <c r="T230" s="19">
        <f t="shared" si="28"/>
        <v>1398094.24</v>
      </c>
    </row>
    <row r="231" spans="1:20" s="26" customFormat="1" ht="15" customHeight="1" x14ac:dyDescent="0.3">
      <c r="A231" s="21">
        <v>223</v>
      </c>
      <c r="B231" s="22">
        <v>7</v>
      </c>
      <c r="C231" s="23" t="s">
        <v>56</v>
      </c>
      <c r="D231" s="24" t="s">
        <v>142</v>
      </c>
      <c r="E231" s="30">
        <v>380</v>
      </c>
      <c r="F231" s="32" t="s">
        <v>55</v>
      </c>
      <c r="G231" s="23" t="s">
        <v>58</v>
      </c>
      <c r="H231" s="23" t="s">
        <v>42</v>
      </c>
      <c r="I231" s="19">
        <f t="shared" si="32"/>
        <v>30287070.439999998</v>
      </c>
      <c r="J231" s="20">
        <v>29506384.579999998</v>
      </c>
      <c r="K231" s="20">
        <v>0</v>
      </c>
      <c r="L231" s="20">
        <v>780685.86</v>
      </c>
      <c r="M231" s="19">
        <f t="shared" si="33"/>
        <v>9233.33</v>
      </c>
      <c r="N231" s="20">
        <v>9233.33</v>
      </c>
      <c r="O231" s="20">
        <v>0</v>
      </c>
      <c r="P231" s="20">
        <v>0</v>
      </c>
      <c r="Q231" s="20">
        <v>58797.82</v>
      </c>
      <c r="R231" s="20">
        <v>0.01</v>
      </c>
      <c r="S231" s="20">
        <v>2336119.38</v>
      </c>
      <c r="T231" s="19">
        <f t="shared" si="28"/>
        <v>32691220.979999997</v>
      </c>
    </row>
    <row r="232" spans="1:20" s="26" customFormat="1" ht="15" customHeight="1" x14ac:dyDescent="0.3">
      <c r="A232" s="21">
        <v>224</v>
      </c>
      <c r="B232" s="22">
        <v>8</v>
      </c>
      <c r="C232" s="23" t="s">
        <v>56</v>
      </c>
      <c r="D232" s="24" t="s">
        <v>142</v>
      </c>
      <c r="E232" s="30">
        <v>2879</v>
      </c>
      <c r="F232" s="32" t="s">
        <v>143</v>
      </c>
      <c r="G232" s="23" t="s">
        <v>58</v>
      </c>
      <c r="H232" s="23" t="s">
        <v>47</v>
      </c>
      <c r="I232" s="19">
        <f t="shared" si="32"/>
        <v>1251071.6400000001</v>
      </c>
      <c r="J232" s="20">
        <v>1124558.76</v>
      </c>
      <c r="K232" s="20">
        <v>0</v>
      </c>
      <c r="L232" s="20">
        <v>126512.88</v>
      </c>
      <c r="M232" s="19">
        <f t="shared" si="33"/>
        <v>0</v>
      </c>
      <c r="N232" s="20">
        <v>0</v>
      </c>
      <c r="O232" s="20">
        <v>0</v>
      </c>
      <c r="P232" s="20">
        <v>0</v>
      </c>
      <c r="Q232" s="20">
        <v>93.25</v>
      </c>
      <c r="R232" s="20">
        <v>555.12</v>
      </c>
      <c r="S232" s="20">
        <v>0</v>
      </c>
      <c r="T232" s="19">
        <f t="shared" si="28"/>
        <v>1251720.0100000002</v>
      </c>
    </row>
    <row r="233" spans="1:20" s="26" customFormat="1" ht="15" customHeight="1" x14ac:dyDescent="0.3">
      <c r="A233" s="21">
        <v>225</v>
      </c>
      <c r="B233" s="22">
        <v>1</v>
      </c>
      <c r="C233" s="23" t="s">
        <v>56</v>
      </c>
      <c r="D233" s="24" t="s">
        <v>144</v>
      </c>
      <c r="E233" s="23">
        <v>519</v>
      </c>
      <c r="F233" s="24" t="s">
        <v>41</v>
      </c>
      <c r="G233" s="23" t="s">
        <v>58</v>
      </c>
      <c r="H233" s="23" t="s">
        <v>42</v>
      </c>
      <c r="I233" s="19">
        <v>6937072.7999999998</v>
      </c>
      <c r="J233" s="20">
        <v>6739297.2000000002</v>
      </c>
      <c r="K233" s="20">
        <v>0</v>
      </c>
      <c r="L233" s="20">
        <v>197775.6</v>
      </c>
      <c r="M233" s="19">
        <v>472450.65</v>
      </c>
      <c r="N233" s="20">
        <v>472450.65</v>
      </c>
      <c r="O233" s="20">
        <v>0</v>
      </c>
      <c r="P233" s="20">
        <v>0</v>
      </c>
      <c r="Q233" s="20">
        <v>2109.0700000000002</v>
      </c>
      <c r="R233" s="20">
        <v>1719.39</v>
      </c>
      <c r="S233" s="20">
        <v>8859550.3499999996</v>
      </c>
      <c r="T233" s="19">
        <f t="shared" si="28"/>
        <v>16272902.26</v>
      </c>
    </row>
    <row r="234" spans="1:20" s="26" customFormat="1" ht="15" customHeight="1" x14ac:dyDescent="0.3">
      <c r="A234" s="21">
        <v>226</v>
      </c>
      <c r="B234" s="22">
        <v>2</v>
      </c>
      <c r="C234" s="23" t="s">
        <v>56</v>
      </c>
      <c r="D234" s="24" t="s">
        <v>144</v>
      </c>
      <c r="E234" s="23">
        <v>454</v>
      </c>
      <c r="F234" s="24" t="s">
        <v>44</v>
      </c>
      <c r="G234" s="23" t="s">
        <v>58</v>
      </c>
      <c r="H234" s="23" t="s">
        <v>42</v>
      </c>
      <c r="I234" s="19">
        <v>4348938.4800000004</v>
      </c>
      <c r="J234" s="20">
        <v>4228038.12</v>
      </c>
      <c r="K234" s="20">
        <v>0</v>
      </c>
      <c r="L234" s="20">
        <v>120900.36</v>
      </c>
      <c r="M234" s="19">
        <v>690800</v>
      </c>
      <c r="N234" s="20">
        <v>690800</v>
      </c>
      <c r="O234" s="20">
        <v>0</v>
      </c>
      <c r="P234" s="20">
        <v>0</v>
      </c>
      <c r="Q234" s="20">
        <v>0</v>
      </c>
      <c r="R234" s="20">
        <v>0</v>
      </c>
      <c r="S234" s="20">
        <v>1172188.51</v>
      </c>
      <c r="T234" s="19">
        <f t="shared" si="28"/>
        <v>6211926.9900000002</v>
      </c>
    </row>
    <row r="235" spans="1:20" s="26" customFormat="1" ht="15" customHeight="1" x14ac:dyDescent="0.3">
      <c r="A235" s="21">
        <v>227</v>
      </c>
      <c r="B235" s="22">
        <v>3</v>
      </c>
      <c r="C235" s="23" t="s">
        <v>56</v>
      </c>
      <c r="D235" s="24" t="s">
        <v>144</v>
      </c>
      <c r="E235" s="23">
        <v>121</v>
      </c>
      <c r="F235" s="24" t="s">
        <v>46</v>
      </c>
      <c r="G235" s="23" t="s">
        <v>58</v>
      </c>
      <c r="H235" s="31" t="s">
        <v>95</v>
      </c>
      <c r="I235" s="19">
        <v>855786.51</v>
      </c>
      <c r="J235" s="20">
        <v>796080.51</v>
      </c>
      <c r="K235" s="20">
        <v>0</v>
      </c>
      <c r="L235" s="20">
        <v>59706</v>
      </c>
      <c r="M235" s="19">
        <v>0</v>
      </c>
      <c r="N235" s="20">
        <v>0</v>
      </c>
      <c r="O235" s="20">
        <v>0</v>
      </c>
      <c r="P235" s="20">
        <v>0</v>
      </c>
      <c r="Q235" s="20">
        <v>2.5499999999999998</v>
      </c>
      <c r="R235" s="20">
        <v>0</v>
      </c>
      <c r="S235" s="20">
        <v>92800</v>
      </c>
      <c r="T235" s="19">
        <f t="shared" si="28"/>
        <v>948589.06</v>
      </c>
    </row>
    <row r="236" spans="1:20" s="26" customFormat="1" ht="15" customHeight="1" x14ac:dyDescent="0.3">
      <c r="A236" s="21">
        <v>228</v>
      </c>
      <c r="B236" s="22">
        <v>4</v>
      </c>
      <c r="C236" s="23" t="s">
        <v>56</v>
      </c>
      <c r="D236" s="24" t="s">
        <v>144</v>
      </c>
      <c r="E236" s="23">
        <v>186</v>
      </c>
      <c r="F236" s="24" t="s">
        <v>49</v>
      </c>
      <c r="G236" s="23" t="s">
        <v>58</v>
      </c>
      <c r="H236" s="23" t="s">
        <v>42</v>
      </c>
      <c r="I236" s="19">
        <v>3682115.28</v>
      </c>
      <c r="J236" s="20">
        <v>3581021.64</v>
      </c>
      <c r="K236" s="20">
        <v>0</v>
      </c>
      <c r="L236" s="20">
        <v>101093.64</v>
      </c>
      <c r="M236" s="19">
        <v>385700</v>
      </c>
      <c r="N236" s="20">
        <v>385700</v>
      </c>
      <c r="O236" s="20">
        <v>0</v>
      </c>
      <c r="P236" s="20">
        <v>0</v>
      </c>
      <c r="Q236" s="20">
        <v>7.4</v>
      </c>
      <c r="R236" s="20">
        <v>0</v>
      </c>
      <c r="S236" s="20">
        <v>1102648.98</v>
      </c>
      <c r="T236" s="19">
        <f t="shared" si="28"/>
        <v>5170471.66</v>
      </c>
    </row>
    <row r="237" spans="1:20" s="26" customFormat="1" ht="15" customHeight="1" x14ac:dyDescent="0.3">
      <c r="A237" s="21">
        <v>229</v>
      </c>
      <c r="B237" s="22">
        <v>5</v>
      </c>
      <c r="C237" s="23" t="s">
        <v>56</v>
      </c>
      <c r="D237" s="24" t="s">
        <v>144</v>
      </c>
      <c r="E237" s="23">
        <v>251</v>
      </c>
      <c r="F237" s="24" t="s">
        <v>51</v>
      </c>
      <c r="G237" s="23" t="s">
        <v>58</v>
      </c>
      <c r="H237" s="23" t="s">
        <v>42</v>
      </c>
      <c r="I237" s="19">
        <v>11805875.880000001</v>
      </c>
      <c r="J237" s="20">
        <v>11463482.4</v>
      </c>
      <c r="K237" s="20">
        <v>0</v>
      </c>
      <c r="L237" s="20">
        <v>342393.48</v>
      </c>
      <c r="M237" s="19">
        <v>0</v>
      </c>
      <c r="N237" s="20">
        <v>0</v>
      </c>
      <c r="O237" s="20">
        <v>0</v>
      </c>
      <c r="P237" s="20">
        <v>0</v>
      </c>
      <c r="Q237" s="20">
        <v>0</v>
      </c>
      <c r="R237" s="20">
        <v>42699.24</v>
      </c>
      <c r="S237" s="20">
        <v>0</v>
      </c>
      <c r="T237" s="19">
        <f t="shared" si="28"/>
        <v>11848575.120000001</v>
      </c>
    </row>
    <row r="238" spans="1:20" s="26" customFormat="1" ht="15" customHeight="1" x14ac:dyDescent="0.3">
      <c r="A238" s="21">
        <v>230</v>
      </c>
      <c r="B238" s="22">
        <v>6</v>
      </c>
      <c r="C238" s="23" t="s">
        <v>56</v>
      </c>
      <c r="D238" s="24" t="s">
        <v>144</v>
      </c>
      <c r="E238" s="23">
        <v>316</v>
      </c>
      <c r="F238" s="24" t="s">
        <v>53</v>
      </c>
      <c r="G238" s="23" t="s">
        <v>58</v>
      </c>
      <c r="H238" s="23" t="s">
        <v>42</v>
      </c>
      <c r="I238" s="19">
        <v>6300545.5599999996</v>
      </c>
      <c r="J238" s="20">
        <v>6121676.6799999997</v>
      </c>
      <c r="K238" s="20">
        <v>0</v>
      </c>
      <c r="L238" s="20">
        <v>178868.88</v>
      </c>
      <c r="M238" s="19">
        <v>45333.34</v>
      </c>
      <c r="N238" s="20">
        <v>45333.34</v>
      </c>
      <c r="O238" s="20">
        <v>0</v>
      </c>
      <c r="P238" s="20">
        <v>0</v>
      </c>
      <c r="Q238" s="20">
        <v>0</v>
      </c>
      <c r="R238" s="20">
        <v>1.18</v>
      </c>
      <c r="S238" s="20">
        <v>1341342.73</v>
      </c>
      <c r="T238" s="19">
        <f t="shared" si="28"/>
        <v>7687222.8099999987</v>
      </c>
    </row>
    <row r="239" spans="1:20" s="26" customFormat="1" ht="15" customHeight="1" x14ac:dyDescent="0.3">
      <c r="A239" s="21">
        <v>231</v>
      </c>
      <c r="B239" s="22">
        <v>7</v>
      </c>
      <c r="C239" s="23" t="s">
        <v>56</v>
      </c>
      <c r="D239" s="24" t="s">
        <v>144</v>
      </c>
      <c r="E239" s="23">
        <v>381</v>
      </c>
      <c r="F239" s="24" t="s">
        <v>55</v>
      </c>
      <c r="G239" s="23" t="s">
        <v>58</v>
      </c>
      <c r="H239" s="23" t="s">
        <v>42</v>
      </c>
      <c r="I239" s="40">
        <v>15236938.800000001</v>
      </c>
      <c r="J239" s="36">
        <v>14792632.560000001</v>
      </c>
      <c r="K239" s="36">
        <v>0</v>
      </c>
      <c r="L239" s="36">
        <v>444306.24</v>
      </c>
      <c r="M239" s="37">
        <v>0</v>
      </c>
      <c r="N239" s="36">
        <v>0</v>
      </c>
      <c r="O239" s="36">
        <v>0</v>
      </c>
      <c r="P239" s="36">
        <v>0</v>
      </c>
      <c r="Q239" s="36">
        <v>53776.09</v>
      </c>
      <c r="R239" s="36">
        <v>0</v>
      </c>
      <c r="S239" s="40">
        <v>1030058.07</v>
      </c>
      <c r="T239" s="37">
        <v>16320772.960000001</v>
      </c>
    </row>
    <row r="240" spans="1:20" s="26" customFormat="1" ht="15" customHeight="1" x14ac:dyDescent="0.3">
      <c r="A240" s="21">
        <v>232</v>
      </c>
      <c r="B240" s="22">
        <v>8</v>
      </c>
      <c r="C240" s="23" t="s">
        <v>56</v>
      </c>
      <c r="D240" s="24" t="s">
        <v>144</v>
      </c>
      <c r="E240" s="23">
        <v>659</v>
      </c>
      <c r="F240" s="27" t="s">
        <v>145</v>
      </c>
      <c r="G240" s="23" t="s">
        <v>58</v>
      </c>
      <c r="H240" s="23" t="s">
        <v>76</v>
      </c>
      <c r="I240" s="37">
        <v>5252471.87</v>
      </c>
      <c r="J240" s="36">
        <v>5105354.99</v>
      </c>
      <c r="K240" s="36">
        <v>0</v>
      </c>
      <c r="L240" s="36">
        <v>147116.88</v>
      </c>
      <c r="M240" s="37">
        <v>379800</v>
      </c>
      <c r="N240" s="36">
        <v>379800</v>
      </c>
      <c r="O240" s="36">
        <v>0</v>
      </c>
      <c r="P240" s="36">
        <v>0</v>
      </c>
      <c r="Q240" s="36">
        <v>162.74</v>
      </c>
      <c r="R240" s="36">
        <v>0.05</v>
      </c>
      <c r="S240" s="36">
        <v>0</v>
      </c>
      <c r="T240" s="37">
        <v>5632434.6600000001</v>
      </c>
    </row>
    <row r="241" spans="1:20" s="26" customFormat="1" ht="15" customHeight="1" x14ac:dyDescent="0.3">
      <c r="A241" s="21">
        <v>233</v>
      </c>
      <c r="B241" s="22">
        <v>1</v>
      </c>
      <c r="C241" s="23" t="s">
        <v>56</v>
      </c>
      <c r="D241" s="24" t="s">
        <v>146</v>
      </c>
      <c r="E241" s="35">
        <v>520</v>
      </c>
      <c r="F241" s="32" t="s">
        <v>41</v>
      </c>
      <c r="G241" s="23" t="s">
        <v>58</v>
      </c>
      <c r="H241" s="35" t="s">
        <v>42</v>
      </c>
      <c r="I241" s="19">
        <f t="shared" ref="I241:I251" si="34">SUM(J241:L241)</f>
        <v>21490585.650000002</v>
      </c>
      <c r="J241" s="20">
        <v>20865972.530000001</v>
      </c>
      <c r="K241" s="20">
        <v>0</v>
      </c>
      <c r="L241" s="20">
        <v>624613.12</v>
      </c>
      <c r="M241" s="19">
        <f t="shared" ref="M241:M251" si="35">+N241+O241</f>
        <v>47432.88</v>
      </c>
      <c r="N241" s="20">
        <v>47432.88</v>
      </c>
      <c r="O241" s="20">
        <v>0</v>
      </c>
      <c r="P241" s="20">
        <v>0</v>
      </c>
      <c r="Q241" s="20">
        <v>0</v>
      </c>
      <c r="R241" s="20">
        <v>0</v>
      </c>
      <c r="S241" s="20">
        <v>10844593.16</v>
      </c>
      <c r="T241" s="19">
        <f t="shared" si="28"/>
        <v>32382611.690000001</v>
      </c>
    </row>
    <row r="242" spans="1:20" s="26" customFormat="1" ht="15" customHeight="1" x14ac:dyDescent="0.3">
      <c r="A242" s="21">
        <v>234</v>
      </c>
      <c r="B242" s="22">
        <v>2</v>
      </c>
      <c r="C242" s="23" t="s">
        <v>56</v>
      </c>
      <c r="D242" s="24" t="s">
        <v>146</v>
      </c>
      <c r="E242" s="35">
        <v>455</v>
      </c>
      <c r="F242" s="32" t="s">
        <v>44</v>
      </c>
      <c r="G242" s="23" t="s">
        <v>58</v>
      </c>
      <c r="H242" s="35" t="s">
        <v>42</v>
      </c>
      <c r="I242" s="19">
        <f t="shared" si="34"/>
        <v>17460263.34</v>
      </c>
      <c r="J242" s="20">
        <v>16955935.140000001</v>
      </c>
      <c r="K242" s="20">
        <v>0</v>
      </c>
      <c r="L242" s="20">
        <v>504328.2</v>
      </c>
      <c r="M242" s="19">
        <f t="shared" si="35"/>
        <v>39600</v>
      </c>
      <c r="N242" s="20">
        <v>39600</v>
      </c>
      <c r="O242" s="20">
        <v>0</v>
      </c>
      <c r="P242" s="20">
        <v>0</v>
      </c>
      <c r="Q242" s="20">
        <v>0</v>
      </c>
      <c r="R242" s="20">
        <v>2.4900000000000002</v>
      </c>
      <c r="S242" s="20">
        <v>15000</v>
      </c>
      <c r="T242" s="19">
        <f t="shared" si="28"/>
        <v>17514865.829999998</v>
      </c>
    </row>
    <row r="243" spans="1:20" s="26" customFormat="1" ht="15" customHeight="1" x14ac:dyDescent="0.3">
      <c r="A243" s="21">
        <v>235</v>
      </c>
      <c r="B243" s="22">
        <v>3</v>
      </c>
      <c r="C243" s="23" t="s">
        <v>56</v>
      </c>
      <c r="D243" s="24" t="s">
        <v>146</v>
      </c>
      <c r="E243" s="35">
        <v>122</v>
      </c>
      <c r="F243" s="32" t="s">
        <v>46</v>
      </c>
      <c r="G243" s="23" t="s">
        <v>58</v>
      </c>
      <c r="H243" s="35" t="s">
        <v>47</v>
      </c>
      <c r="I243" s="19">
        <f t="shared" si="34"/>
        <v>0</v>
      </c>
      <c r="J243" s="20">
        <v>0</v>
      </c>
      <c r="K243" s="20">
        <v>0</v>
      </c>
      <c r="L243" s="20">
        <v>0</v>
      </c>
      <c r="M243" s="19">
        <f t="shared" si="35"/>
        <v>90000</v>
      </c>
      <c r="N243" s="20">
        <v>90000</v>
      </c>
      <c r="O243" s="20">
        <v>0</v>
      </c>
      <c r="P243" s="20">
        <v>0</v>
      </c>
      <c r="Q243" s="20">
        <v>2.35</v>
      </c>
      <c r="R243" s="20">
        <v>0</v>
      </c>
      <c r="S243" s="20">
        <v>1603623.12</v>
      </c>
      <c r="T243" s="19">
        <f t="shared" si="28"/>
        <v>1693625.4700000002</v>
      </c>
    </row>
    <row r="244" spans="1:20" s="26" customFormat="1" ht="15" customHeight="1" x14ac:dyDescent="0.3">
      <c r="A244" s="21">
        <v>236</v>
      </c>
      <c r="B244" s="22">
        <v>4</v>
      </c>
      <c r="C244" s="23" t="s">
        <v>56</v>
      </c>
      <c r="D244" s="24" t="s">
        <v>146</v>
      </c>
      <c r="E244" s="35">
        <v>187</v>
      </c>
      <c r="F244" s="32" t="s">
        <v>49</v>
      </c>
      <c r="G244" s="23" t="s">
        <v>58</v>
      </c>
      <c r="H244" s="35" t="s">
        <v>42</v>
      </c>
      <c r="I244" s="19">
        <f t="shared" si="34"/>
        <v>10681118.9</v>
      </c>
      <c r="J244" s="20">
        <v>10379114.18</v>
      </c>
      <c r="K244" s="20">
        <v>0</v>
      </c>
      <c r="L244" s="20">
        <v>302004.71999999997</v>
      </c>
      <c r="M244" s="19">
        <f t="shared" si="35"/>
        <v>8352</v>
      </c>
      <c r="N244" s="20">
        <v>8352</v>
      </c>
      <c r="O244" s="20">
        <v>0</v>
      </c>
      <c r="P244" s="20">
        <v>0</v>
      </c>
      <c r="Q244" s="20">
        <v>9.89</v>
      </c>
      <c r="R244" s="20">
        <v>0.33</v>
      </c>
      <c r="S244" s="20">
        <v>3226197.82</v>
      </c>
      <c r="T244" s="19">
        <f t="shared" si="28"/>
        <v>13915678.940000001</v>
      </c>
    </row>
    <row r="245" spans="1:20" s="26" customFormat="1" ht="15" customHeight="1" x14ac:dyDescent="0.3">
      <c r="A245" s="21">
        <v>237</v>
      </c>
      <c r="B245" s="22">
        <v>5</v>
      </c>
      <c r="C245" s="23" t="s">
        <v>56</v>
      </c>
      <c r="D245" s="24" t="s">
        <v>146</v>
      </c>
      <c r="E245" s="35">
        <v>252</v>
      </c>
      <c r="F245" s="32" t="s">
        <v>51</v>
      </c>
      <c r="G245" s="23" t="s">
        <v>58</v>
      </c>
      <c r="H245" s="35" t="s">
        <v>42</v>
      </c>
      <c r="I245" s="19">
        <f t="shared" si="34"/>
        <v>30701636.84</v>
      </c>
      <c r="J245" s="20">
        <v>29802120.02</v>
      </c>
      <c r="K245" s="20">
        <v>0</v>
      </c>
      <c r="L245" s="20">
        <v>899516.82</v>
      </c>
      <c r="M245" s="19">
        <f t="shared" si="35"/>
        <v>0</v>
      </c>
      <c r="N245" s="20">
        <v>0</v>
      </c>
      <c r="O245" s="20">
        <v>0</v>
      </c>
      <c r="P245" s="20">
        <v>0</v>
      </c>
      <c r="Q245" s="20">
        <v>538.53</v>
      </c>
      <c r="R245" s="20">
        <v>856.36</v>
      </c>
      <c r="S245" s="20">
        <v>0</v>
      </c>
      <c r="T245" s="19">
        <f t="shared" si="28"/>
        <v>30703031.73</v>
      </c>
    </row>
    <row r="246" spans="1:20" s="26" customFormat="1" ht="15" customHeight="1" x14ac:dyDescent="0.3">
      <c r="A246" s="21">
        <v>238</v>
      </c>
      <c r="B246" s="22">
        <v>6</v>
      </c>
      <c r="C246" s="23" t="s">
        <v>56</v>
      </c>
      <c r="D246" s="24" t="s">
        <v>146</v>
      </c>
      <c r="E246" s="35">
        <v>317</v>
      </c>
      <c r="F246" s="32" t="s">
        <v>53</v>
      </c>
      <c r="G246" s="23" t="s">
        <v>58</v>
      </c>
      <c r="H246" s="35" t="s">
        <v>42</v>
      </c>
      <c r="I246" s="19">
        <f t="shared" si="34"/>
        <v>10656000.49</v>
      </c>
      <c r="J246" s="20">
        <v>10354745.43</v>
      </c>
      <c r="K246" s="20">
        <v>0</v>
      </c>
      <c r="L246" s="20">
        <v>301255.06</v>
      </c>
      <c r="M246" s="19">
        <f t="shared" si="35"/>
        <v>381123.7</v>
      </c>
      <c r="N246" s="20">
        <v>381123.7</v>
      </c>
      <c r="O246" s="20">
        <v>0</v>
      </c>
      <c r="P246" s="20">
        <v>0</v>
      </c>
      <c r="Q246" s="20">
        <v>0.32</v>
      </c>
      <c r="R246" s="20">
        <v>1.2</v>
      </c>
      <c r="S246" s="20">
        <v>1003819.53</v>
      </c>
      <c r="T246" s="19">
        <f t="shared" si="28"/>
        <v>12040945.239999998</v>
      </c>
    </row>
    <row r="247" spans="1:20" s="26" customFormat="1" ht="15" customHeight="1" x14ac:dyDescent="0.3">
      <c r="A247" s="21">
        <v>239</v>
      </c>
      <c r="B247" s="22">
        <v>7</v>
      </c>
      <c r="C247" s="23" t="s">
        <v>56</v>
      </c>
      <c r="D247" s="24" t="s">
        <v>146</v>
      </c>
      <c r="E247" s="35">
        <v>382</v>
      </c>
      <c r="F247" s="32" t="s">
        <v>55</v>
      </c>
      <c r="G247" s="23" t="s">
        <v>58</v>
      </c>
      <c r="H247" s="35" t="s">
        <v>42</v>
      </c>
      <c r="I247" s="19">
        <f t="shared" si="34"/>
        <v>23045363.82</v>
      </c>
      <c r="J247" s="20">
        <v>22374348.399999999</v>
      </c>
      <c r="K247" s="20">
        <v>0</v>
      </c>
      <c r="L247" s="20">
        <v>671015.42000000004</v>
      </c>
      <c r="M247" s="19">
        <f t="shared" si="35"/>
        <v>0</v>
      </c>
      <c r="N247" s="20">
        <v>0</v>
      </c>
      <c r="O247" s="20">
        <v>0</v>
      </c>
      <c r="P247" s="20">
        <v>0</v>
      </c>
      <c r="Q247" s="20">
        <v>46308.94</v>
      </c>
      <c r="R247" s="20">
        <v>340765.02</v>
      </c>
      <c r="S247" s="20">
        <v>17765795.050000001</v>
      </c>
      <c r="T247" s="19">
        <f t="shared" si="28"/>
        <v>41198232.829999998</v>
      </c>
    </row>
    <row r="248" spans="1:20" s="26" customFormat="1" ht="15" customHeight="1" x14ac:dyDescent="0.3">
      <c r="A248" s="21">
        <v>240</v>
      </c>
      <c r="B248" s="22">
        <v>8</v>
      </c>
      <c r="C248" s="23" t="s">
        <v>56</v>
      </c>
      <c r="D248" s="24" t="s">
        <v>146</v>
      </c>
      <c r="E248" s="35">
        <v>397</v>
      </c>
      <c r="F248" s="32" t="s">
        <v>147</v>
      </c>
      <c r="G248" s="23" t="s">
        <v>58</v>
      </c>
      <c r="H248" s="23" t="s">
        <v>47</v>
      </c>
      <c r="I248" s="19">
        <f t="shared" si="34"/>
        <v>10253349.540000001</v>
      </c>
      <c r="J248" s="20">
        <v>9962667.1600000001</v>
      </c>
      <c r="K248" s="20">
        <v>0</v>
      </c>
      <c r="L248" s="20">
        <v>290682.38</v>
      </c>
      <c r="M248" s="19">
        <f t="shared" si="35"/>
        <v>60000</v>
      </c>
      <c r="N248" s="20">
        <v>60000</v>
      </c>
      <c r="O248" s="20">
        <v>0</v>
      </c>
      <c r="P248" s="20">
        <v>0</v>
      </c>
      <c r="Q248" s="20">
        <v>388.78</v>
      </c>
      <c r="R248" s="20">
        <v>0</v>
      </c>
      <c r="S248" s="20">
        <v>0</v>
      </c>
      <c r="T248" s="19">
        <f t="shared" si="28"/>
        <v>10313738.32</v>
      </c>
    </row>
    <row r="249" spans="1:20" s="26" customFormat="1" ht="15" customHeight="1" x14ac:dyDescent="0.3">
      <c r="A249" s="21">
        <v>241</v>
      </c>
      <c r="B249" s="22">
        <v>8</v>
      </c>
      <c r="C249" s="23" t="s">
        <v>56</v>
      </c>
      <c r="D249" s="24" t="s">
        <v>146</v>
      </c>
      <c r="E249" s="35">
        <v>740</v>
      </c>
      <c r="F249" s="32" t="s">
        <v>148</v>
      </c>
      <c r="G249" s="23" t="s">
        <v>58</v>
      </c>
      <c r="H249" s="35" t="s">
        <v>42</v>
      </c>
      <c r="I249" s="19">
        <f t="shared" si="34"/>
        <v>9784046.4700000007</v>
      </c>
      <c r="J249" s="20">
        <v>9509524.7100000009</v>
      </c>
      <c r="K249" s="20">
        <v>0</v>
      </c>
      <c r="L249" s="20">
        <v>274521.76</v>
      </c>
      <c r="M249" s="19">
        <f t="shared" si="35"/>
        <v>0</v>
      </c>
      <c r="N249" s="20">
        <v>0</v>
      </c>
      <c r="O249" s="20">
        <v>0</v>
      </c>
      <c r="P249" s="20">
        <v>0</v>
      </c>
      <c r="Q249" s="20">
        <v>0</v>
      </c>
      <c r="R249" s="20">
        <v>0</v>
      </c>
      <c r="S249" s="20">
        <v>0</v>
      </c>
      <c r="T249" s="19">
        <f t="shared" si="28"/>
        <v>9784046.4700000007</v>
      </c>
    </row>
    <row r="250" spans="1:20" s="26" customFormat="1" ht="15" customHeight="1" x14ac:dyDescent="0.3">
      <c r="A250" s="21">
        <v>242</v>
      </c>
      <c r="B250" s="22">
        <v>8</v>
      </c>
      <c r="C250" s="23" t="s">
        <v>56</v>
      </c>
      <c r="D250" s="24" t="s">
        <v>146</v>
      </c>
      <c r="E250" s="35">
        <v>2962</v>
      </c>
      <c r="F250" s="32" t="s">
        <v>149</v>
      </c>
      <c r="G250" s="23" t="s">
        <v>58</v>
      </c>
      <c r="H250" s="23" t="s">
        <v>47</v>
      </c>
      <c r="I250" s="19">
        <f t="shared" si="34"/>
        <v>1408485.26</v>
      </c>
      <c r="J250" s="20">
        <v>1349124.34</v>
      </c>
      <c r="K250" s="20">
        <v>0</v>
      </c>
      <c r="L250" s="20">
        <v>59360.92</v>
      </c>
      <c r="M250" s="19">
        <f t="shared" si="35"/>
        <v>11033.91</v>
      </c>
      <c r="N250" s="20">
        <v>11033.91</v>
      </c>
      <c r="O250" s="20">
        <v>0</v>
      </c>
      <c r="P250" s="20">
        <v>0</v>
      </c>
      <c r="Q250" s="20">
        <v>0</v>
      </c>
      <c r="R250" s="20">
        <v>0</v>
      </c>
      <c r="S250" s="20">
        <v>0</v>
      </c>
      <c r="T250" s="19">
        <f t="shared" si="28"/>
        <v>1419519.17</v>
      </c>
    </row>
    <row r="251" spans="1:20" s="26" customFormat="1" ht="15" customHeight="1" x14ac:dyDescent="0.3">
      <c r="A251" s="21">
        <v>243</v>
      </c>
      <c r="B251" s="22">
        <v>8</v>
      </c>
      <c r="C251" s="23" t="s">
        <v>56</v>
      </c>
      <c r="D251" s="24" t="s">
        <v>146</v>
      </c>
      <c r="E251" s="35">
        <v>2998</v>
      </c>
      <c r="F251" s="32" t="s">
        <v>150</v>
      </c>
      <c r="G251" s="23" t="s">
        <v>58</v>
      </c>
      <c r="H251" s="23" t="s">
        <v>47</v>
      </c>
      <c r="I251" s="19">
        <f t="shared" si="34"/>
        <v>1408032.86</v>
      </c>
      <c r="J251" s="20">
        <v>1408032.86</v>
      </c>
      <c r="K251" s="20">
        <v>0</v>
      </c>
      <c r="L251" s="20">
        <v>0</v>
      </c>
      <c r="M251" s="19">
        <f t="shared" si="35"/>
        <v>0</v>
      </c>
      <c r="N251" s="20">
        <v>0</v>
      </c>
      <c r="O251" s="20">
        <v>0</v>
      </c>
      <c r="P251" s="20">
        <v>0</v>
      </c>
      <c r="Q251" s="20">
        <v>0</v>
      </c>
      <c r="R251" s="20">
        <v>0</v>
      </c>
      <c r="S251" s="20">
        <v>0</v>
      </c>
      <c r="T251" s="19">
        <f t="shared" si="28"/>
        <v>1408032.86</v>
      </c>
    </row>
    <row r="252" spans="1:20" s="26" customFormat="1" ht="15" customHeight="1" x14ac:dyDescent="0.3">
      <c r="A252" s="21">
        <v>244</v>
      </c>
      <c r="B252" s="22">
        <v>1</v>
      </c>
      <c r="C252" s="23" t="s">
        <v>56</v>
      </c>
      <c r="D252" s="24" t="s">
        <v>151</v>
      </c>
      <c r="E252" s="35">
        <v>521</v>
      </c>
      <c r="F252" s="32" t="s">
        <v>41</v>
      </c>
      <c r="G252" s="23" t="s">
        <v>58</v>
      </c>
      <c r="H252" s="35" t="s">
        <v>42</v>
      </c>
      <c r="I252" s="19">
        <f t="shared" ref="I252:I253" si="36">SUM(J252:L252)</f>
        <v>18067811.649999999</v>
      </c>
      <c r="J252" s="20">
        <v>17552258.91</v>
      </c>
      <c r="K252" s="20">
        <v>0</v>
      </c>
      <c r="L252" s="20">
        <v>515552.74</v>
      </c>
      <c r="M252" s="19">
        <f t="shared" ref="M252:M270" si="37">+N252+O252</f>
        <v>470179.34</v>
      </c>
      <c r="N252" s="20">
        <v>470179.34</v>
      </c>
      <c r="O252" s="20">
        <v>0</v>
      </c>
      <c r="P252" s="20">
        <v>0</v>
      </c>
      <c r="Q252" s="20">
        <v>0</v>
      </c>
      <c r="R252" s="20">
        <v>0.43</v>
      </c>
      <c r="S252" s="20">
        <v>0</v>
      </c>
      <c r="T252" s="19">
        <f t="shared" si="28"/>
        <v>18537991.419999998</v>
      </c>
    </row>
    <row r="253" spans="1:20" s="26" customFormat="1" ht="15" customHeight="1" x14ac:dyDescent="0.3">
      <c r="A253" s="21">
        <v>245</v>
      </c>
      <c r="B253" s="22">
        <v>2</v>
      </c>
      <c r="C253" s="23" t="s">
        <v>56</v>
      </c>
      <c r="D253" s="24" t="s">
        <v>151</v>
      </c>
      <c r="E253" s="35">
        <v>456</v>
      </c>
      <c r="F253" s="32" t="s">
        <v>44</v>
      </c>
      <c r="G253" s="23" t="s">
        <v>58</v>
      </c>
      <c r="H253" s="35" t="s">
        <v>42</v>
      </c>
      <c r="I253" s="19">
        <f t="shared" si="36"/>
        <v>36359503.910000004</v>
      </c>
      <c r="J253" s="20">
        <v>35305872.560000002</v>
      </c>
      <c r="K253" s="20">
        <v>0</v>
      </c>
      <c r="L253" s="20">
        <v>1053631.3500000001</v>
      </c>
      <c r="M253" s="19">
        <f t="shared" si="37"/>
        <v>39993.25</v>
      </c>
      <c r="N253" s="20">
        <v>39993.25</v>
      </c>
      <c r="O253" s="20">
        <v>0</v>
      </c>
      <c r="P253" s="20">
        <v>100000</v>
      </c>
      <c r="Q253" s="20">
        <v>20.95</v>
      </c>
      <c r="R253" s="20">
        <v>100</v>
      </c>
      <c r="S253" s="20">
        <v>1323192.93</v>
      </c>
      <c r="T253" s="19">
        <f t="shared" si="28"/>
        <v>37822811.040000007</v>
      </c>
    </row>
    <row r="254" spans="1:20" s="26" customFormat="1" ht="15" customHeight="1" x14ac:dyDescent="0.3">
      <c r="A254" s="21">
        <v>246</v>
      </c>
      <c r="B254" s="22">
        <v>3</v>
      </c>
      <c r="C254" s="23" t="s">
        <v>56</v>
      </c>
      <c r="D254" s="24" t="s">
        <v>151</v>
      </c>
      <c r="E254" s="35">
        <v>123</v>
      </c>
      <c r="F254" s="32" t="s">
        <v>46</v>
      </c>
      <c r="G254" s="23" t="s">
        <v>58</v>
      </c>
      <c r="H254" s="35" t="s">
        <v>47</v>
      </c>
      <c r="I254" s="19">
        <f t="shared" ref="I254:I256" si="38">SUM(J254:L254)</f>
        <v>730.8</v>
      </c>
      <c r="J254" s="20">
        <v>730.8</v>
      </c>
      <c r="K254" s="20">
        <v>0</v>
      </c>
      <c r="L254" s="20">
        <v>0</v>
      </c>
      <c r="M254" s="19">
        <f t="shared" si="37"/>
        <v>0</v>
      </c>
      <c r="N254" s="20">
        <v>0</v>
      </c>
      <c r="O254" s="20">
        <v>0</v>
      </c>
      <c r="P254" s="20">
        <v>3570000</v>
      </c>
      <c r="Q254" s="20">
        <v>180.7</v>
      </c>
      <c r="R254" s="20">
        <v>0</v>
      </c>
      <c r="S254" s="20">
        <v>202684.64</v>
      </c>
      <c r="T254" s="19">
        <f t="shared" si="28"/>
        <v>3773596.14</v>
      </c>
    </row>
    <row r="255" spans="1:20" s="26" customFormat="1" ht="15" customHeight="1" x14ac:dyDescent="0.3">
      <c r="A255" s="21">
        <v>247</v>
      </c>
      <c r="B255" s="22">
        <v>4</v>
      </c>
      <c r="C255" s="23" t="s">
        <v>56</v>
      </c>
      <c r="D255" s="24" t="s">
        <v>151</v>
      </c>
      <c r="E255" s="35">
        <v>188</v>
      </c>
      <c r="F255" s="32" t="s">
        <v>49</v>
      </c>
      <c r="G255" s="23" t="s">
        <v>58</v>
      </c>
      <c r="H255" s="35" t="s">
        <v>42</v>
      </c>
      <c r="I255" s="19">
        <f t="shared" si="38"/>
        <v>11181732.98</v>
      </c>
      <c r="J255" s="20">
        <v>10856273.52</v>
      </c>
      <c r="K255" s="20">
        <v>0</v>
      </c>
      <c r="L255" s="20">
        <v>325459.46000000002</v>
      </c>
      <c r="M255" s="19">
        <f t="shared" si="37"/>
        <v>0</v>
      </c>
      <c r="N255" s="20">
        <v>0</v>
      </c>
      <c r="O255" s="20">
        <v>0</v>
      </c>
      <c r="P255" s="20">
        <v>0</v>
      </c>
      <c r="Q255" s="20">
        <v>0</v>
      </c>
      <c r="R255" s="20">
        <v>0</v>
      </c>
      <c r="S255" s="20">
        <v>1790673.84</v>
      </c>
      <c r="T255" s="19">
        <f t="shared" si="28"/>
        <v>12972406.82</v>
      </c>
    </row>
    <row r="256" spans="1:20" s="26" customFormat="1" ht="15" customHeight="1" x14ac:dyDescent="0.3">
      <c r="A256" s="21">
        <v>248</v>
      </c>
      <c r="B256" s="22">
        <v>5</v>
      </c>
      <c r="C256" s="23" t="s">
        <v>56</v>
      </c>
      <c r="D256" s="24" t="s">
        <v>151</v>
      </c>
      <c r="E256" s="35">
        <v>253</v>
      </c>
      <c r="F256" s="32" t="s">
        <v>51</v>
      </c>
      <c r="G256" s="23" t="s">
        <v>58</v>
      </c>
      <c r="H256" s="35" t="s">
        <v>42</v>
      </c>
      <c r="I256" s="19">
        <f t="shared" si="38"/>
        <v>0</v>
      </c>
      <c r="J256" s="20">
        <v>0</v>
      </c>
      <c r="K256" s="20">
        <v>0</v>
      </c>
      <c r="L256" s="20">
        <v>0</v>
      </c>
      <c r="M256" s="19">
        <f t="shared" si="37"/>
        <v>0</v>
      </c>
      <c r="N256" s="20">
        <v>0</v>
      </c>
      <c r="O256" s="20">
        <v>0</v>
      </c>
      <c r="P256" s="20">
        <v>0</v>
      </c>
      <c r="Q256" s="20">
        <v>0</v>
      </c>
      <c r="R256" s="20">
        <v>0</v>
      </c>
      <c r="S256" s="20">
        <v>0</v>
      </c>
      <c r="T256" s="19">
        <f t="shared" si="28"/>
        <v>0</v>
      </c>
    </row>
    <row r="257" spans="1:20" s="26" customFormat="1" ht="15" customHeight="1" x14ac:dyDescent="0.3">
      <c r="A257" s="21">
        <v>249</v>
      </c>
      <c r="B257" s="22">
        <v>6</v>
      </c>
      <c r="C257" s="23" t="s">
        <v>56</v>
      </c>
      <c r="D257" s="24" t="s">
        <v>151</v>
      </c>
      <c r="E257" s="35">
        <v>318</v>
      </c>
      <c r="F257" s="32" t="s">
        <v>53</v>
      </c>
      <c r="G257" s="23" t="s">
        <v>58</v>
      </c>
      <c r="H257" s="35" t="s">
        <v>42</v>
      </c>
      <c r="I257" s="19">
        <f t="shared" ref="I257" si="39">SUM(J257:L257)</f>
        <v>13180849.210000001</v>
      </c>
      <c r="J257" s="20">
        <v>12819012.140000001</v>
      </c>
      <c r="K257" s="20">
        <v>0</v>
      </c>
      <c r="L257" s="20">
        <v>361837.07</v>
      </c>
      <c r="M257" s="19">
        <f t="shared" si="37"/>
        <v>1710900</v>
      </c>
      <c r="N257" s="20">
        <v>1710900</v>
      </c>
      <c r="O257" s="20">
        <v>0</v>
      </c>
      <c r="P257" s="20">
        <v>0</v>
      </c>
      <c r="Q257" s="20">
        <v>2.12</v>
      </c>
      <c r="R257" s="20">
        <v>0</v>
      </c>
      <c r="S257" s="20">
        <v>89875.67</v>
      </c>
      <c r="T257" s="19">
        <f t="shared" si="28"/>
        <v>14981627</v>
      </c>
    </row>
    <row r="258" spans="1:20" s="26" customFormat="1" ht="15" customHeight="1" x14ac:dyDescent="0.3">
      <c r="A258" s="21">
        <v>250</v>
      </c>
      <c r="B258" s="22">
        <v>7</v>
      </c>
      <c r="C258" s="23" t="s">
        <v>56</v>
      </c>
      <c r="D258" s="24" t="s">
        <v>151</v>
      </c>
      <c r="E258" s="35">
        <v>383</v>
      </c>
      <c r="F258" s="32" t="s">
        <v>55</v>
      </c>
      <c r="G258" s="23" t="s">
        <v>58</v>
      </c>
      <c r="H258" s="35" t="s">
        <v>42</v>
      </c>
      <c r="I258" s="19">
        <f t="shared" ref="I258:I259" si="40">SUM(J258:L258)</f>
        <v>59241641.230000004</v>
      </c>
      <c r="J258" s="20">
        <v>57515084.630000003</v>
      </c>
      <c r="K258" s="20">
        <v>0</v>
      </c>
      <c r="L258" s="20">
        <v>1726556.6</v>
      </c>
      <c r="M258" s="19">
        <f t="shared" si="37"/>
        <v>0</v>
      </c>
      <c r="N258" s="20">
        <v>0</v>
      </c>
      <c r="O258" s="20">
        <v>0</v>
      </c>
      <c r="P258" s="20">
        <v>0</v>
      </c>
      <c r="Q258" s="20">
        <v>379117.89</v>
      </c>
      <c r="R258" s="20">
        <v>0</v>
      </c>
      <c r="S258" s="20">
        <v>778659.56</v>
      </c>
      <c r="T258" s="19">
        <f t="shared" si="28"/>
        <v>60399418.680000007</v>
      </c>
    </row>
    <row r="259" spans="1:20" s="26" customFormat="1" ht="15" customHeight="1" x14ac:dyDescent="0.3">
      <c r="A259" s="21">
        <v>251</v>
      </c>
      <c r="B259" s="22">
        <v>8</v>
      </c>
      <c r="C259" s="23" t="s">
        <v>56</v>
      </c>
      <c r="D259" s="24" t="s">
        <v>151</v>
      </c>
      <c r="E259" s="35">
        <v>604</v>
      </c>
      <c r="F259" s="32" t="s">
        <v>152</v>
      </c>
      <c r="G259" s="23" t="s">
        <v>58</v>
      </c>
      <c r="H259" s="35" t="s">
        <v>42</v>
      </c>
      <c r="I259" s="19">
        <f t="shared" si="40"/>
        <v>17025408.640000001</v>
      </c>
      <c r="J259" s="20">
        <v>16540493.48</v>
      </c>
      <c r="K259" s="20">
        <v>0</v>
      </c>
      <c r="L259" s="20">
        <v>484915.16</v>
      </c>
      <c r="M259" s="19">
        <f t="shared" si="37"/>
        <v>2042149.02</v>
      </c>
      <c r="N259" s="20">
        <v>2042149.02</v>
      </c>
      <c r="O259" s="20">
        <v>0</v>
      </c>
      <c r="P259" s="20">
        <v>0</v>
      </c>
      <c r="Q259" s="20">
        <v>0</v>
      </c>
      <c r="R259" s="20">
        <v>0</v>
      </c>
      <c r="S259" s="20">
        <v>0</v>
      </c>
      <c r="T259" s="19">
        <f t="shared" si="28"/>
        <v>19067557.66</v>
      </c>
    </row>
    <row r="260" spans="1:20" s="26" customFormat="1" ht="15" customHeight="1" x14ac:dyDescent="0.3">
      <c r="A260" s="21">
        <v>252</v>
      </c>
      <c r="B260" s="22">
        <v>8</v>
      </c>
      <c r="C260" s="23" t="s">
        <v>56</v>
      </c>
      <c r="D260" s="24" t="s">
        <v>151</v>
      </c>
      <c r="E260" s="35">
        <v>2978</v>
      </c>
      <c r="F260" s="32" t="s">
        <v>153</v>
      </c>
      <c r="G260" s="23" t="s">
        <v>58</v>
      </c>
      <c r="H260" s="23" t="s">
        <v>47</v>
      </c>
      <c r="I260" s="19">
        <f t="shared" ref="I260" si="41">SUM(J260:L260)</f>
        <v>0</v>
      </c>
      <c r="J260" s="20">
        <v>0</v>
      </c>
      <c r="K260" s="20">
        <v>0</v>
      </c>
      <c r="L260" s="20">
        <v>0</v>
      </c>
      <c r="M260" s="19">
        <f t="shared" si="37"/>
        <v>0</v>
      </c>
      <c r="N260" s="20">
        <v>0</v>
      </c>
      <c r="O260" s="20">
        <v>0</v>
      </c>
      <c r="P260" s="20">
        <v>0</v>
      </c>
      <c r="Q260" s="20">
        <v>0</v>
      </c>
      <c r="R260" s="20">
        <v>0</v>
      </c>
      <c r="S260" s="20">
        <v>0</v>
      </c>
      <c r="T260" s="19">
        <f t="shared" si="28"/>
        <v>0</v>
      </c>
    </row>
    <row r="261" spans="1:20" s="26" customFormat="1" ht="15" customHeight="1" x14ac:dyDescent="0.3">
      <c r="A261" s="21">
        <v>253</v>
      </c>
      <c r="B261" s="22">
        <v>7</v>
      </c>
      <c r="C261" s="23" t="s">
        <v>56</v>
      </c>
      <c r="D261" s="24" t="s">
        <v>154</v>
      </c>
      <c r="E261" s="23">
        <v>384</v>
      </c>
      <c r="F261" s="25" t="s">
        <v>55</v>
      </c>
      <c r="G261" s="22" t="s">
        <v>58</v>
      </c>
      <c r="H261" s="23" t="s">
        <v>42</v>
      </c>
      <c r="I261" s="19">
        <f t="shared" ref="I261:I264" si="42">SUM(J261:L261)</f>
        <v>37618160.079999998</v>
      </c>
      <c r="J261" s="20">
        <v>36511744.079999998</v>
      </c>
      <c r="K261" s="20">
        <v>0</v>
      </c>
      <c r="L261" s="20">
        <v>1106416</v>
      </c>
      <c r="M261" s="19">
        <f t="shared" si="37"/>
        <v>139012.5</v>
      </c>
      <c r="N261" s="20">
        <v>139012.5</v>
      </c>
      <c r="O261" s="20">
        <v>0</v>
      </c>
      <c r="P261" s="20">
        <v>0</v>
      </c>
      <c r="Q261" s="20">
        <v>178261.06</v>
      </c>
      <c r="R261" s="20">
        <v>190496.73</v>
      </c>
      <c r="S261" s="20">
        <v>3656250.01</v>
      </c>
      <c r="T261" s="19">
        <f t="shared" si="28"/>
        <v>41782180.379999995</v>
      </c>
    </row>
    <row r="262" spans="1:20" s="26" customFormat="1" ht="15" customHeight="1" x14ac:dyDescent="0.3">
      <c r="A262" s="21">
        <v>254</v>
      </c>
      <c r="B262" s="22">
        <v>6</v>
      </c>
      <c r="C262" s="23" t="s">
        <v>56</v>
      </c>
      <c r="D262" s="24" t="s">
        <v>154</v>
      </c>
      <c r="E262" s="23">
        <v>319</v>
      </c>
      <c r="F262" s="25" t="s">
        <v>53</v>
      </c>
      <c r="G262" s="22" t="s">
        <v>58</v>
      </c>
      <c r="H262" s="23" t="s">
        <v>42</v>
      </c>
      <c r="I262" s="19">
        <f t="shared" si="42"/>
        <v>13044019.640000001</v>
      </c>
      <c r="J262" s="20">
        <v>12660371.640000001</v>
      </c>
      <c r="K262" s="20">
        <v>0</v>
      </c>
      <c r="L262" s="20">
        <v>383648</v>
      </c>
      <c r="M262" s="19">
        <f t="shared" si="37"/>
        <v>214151.37</v>
      </c>
      <c r="N262" s="20">
        <v>214151.37</v>
      </c>
      <c r="O262" s="20">
        <v>0</v>
      </c>
      <c r="P262" s="20">
        <v>0</v>
      </c>
      <c r="Q262" s="20">
        <v>0</v>
      </c>
      <c r="R262" s="20">
        <v>0</v>
      </c>
      <c r="S262" s="20">
        <v>1094256.28</v>
      </c>
      <c r="T262" s="19">
        <f t="shared" si="28"/>
        <v>14352427.289999999</v>
      </c>
    </row>
    <row r="263" spans="1:20" s="26" customFormat="1" ht="15" customHeight="1" x14ac:dyDescent="0.3">
      <c r="A263" s="21">
        <v>255</v>
      </c>
      <c r="B263" s="22">
        <v>8</v>
      </c>
      <c r="C263" s="23" t="s">
        <v>56</v>
      </c>
      <c r="D263" s="24" t="s">
        <v>154</v>
      </c>
      <c r="E263" s="23">
        <v>782</v>
      </c>
      <c r="F263" s="25" t="s">
        <v>155</v>
      </c>
      <c r="G263" s="22" t="s">
        <v>58</v>
      </c>
      <c r="H263" s="23" t="s">
        <v>42</v>
      </c>
      <c r="I263" s="19">
        <f t="shared" si="42"/>
        <v>9770988.7200000007</v>
      </c>
      <c r="J263" s="20">
        <v>9483606.7200000007</v>
      </c>
      <c r="K263" s="20">
        <v>0</v>
      </c>
      <c r="L263" s="20">
        <v>287382</v>
      </c>
      <c r="M263" s="19">
        <f t="shared" si="37"/>
        <v>0</v>
      </c>
      <c r="N263" s="20">
        <v>0</v>
      </c>
      <c r="O263" s="20">
        <v>0</v>
      </c>
      <c r="P263" s="20">
        <v>0</v>
      </c>
      <c r="Q263" s="20">
        <v>1195.5899999999999</v>
      </c>
      <c r="R263" s="20">
        <v>0</v>
      </c>
      <c r="S263" s="20">
        <v>0</v>
      </c>
      <c r="T263" s="19">
        <f t="shared" si="28"/>
        <v>9772184.3100000005</v>
      </c>
    </row>
    <row r="264" spans="1:20" s="26" customFormat="1" ht="15" customHeight="1" x14ac:dyDescent="0.3">
      <c r="A264" s="21">
        <v>256</v>
      </c>
      <c r="B264" s="22">
        <v>1</v>
      </c>
      <c r="C264" s="23" t="s">
        <v>56</v>
      </c>
      <c r="D264" s="24" t="s">
        <v>154</v>
      </c>
      <c r="E264" s="23">
        <v>522</v>
      </c>
      <c r="F264" s="25" t="s">
        <v>41</v>
      </c>
      <c r="G264" s="22" t="s">
        <v>58</v>
      </c>
      <c r="H264" s="23" t="s">
        <v>42</v>
      </c>
      <c r="I264" s="19">
        <f t="shared" si="42"/>
        <v>16773722.52</v>
      </c>
      <c r="J264" s="20">
        <v>16280378.52</v>
      </c>
      <c r="K264" s="20">
        <v>0</v>
      </c>
      <c r="L264" s="20">
        <v>493344</v>
      </c>
      <c r="M264" s="19">
        <f t="shared" si="37"/>
        <v>246009.24</v>
      </c>
      <c r="N264" s="20">
        <v>246009.24</v>
      </c>
      <c r="O264" s="20">
        <v>0</v>
      </c>
      <c r="P264" s="20">
        <v>0</v>
      </c>
      <c r="Q264" s="20">
        <v>0</v>
      </c>
      <c r="R264" s="20">
        <v>0</v>
      </c>
      <c r="S264" s="20">
        <v>10034217.949999999</v>
      </c>
      <c r="T264" s="19">
        <f t="shared" si="28"/>
        <v>27053949.709999997</v>
      </c>
    </row>
    <row r="265" spans="1:20" s="26" customFormat="1" ht="15" customHeight="1" x14ac:dyDescent="0.3">
      <c r="A265" s="21">
        <v>257</v>
      </c>
      <c r="B265" s="22">
        <v>3</v>
      </c>
      <c r="C265" s="23" t="s">
        <v>56</v>
      </c>
      <c r="D265" s="24" t="s">
        <v>154</v>
      </c>
      <c r="E265" s="23">
        <v>124</v>
      </c>
      <c r="F265" s="25" t="s">
        <v>46</v>
      </c>
      <c r="G265" s="22" t="s">
        <v>58</v>
      </c>
      <c r="H265" s="23" t="s">
        <v>47</v>
      </c>
      <c r="I265" s="19">
        <f t="shared" ref="I265:I270" si="43">SUM(J265:L265)</f>
        <v>8591135.2800000012</v>
      </c>
      <c r="J265" s="20">
        <v>8338454.2800000003</v>
      </c>
      <c r="K265" s="20">
        <v>0</v>
      </c>
      <c r="L265" s="20">
        <v>252681</v>
      </c>
      <c r="M265" s="19">
        <f t="shared" si="37"/>
        <v>0</v>
      </c>
      <c r="N265" s="20">
        <v>0</v>
      </c>
      <c r="O265" s="20">
        <v>0</v>
      </c>
      <c r="P265" s="20">
        <v>0</v>
      </c>
      <c r="Q265" s="20">
        <v>0</v>
      </c>
      <c r="R265" s="20">
        <v>0</v>
      </c>
      <c r="S265" s="20">
        <v>317081.68</v>
      </c>
      <c r="T265" s="19">
        <f t="shared" si="28"/>
        <v>8908216.9600000009</v>
      </c>
    </row>
    <row r="266" spans="1:20" s="26" customFormat="1" ht="15" customHeight="1" x14ac:dyDescent="0.3">
      <c r="A266" s="21">
        <v>258</v>
      </c>
      <c r="B266" s="22">
        <v>4</v>
      </c>
      <c r="C266" s="23" t="s">
        <v>56</v>
      </c>
      <c r="D266" s="24" t="s">
        <v>154</v>
      </c>
      <c r="E266" s="23">
        <v>189</v>
      </c>
      <c r="F266" s="25" t="s">
        <v>49</v>
      </c>
      <c r="G266" s="22" t="s">
        <v>58</v>
      </c>
      <c r="H266" s="23" t="s">
        <v>42</v>
      </c>
      <c r="I266" s="19">
        <f t="shared" si="43"/>
        <v>13106025</v>
      </c>
      <c r="J266" s="20">
        <v>12724296</v>
      </c>
      <c r="K266" s="20">
        <v>0</v>
      </c>
      <c r="L266" s="20">
        <v>381729</v>
      </c>
      <c r="M266" s="19">
        <f t="shared" si="37"/>
        <v>20665.2</v>
      </c>
      <c r="N266" s="20">
        <v>20665.2</v>
      </c>
      <c r="O266" s="20">
        <v>0</v>
      </c>
      <c r="P266" s="20">
        <v>0</v>
      </c>
      <c r="Q266" s="20">
        <v>15.54</v>
      </c>
      <c r="R266" s="20">
        <v>0</v>
      </c>
      <c r="S266" s="20">
        <v>4071866.08</v>
      </c>
      <c r="T266" s="19">
        <f t="shared" ref="T266:T323" si="44">+I266+M266+P266+Q266+R266+S266</f>
        <v>17198571.82</v>
      </c>
    </row>
    <row r="267" spans="1:20" s="26" customFormat="1" ht="15" customHeight="1" x14ac:dyDescent="0.3">
      <c r="A267" s="21">
        <v>259</v>
      </c>
      <c r="B267" s="22">
        <v>8</v>
      </c>
      <c r="C267" s="23" t="s">
        <v>56</v>
      </c>
      <c r="D267" s="24" t="s">
        <v>154</v>
      </c>
      <c r="E267" s="23">
        <v>2700</v>
      </c>
      <c r="F267" s="25" t="s">
        <v>156</v>
      </c>
      <c r="G267" s="22" t="s">
        <v>58</v>
      </c>
      <c r="H267" s="23" t="s">
        <v>42</v>
      </c>
      <c r="I267" s="19">
        <f t="shared" si="43"/>
        <v>6190362.7300000004</v>
      </c>
      <c r="J267" s="20">
        <v>5957849.7300000004</v>
      </c>
      <c r="K267" s="20">
        <v>0</v>
      </c>
      <c r="L267" s="20">
        <v>232513</v>
      </c>
      <c r="M267" s="19">
        <f t="shared" si="37"/>
        <v>0</v>
      </c>
      <c r="N267" s="20">
        <v>0</v>
      </c>
      <c r="O267" s="20">
        <v>0</v>
      </c>
      <c r="P267" s="20">
        <v>0</v>
      </c>
      <c r="Q267" s="20">
        <v>0</v>
      </c>
      <c r="R267" s="20">
        <v>0</v>
      </c>
      <c r="S267" s="20">
        <v>0</v>
      </c>
      <c r="T267" s="19">
        <f t="shared" si="44"/>
        <v>6190362.7300000004</v>
      </c>
    </row>
    <row r="268" spans="1:20" s="26" customFormat="1" ht="15" customHeight="1" x14ac:dyDescent="0.3">
      <c r="A268" s="21">
        <v>260</v>
      </c>
      <c r="B268" s="22">
        <v>2</v>
      </c>
      <c r="C268" s="23" t="s">
        <v>56</v>
      </c>
      <c r="D268" s="24" t="s">
        <v>154</v>
      </c>
      <c r="E268" s="23">
        <v>457</v>
      </c>
      <c r="F268" s="25" t="s">
        <v>44</v>
      </c>
      <c r="G268" s="22" t="s">
        <v>58</v>
      </c>
      <c r="H268" s="23" t="s">
        <v>42</v>
      </c>
      <c r="I268" s="19">
        <f t="shared" si="43"/>
        <v>22432825.280000001</v>
      </c>
      <c r="J268" s="20">
        <v>21773036.280000001</v>
      </c>
      <c r="K268" s="20">
        <v>0</v>
      </c>
      <c r="L268" s="20">
        <v>659789</v>
      </c>
      <c r="M268" s="19">
        <f t="shared" si="37"/>
        <v>385646.1</v>
      </c>
      <c r="N268" s="20">
        <v>385646.1</v>
      </c>
      <c r="O268" s="20">
        <v>0</v>
      </c>
      <c r="P268" s="20">
        <v>0</v>
      </c>
      <c r="Q268" s="20">
        <v>0</v>
      </c>
      <c r="R268" s="20">
        <v>0</v>
      </c>
      <c r="S268" s="20">
        <v>2905612.73</v>
      </c>
      <c r="T268" s="19">
        <f t="shared" si="44"/>
        <v>25724084.110000003</v>
      </c>
    </row>
    <row r="269" spans="1:20" s="26" customFormat="1" ht="15" customHeight="1" x14ac:dyDescent="0.3">
      <c r="A269" s="21">
        <v>261</v>
      </c>
      <c r="B269" s="22">
        <v>8</v>
      </c>
      <c r="C269" s="23" t="s">
        <v>56</v>
      </c>
      <c r="D269" s="24" t="s">
        <v>154</v>
      </c>
      <c r="E269" s="23">
        <v>2938</v>
      </c>
      <c r="F269" s="25" t="s">
        <v>157</v>
      </c>
      <c r="G269" s="22" t="s">
        <v>58</v>
      </c>
      <c r="H269" s="23" t="s">
        <v>42</v>
      </c>
      <c r="I269" s="19">
        <f t="shared" si="43"/>
        <v>1360836</v>
      </c>
      <c r="J269" s="20">
        <v>1360836</v>
      </c>
      <c r="K269" s="20">
        <v>0</v>
      </c>
      <c r="L269" s="20">
        <v>0</v>
      </c>
      <c r="M269" s="19">
        <f t="shared" si="37"/>
        <v>132500</v>
      </c>
      <c r="N269" s="20">
        <v>132500</v>
      </c>
      <c r="O269" s="20">
        <v>0</v>
      </c>
      <c r="P269" s="20">
        <v>0</v>
      </c>
      <c r="Q269" s="20">
        <v>0</v>
      </c>
      <c r="R269" s="20">
        <v>7.31</v>
      </c>
      <c r="S269" s="20">
        <v>0</v>
      </c>
      <c r="T269" s="19">
        <f t="shared" si="44"/>
        <v>1493343.31</v>
      </c>
    </row>
    <row r="270" spans="1:20" s="26" customFormat="1" ht="15" customHeight="1" x14ac:dyDescent="0.3">
      <c r="A270" s="21">
        <v>262</v>
      </c>
      <c r="B270" s="22">
        <v>5</v>
      </c>
      <c r="C270" s="23" t="s">
        <v>56</v>
      </c>
      <c r="D270" s="24" t="s">
        <v>154</v>
      </c>
      <c r="E270" s="23">
        <v>254</v>
      </c>
      <c r="F270" s="25" t="s">
        <v>51</v>
      </c>
      <c r="G270" s="22" t="s">
        <v>58</v>
      </c>
      <c r="H270" s="23" t="s">
        <v>42</v>
      </c>
      <c r="I270" s="19">
        <f t="shared" si="43"/>
        <v>9690480.4399999995</v>
      </c>
      <c r="J270" s="20">
        <v>9405466.4399999995</v>
      </c>
      <c r="K270" s="20">
        <v>0</v>
      </c>
      <c r="L270" s="20">
        <v>285014</v>
      </c>
      <c r="M270" s="19">
        <f t="shared" si="37"/>
        <v>0</v>
      </c>
      <c r="N270" s="20">
        <v>0</v>
      </c>
      <c r="O270" s="20">
        <v>0</v>
      </c>
      <c r="P270" s="20">
        <v>0</v>
      </c>
      <c r="Q270" s="20">
        <v>0</v>
      </c>
      <c r="R270" s="20">
        <v>0</v>
      </c>
      <c r="S270" s="20">
        <v>0</v>
      </c>
      <c r="T270" s="19">
        <f t="shared" si="44"/>
        <v>9690480.4399999995</v>
      </c>
    </row>
    <row r="271" spans="1:20" s="26" customFormat="1" ht="15" customHeight="1" x14ac:dyDescent="0.3">
      <c r="A271" s="21">
        <v>263</v>
      </c>
      <c r="B271" s="22">
        <v>1</v>
      </c>
      <c r="C271" s="23" t="s">
        <v>56</v>
      </c>
      <c r="D271" s="24" t="s">
        <v>158</v>
      </c>
      <c r="E271" s="23">
        <v>523</v>
      </c>
      <c r="F271" s="25" t="s">
        <v>41</v>
      </c>
      <c r="G271" s="22" t="s">
        <v>58</v>
      </c>
      <c r="H271" s="23" t="s">
        <v>87</v>
      </c>
      <c r="I271" s="19">
        <v>294165.93</v>
      </c>
      <c r="J271" s="20">
        <v>276397.53000000003</v>
      </c>
      <c r="K271" s="20">
        <v>0</v>
      </c>
      <c r="L271" s="20">
        <v>17768.400000000001</v>
      </c>
      <c r="M271" s="19">
        <v>0</v>
      </c>
      <c r="N271" s="20">
        <v>0</v>
      </c>
      <c r="O271" s="20">
        <v>0</v>
      </c>
      <c r="P271" s="20">
        <v>0</v>
      </c>
      <c r="Q271" s="20">
        <v>0</v>
      </c>
      <c r="R271" s="20">
        <v>0.03</v>
      </c>
      <c r="S271" s="20">
        <v>76047.47</v>
      </c>
      <c r="T271" s="19">
        <f t="shared" si="44"/>
        <v>370213.43000000005</v>
      </c>
    </row>
    <row r="272" spans="1:20" s="26" customFormat="1" ht="15" customHeight="1" x14ac:dyDescent="0.3">
      <c r="A272" s="21">
        <v>264</v>
      </c>
      <c r="B272" s="22">
        <v>2</v>
      </c>
      <c r="C272" s="23" t="s">
        <v>56</v>
      </c>
      <c r="D272" s="24" t="s">
        <v>158</v>
      </c>
      <c r="E272" s="23">
        <v>458</v>
      </c>
      <c r="F272" s="25" t="s">
        <v>44</v>
      </c>
      <c r="G272" s="22" t="s">
        <v>58</v>
      </c>
      <c r="H272" s="23" t="s">
        <v>87</v>
      </c>
      <c r="I272" s="19">
        <v>7128965.1500000004</v>
      </c>
      <c r="J272" s="20">
        <v>6926188.0599999996</v>
      </c>
      <c r="K272" s="20">
        <v>0</v>
      </c>
      <c r="L272" s="20">
        <v>202777.09</v>
      </c>
      <c r="M272" s="19">
        <v>582682.52</v>
      </c>
      <c r="N272" s="20">
        <v>582682.52</v>
      </c>
      <c r="O272" s="20">
        <v>0</v>
      </c>
      <c r="P272" s="20">
        <v>0</v>
      </c>
      <c r="Q272" s="20">
        <v>0</v>
      </c>
      <c r="R272" s="20">
        <v>167.21</v>
      </c>
      <c r="S272" s="20">
        <v>2330425.85</v>
      </c>
      <c r="T272" s="19">
        <f t="shared" si="44"/>
        <v>10042240.73</v>
      </c>
    </row>
    <row r="273" spans="1:20" s="26" customFormat="1" ht="15" customHeight="1" x14ac:dyDescent="0.3">
      <c r="A273" s="21">
        <v>265</v>
      </c>
      <c r="B273" s="22">
        <v>3</v>
      </c>
      <c r="C273" s="23" t="s">
        <v>56</v>
      </c>
      <c r="D273" s="24" t="s">
        <v>158</v>
      </c>
      <c r="E273" s="23">
        <v>125</v>
      </c>
      <c r="F273" s="25" t="s">
        <v>46</v>
      </c>
      <c r="G273" s="22" t="s">
        <v>58</v>
      </c>
      <c r="H273" s="23" t="s">
        <v>47</v>
      </c>
      <c r="I273" s="19">
        <v>9727416.1199999992</v>
      </c>
      <c r="J273" s="20">
        <v>9448213.9900000002</v>
      </c>
      <c r="K273" s="20">
        <v>0</v>
      </c>
      <c r="L273" s="20">
        <v>279202.13</v>
      </c>
      <c r="M273" s="19">
        <v>231812</v>
      </c>
      <c r="N273" s="20">
        <v>231812</v>
      </c>
      <c r="O273" s="20">
        <v>0</v>
      </c>
      <c r="P273" s="20">
        <v>0</v>
      </c>
      <c r="Q273" s="20">
        <v>13.04</v>
      </c>
      <c r="R273" s="20">
        <v>0</v>
      </c>
      <c r="S273" s="20">
        <v>456069.4</v>
      </c>
      <c r="T273" s="19">
        <f t="shared" si="44"/>
        <v>10415310.559999999</v>
      </c>
    </row>
    <row r="274" spans="1:20" s="26" customFormat="1" ht="15" customHeight="1" x14ac:dyDescent="0.3">
      <c r="A274" s="21">
        <v>266</v>
      </c>
      <c r="B274" s="22">
        <v>4</v>
      </c>
      <c r="C274" s="23" t="s">
        <v>56</v>
      </c>
      <c r="D274" s="24" t="s">
        <v>158</v>
      </c>
      <c r="E274" s="23">
        <v>190</v>
      </c>
      <c r="F274" s="25" t="s">
        <v>49</v>
      </c>
      <c r="G274" s="22" t="s">
        <v>58</v>
      </c>
      <c r="H274" s="23" t="s">
        <v>87</v>
      </c>
      <c r="I274" s="19">
        <v>294165.93</v>
      </c>
      <c r="J274" s="20">
        <v>276397.53000000003</v>
      </c>
      <c r="K274" s="20">
        <v>0</v>
      </c>
      <c r="L274" s="20">
        <v>17768.400000000001</v>
      </c>
      <c r="M274" s="19">
        <v>0</v>
      </c>
      <c r="N274" s="20">
        <v>0</v>
      </c>
      <c r="O274" s="20">
        <v>0</v>
      </c>
      <c r="P274" s="20">
        <v>0</v>
      </c>
      <c r="Q274" s="20">
        <v>0</v>
      </c>
      <c r="R274" s="20">
        <v>0.03</v>
      </c>
      <c r="S274" s="20">
        <v>2612.5</v>
      </c>
      <c r="T274" s="19">
        <f t="shared" si="44"/>
        <v>296778.46000000002</v>
      </c>
    </row>
    <row r="275" spans="1:20" s="26" customFormat="1" ht="15" customHeight="1" x14ac:dyDescent="0.3">
      <c r="A275" s="21">
        <v>267</v>
      </c>
      <c r="B275" s="22">
        <v>5</v>
      </c>
      <c r="C275" s="23" t="s">
        <v>56</v>
      </c>
      <c r="D275" s="24" t="s">
        <v>158</v>
      </c>
      <c r="E275" s="23">
        <v>255</v>
      </c>
      <c r="F275" s="25" t="s">
        <v>51</v>
      </c>
      <c r="G275" s="22" t="s">
        <v>58</v>
      </c>
      <c r="H275" s="23" t="s">
        <v>87</v>
      </c>
      <c r="I275" s="19">
        <v>6578066.2699999996</v>
      </c>
      <c r="J275" s="20">
        <v>6391491.2699999996</v>
      </c>
      <c r="K275" s="20">
        <v>0</v>
      </c>
      <c r="L275" s="20">
        <v>186575</v>
      </c>
      <c r="M275" s="19">
        <v>33942</v>
      </c>
      <c r="N275" s="20">
        <v>0</v>
      </c>
      <c r="O275" s="20">
        <v>0</v>
      </c>
      <c r="P275" s="20">
        <v>0</v>
      </c>
      <c r="Q275" s="20">
        <v>0</v>
      </c>
      <c r="R275" s="20">
        <v>0</v>
      </c>
      <c r="S275" s="20">
        <v>502346</v>
      </c>
      <c r="T275" s="19">
        <f t="shared" si="44"/>
        <v>7114354.2699999996</v>
      </c>
    </row>
    <row r="276" spans="1:20" s="26" customFormat="1" ht="15" customHeight="1" x14ac:dyDescent="0.3">
      <c r="A276" s="21">
        <v>268</v>
      </c>
      <c r="B276" s="22">
        <v>6</v>
      </c>
      <c r="C276" s="23" t="s">
        <v>56</v>
      </c>
      <c r="D276" s="24" t="s">
        <v>158</v>
      </c>
      <c r="E276" s="23">
        <v>320</v>
      </c>
      <c r="F276" s="25" t="s">
        <v>53</v>
      </c>
      <c r="G276" s="22" t="s">
        <v>58</v>
      </c>
      <c r="H276" s="23" t="s">
        <v>87</v>
      </c>
      <c r="I276" s="19">
        <v>5143045.42</v>
      </c>
      <c r="J276" s="20">
        <v>4998676.55</v>
      </c>
      <c r="K276" s="20">
        <v>0</v>
      </c>
      <c r="L276" s="20">
        <v>144368.93</v>
      </c>
      <c r="M276" s="19">
        <v>379601.59</v>
      </c>
      <c r="N276" s="20">
        <v>0</v>
      </c>
      <c r="O276" s="20">
        <v>0</v>
      </c>
      <c r="P276" s="20">
        <v>0</v>
      </c>
      <c r="Q276" s="20">
        <v>2.11</v>
      </c>
      <c r="R276" s="20">
        <v>0</v>
      </c>
      <c r="S276" s="20">
        <v>885444.81</v>
      </c>
      <c r="T276" s="19">
        <f t="shared" si="44"/>
        <v>6408093.9299999997</v>
      </c>
    </row>
    <row r="277" spans="1:20" s="26" customFormat="1" ht="15" customHeight="1" x14ac:dyDescent="0.3">
      <c r="A277" s="21">
        <v>269</v>
      </c>
      <c r="B277" s="22">
        <v>7</v>
      </c>
      <c r="C277" s="23" t="s">
        <v>56</v>
      </c>
      <c r="D277" s="24" t="s">
        <v>158</v>
      </c>
      <c r="E277" s="23">
        <v>385</v>
      </c>
      <c r="F277" s="25" t="s">
        <v>55</v>
      </c>
      <c r="G277" s="22" t="s">
        <v>58</v>
      </c>
      <c r="H277" s="23" t="s">
        <v>87</v>
      </c>
      <c r="I277" s="19">
        <v>27772073.870000001</v>
      </c>
      <c r="J277" s="20">
        <v>26962145.57</v>
      </c>
      <c r="K277" s="20">
        <v>0</v>
      </c>
      <c r="L277" s="20">
        <v>809928.3</v>
      </c>
      <c r="M277" s="19">
        <v>185000</v>
      </c>
      <c r="N277" s="20">
        <v>185000</v>
      </c>
      <c r="O277" s="20">
        <v>0</v>
      </c>
      <c r="P277" s="20">
        <v>0</v>
      </c>
      <c r="Q277" s="20">
        <v>54956.58</v>
      </c>
      <c r="R277" s="20">
        <v>0</v>
      </c>
      <c r="S277" s="20">
        <v>5324443.7699999996</v>
      </c>
      <c r="T277" s="19">
        <f t="shared" si="44"/>
        <v>33336474.219999999</v>
      </c>
    </row>
    <row r="278" spans="1:20" s="26" customFormat="1" ht="15" customHeight="1" x14ac:dyDescent="0.3">
      <c r="A278" s="21">
        <v>270</v>
      </c>
      <c r="B278" s="22">
        <v>7</v>
      </c>
      <c r="C278" s="23" t="s">
        <v>56</v>
      </c>
      <c r="D278" s="24" t="s">
        <v>159</v>
      </c>
      <c r="E278" s="23">
        <v>386</v>
      </c>
      <c r="F278" s="25" t="s">
        <v>55</v>
      </c>
      <c r="G278" s="22" t="s">
        <v>58</v>
      </c>
      <c r="H278" s="23" t="s">
        <v>42</v>
      </c>
      <c r="I278" s="19">
        <f t="shared" ref="I278:I284" si="45">SUM(J278:L278)</f>
        <v>59973900</v>
      </c>
      <c r="J278" s="20">
        <v>58227087</v>
      </c>
      <c r="K278" s="20">
        <v>0</v>
      </c>
      <c r="L278" s="20">
        <v>1746813</v>
      </c>
      <c r="M278" s="19">
        <f t="shared" ref="M278:M303" si="46">+N278+O278</f>
        <v>0</v>
      </c>
      <c r="N278" s="20">
        <v>0</v>
      </c>
      <c r="O278" s="20">
        <v>0</v>
      </c>
      <c r="P278" s="20">
        <v>0</v>
      </c>
      <c r="Q278" s="20">
        <v>391171.69</v>
      </c>
      <c r="R278" s="20">
        <v>0</v>
      </c>
      <c r="S278" s="20">
        <v>1818451.08</v>
      </c>
      <c r="T278" s="19">
        <f t="shared" si="44"/>
        <v>62183522.769999996</v>
      </c>
    </row>
    <row r="279" spans="1:20" s="26" customFormat="1" ht="15" customHeight="1" x14ac:dyDescent="0.3">
      <c r="A279" s="21">
        <v>271</v>
      </c>
      <c r="B279" s="22">
        <v>6</v>
      </c>
      <c r="C279" s="23" t="s">
        <v>56</v>
      </c>
      <c r="D279" s="24" t="s">
        <v>159</v>
      </c>
      <c r="E279" s="23">
        <v>321</v>
      </c>
      <c r="F279" s="25" t="s">
        <v>53</v>
      </c>
      <c r="G279" s="22" t="s">
        <v>58</v>
      </c>
      <c r="H279" s="23" t="s">
        <v>42</v>
      </c>
      <c r="I279" s="19">
        <f t="shared" si="45"/>
        <v>13503830</v>
      </c>
      <c r="J279" s="20">
        <v>13110514</v>
      </c>
      <c r="K279" s="20">
        <v>0</v>
      </c>
      <c r="L279" s="20">
        <v>393316</v>
      </c>
      <c r="M279" s="19">
        <f t="shared" si="46"/>
        <v>2500</v>
      </c>
      <c r="N279" s="20">
        <v>2500</v>
      </c>
      <c r="O279" s="20">
        <v>0</v>
      </c>
      <c r="P279" s="20">
        <v>0</v>
      </c>
      <c r="Q279" s="20">
        <v>0</v>
      </c>
      <c r="R279" s="20">
        <v>3.72</v>
      </c>
      <c r="S279" s="20">
        <v>89875.67</v>
      </c>
      <c r="T279" s="19">
        <f t="shared" si="44"/>
        <v>13596209.390000001</v>
      </c>
    </row>
    <row r="280" spans="1:20" s="26" customFormat="1" ht="15" customHeight="1" x14ac:dyDescent="0.3">
      <c r="A280" s="21">
        <v>272</v>
      </c>
      <c r="B280" s="22">
        <v>1</v>
      </c>
      <c r="C280" s="23" t="s">
        <v>56</v>
      </c>
      <c r="D280" s="24" t="s">
        <v>159</v>
      </c>
      <c r="E280" s="23">
        <v>524</v>
      </c>
      <c r="F280" s="25" t="s">
        <v>41</v>
      </c>
      <c r="G280" s="22" t="s">
        <v>58</v>
      </c>
      <c r="H280" s="23" t="s">
        <v>42</v>
      </c>
      <c r="I280" s="19">
        <f t="shared" si="45"/>
        <v>57179258</v>
      </c>
      <c r="J280" s="20">
        <v>55513843</v>
      </c>
      <c r="K280" s="20">
        <v>0</v>
      </c>
      <c r="L280" s="20">
        <v>1665415</v>
      </c>
      <c r="M280" s="19">
        <f t="shared" si="46"/>
        <v>371419.6</v>
      </c>
      <c r="N280" s="20">
        <v>371419.6</v>
      </c>
      <c r="O280" s="20">
        <v>0</v>
      </c>
      <c r="P280" s="20">
        <v>0</v>
      </c>
      <c r="Q280" s="20">
        <v>0</v>
      </c>
      <c r="R280" s="20">
        <v>51</v>
      </c>
      <c r="S280" s="20">
        <v>0</v>
      </c>
      <c r="T280" s="19">
        <f t="shared" si="44"/>
        <v>57550728.600000001</v>
      </c>
    </row>
    <row r="281" spans="1:20" s="26" customFormat="1" ht="15" customHeight="1" x14ac:dyDescent="0.3">
      <c r="A281" s="21">
        <v>273</v>
      </c>
      <c r="B281" s="22">
        <v>3</v>
      </c>
      <c r="C281" s="23" t="s">
        <v>56</v>
      </c>
      <c r="D281" s="24" t="s">
        <v>159</v>
      </c>
      <c r="E281" s="23">
        <v>126</v>
      </c>
      <c r="F281" s="25" t="s">
        <v>46</v>
      </c>
      <c r="G281" s="22" t="s">
        <v>58</v>
      </c>
      <c r="H281" s="23" t="s">
        <v>47</v>
      </c>
      <c r="I281" s="19">
        <f t="shared" si="45"/>
        <v>0</v>
      </c>
      <c r="J281" s="20">
        <v>0</v>
      </c>
      <c r="K281" s="20">
        <v>0</v>
      </c>
      <c r="L281" s="20">
        <v>0</v>
      </c>
      <c r="M281" s="19">
        <f t="shared" si="46"/>
        <v>0</v>
      </c>
      <c r="N281" s="20">
        <v>0</v>
      </c>
      <c r="O281" s="20">
        <v>0</v>
      </c>
      <c r="P281" s="20">
        <v>0</v>
      </c>
      <c r="Q281" s="20">
        <v>0</v>
      </c>
      <c r="R281" s="20">
        <v>0</v>
      </c>
      <c r="S281" s="20">
        <v>200000</v>
      </c>
      <c r="T281" s="19">
        <f t="shared" si="44"/>
        <v>200000</v>
      </c>
    </row>
    <row r="282" spans="1:20" s="26" customFormat="1" ht="15" customHeight="1" x14ac:dyDescent="0.3">
      <c r="A282" s="21">
        <v>274</v>
      </c>
      <c r="B282" s="22">
        <v>4</v>
      </c>
      <c r="C282" s="23" t="s">
        <v>56</v>
      </c>
      <c r="D282" s="24" t="s">
        <v>159</v>
      </c>
      <c r="E282" s="23">
        <v>191</v>
      </c>
      <c r="F282" s="25" t="s">
        <v>49</v>
      </c>
      <c r="G282" s="22" t="s">
        <v>58</v>
      </c>
      <c r="H282" s="23" t="s">
        <v>42</v>
      </c>
      <c r="I282" s="19">
        <f t="shared" si="45"/>
        <v>12784771</v>
      </c>
      <c r="J282" s="20">
        <v>12412399</v>
      </c>
      <c r="K282" s="20">
        <v>0</v>
      </c>
      <c r="L282" s="20">
        <v>372372</v>
      </c>
      <c r="M282" s="19">
        <f t="shared" si="46"/>
        <v>135721.43</v>
      </c>
      <c r="N282" s="20">
        <v>135721.43</v>
      </c>
      <c r="O282" s="20">
        <v>0</v>
      </c>
      <c r="P282" s="20">
        <v>0</v>
      </c>
      <c r="Q282" s="20">
        <v>0.75</v>
      </c>
      <c r="R282" s="20">
        <v>0</v>
      </c>
      <c r="S282" s="20">
        <v>3207667.48</v>
      </c>
      <c r="T282" s="19">
        <f t="shared" si="44"/>
        <v>16128160.66</v>
      </c>
    </row>
    <row r="283" spans="1:20" s="26" customFormat="1" ht="15" customHeight="1" x14ac:dyDescent="0.3">
      <c r="A283" s="21">
        <v>275</v>
      </c>
      <c r="B283" s="22">
        <v>2</v>
      </c>
      <c r="C283" s="23" t="s">
        <v>56</v>
      </c>
      <c r="D283" s="24" t="s">
        <v>159</v>
      </c>
      <c r="E283" s="23">
        <v>459</v>
      </c>
      <c r="F283" s="25" t="s">
        <v>44</v>
      </c>
      <c r="G283" s="22" t="s">
        <v>58</v>
      </c>
      <c r="H283" s="23" t="s">
        <v>42</v>
      </c>
      <c r="I283" s="19">
        <f t="shared" si="45"/>
        <v>21323074</v>
      </c>
      <c r="J283" s="20">
        <v>20702014</v>
      </c>
      <c r="K283" s="20">
        <v>0</v>
      </c>
      <c r="L283" s="20">
        <v>621060</v>
      </c>
      <c r="M283" s="19">
        <f t="shared" si="46"/>
        <v>66703.87</v>
      </c>
      <c r="N283" s="20">
        <v>66703.87</v>
      </c>
      <c r="O283" s="20">
        <v>0</v>
      </c>
      <c r="P283" s="20">
        <v>0</v>
      </c>
      <c r="Q283" s="20">
        <v>0</v>
      </c>
      <c r="R283" s="20">
        <v>20.77</v>
      </c>
      <c r="S283" s="20">
        <v>329750</v>
      </c>
      <c r="T283" s="19">
        <f t="shared" si="44"/>
        <v>21719548.640000001</v>
      </c>
    </row>
    <row r="284" spans="1:20" s="26" customFormat="1" ht="15" customHeight="1" x14ac:dyDescent="0.3">
      <c r="A284" s="21">
        <v>276</v>
      </c>
      <c r="B284" s="22">
        <v>5</v>
      </c>
      <c r="C284" s="23" t="s">
        <v>56</v>
      </c>
      <c r="D284" s="24" t="s">
        <v>159</v>
      </c>
      <c r="E284" s="23">
        <v>256</v>
      </c>
      <c r="F284" s="25" t="s">
        <v>51</v>
      </c>
      <c r="G284" s="22" t="s">
        <v>58</v>
      </c>
      <c r="H284" s="23" t="s">
        <v>42</v>
      </c>
      <c r="I284" s="19">
        <f t="shared" si="45"/>
        <v>12373598</v>
      </c>
      <c r="J284" s="20">
        <v>12013202</v>
      </c>
      <c r="K284" s="20">
        <v>0</v>
      </c>
      <c r="L284" s="20">
        <v>360396</v>
      </c>
      <c r="M284" s="19">
        <f t="shared" si="46"/>
        <v>0</v>
      </c>
      <c r="N284" s="20">
        <v>0</v>
      </c>
      <c r="O284" s="20">
        <v>0</v>
      </c>
      <c r="P284" s="20">
        <v>0</v>
      </c>
      <c r="Q284" s="20">
        <v>0.72</v>
      </c>
      <c r="R284" s="20">
        <v>0</v>
      </c>
      <c r="S284" s="20">
        <v>0</v>
      </c>
      <c r="T284" s="19">
        <f t="shared" si="44"/>
        <v>12373598.720000001</v>
      </c>
    </row>
    <row r="285" spans="1:20" s="26" customFormat="1" ht="15" customHeight="1" x14ac:dyDescent="0.3">
      <c r="A285" s="21">
        <v>277</v>
      </c>
      <c r="B285" s="22">
        <v>1</v>
      </c>
      <c r="C285" s="23" t="s">
        <v>56</v>
      </c>
      <c r="D285" s="24" t="s">
        <v>160</v>
      </c>
      <c r="E285" s="23">
        <v>525</v>
      </c>
      <c r="F285" s="25" t="s">
        <v>41</v>
      </c>
      <c r="G285" s="22" t="s">
        <v>58</v>
      </c>
      <c r="H285" s="23" t="s">
        <v>42</v>
      </c>
      <c r="I285" s="19">
        <f t="shared" ref="I285:I295" si="47">SUM(J285:L285)</f>
        <v>7287747</v>
      </c>
      <c r="J285" s="20">
        <v>7077853</v>
      </c>
      <c r="K285" s="20">
        <v>0</v>
      </c>
      <c r="L285" s="20">
        <v>209894</v>
      </c>
      <c r="M285" s="19">
        <f t="shared" si="46"/>
        <v>0</v>
      </c>
      <c r="N285" s="20">
        <v>0</v>
      </c>
      <c r="O285" s="20">
        <v>0</v>
      </c>
      <c r="P285" s="20">
        <v>0</v>
      </c>
      <c r="Q285" s="20">
        <v>0</v>
      </c>
      <c r="R285" s="20">
        <v>0</v>
      </c>
      <c r="S285" s="20">
        <v>4534147.75</v>
      </c>
      <c r="T285" s="19">
        <f t="shared" si="44"/>
        <v>11821894.75</v>
      </c>
    </row>
    <row r="286" spans="1:20" s="26" customFormat="1" ht="15" customHeight="1" x14ac:dyDescent="0.3">
      <c r="A286" s="21">
        <v>278</v>
      </c>
      <c r="B286" s="22">
        <v>2</v>
      </c>
      <c r="C286" s="23" t="s">
        <v>56</v>
      </c>
      <c r="D286" s="24" t="s">
        <v>160</v>
      </c>
      <c r="E286" s="23">
        <v>460</v>
      </c>
      <c r="F286" s="25" t="s">
        <v>44</v>
      </c>
      <c r="G286" s="22" t="s">
        <v>58</v>
      </c>
      <c r="H286" s="23" t="s">
        <v>42</v>
      </c>
      <c r="I286" s="19">
        <f t="shared" si="47"/>
        <v>10119511</v>
      </c>
      <c r="J286" s="20">
        <v>9824719</v>
      </c>
      <c r="K286" s="20">
        <v>0</v>
      </c>
      <c r="L286" s="20">
        <v>294792</v>
      </c>
      <c r="M286" s="19">
        <f t="shared" si="46"/>
        <v>0</v>
      </c>
      <c r="N286" s="20">
        <v>0</v>
      </c>
      <c r="O286" s="20">
        <v>0</v>
      </c>
      <c r="P286" s="20">
        <v>0</v>
      </c>
      <c r="Q286" s="20">
        <v>0</v>
      </c>
      <c r="R286" s="20">
        <v>0</v>
      </c>
      <c r="S286" s="20">
        <v>145167.38</v>
      </c>
      <c r="T286" s="19">
        <f t="shared" si="44"/>
        <v>10264678.380000001</v>
      </c>
    </row>
    <row r="287" spans="1:20" s="26" customFormat="1" ht="15" customHeight="1" x14ac:dyDescent="0.3">
      <c r="A287" s="21">
        <v>279</v>
      </c>
      <c r="B287" s="22">
        <v>3</v>
      </c>
      <c r="C287" s="23" t="s">
        <v>56</v>
      </c>
      <c r="D287" s="24" t="s">
        <v>160</v>
      </c>
      <c r="E287" s="23">
        <v>127</v>
      </c>
      <c r="F287" s="25" t="s">
        <v>46</v>
      </c>
      <c r="G287" s="22" t="s">
        <v>58</v>
      </c>
      <c r="H287" s="23" t="s">
        <v>47</v>
      </c>
      <c r="I287" s="19">
        <f t="shared" si="47"/>
        <v>4870317.92</v>
      </c>
      <c r="J287" s="20">
        <v>4755873.92</v>
      </c>
      <c r="K287" s="20">
        <v>0</v>
      </c>
      <c r="L287" s="20">
        <v>114444</v>
      </c>
      <c r="M287" s="19">
        <f t="shared" si="46"/>
        <v>0</v>
      </c>
      <c r="N287" s="20">
        <v>0</v>
      </c>
      <c r="O287" s="20">
        <v>0</v>
      </c>
      <c r="P287" s="20">
        <v>0</v>
      </c>
      <c r="Q287" s="20">
        <v>22.52</v>
      </c>
      <c r="R287" s="20">
        <v>0</v>
      </c>
      <c r="S287" s="20">
        <v>368535.84</v>
      </c>
      <c r="T287" s="19">
        <f t="shared" si="44"/>
        <v>5238876.2799999993</v>
      </c>
    </row>
    <row r="288" spans="1:20" s="26" customFormat="1" ht="15" customHeight="1" x14ac:dyDescent="0.3">
      <c r="A288" s="21">
        <v>280</v>
      </c>
      <c r="B288" s="22">
        <v>4</v>
      </c>
      <c r="C288" s="23" t="s">
        <v>56</v>
      </c>
      <c r="D288" s="24" t="s">
        <v>160</v>
      </c>
      <c r="E288" s="23">
        <v>192</v>
      </c>
      <c r="F288" s="25" t="s">
        <v>49</v>
      </c>
      <c r="G288" s="22" t="s">
        <v>58</v>
      </c>
      <c r="H288" s="23" t="s">
        <v>42</v>
      </c>
      <c r="I288" s="19">
        <f t="shared" si="47"/>
        <v>6234448</v>
      </c>
      <c r="J288" s="20">
        <v>6056472</v>
      </c>
      <c r="K288" s="20">
        <v>0</v>
      </c>
      <c r="L288" s="20">
        <v>177976</v>
      </c>
      <c r="M288" s="19">
        <f t="shared" si="46"/>
        <v>109416.03</v>
      </c>
      <c r="N288" s="20">
        <v>109416.03</v>
      </c>
      <c r="O288" s="20">
        <v>0</v>
      </c>
      <c r="P288" s="20">
        <v>0</v>
      </c>
      <c r="Q288" s="20">
        <v>0</v>
      </c>
      <c r="R288" s="20">
        <v>0</v>
      </c>
      <c r="S288" s="20">
        <v>576470.65</v>
      </c>
      <c r="T288" s="19">
        <f t="shared" si="44"/>
        <v>6920334.6800000006</v>
      </c>
    </row>
    <row r="289" spans="1:20" s="26" customFormat="1" ht="15" customHeight="1" x14ac:dyDescent="0.3">
      <c r="A289" s="21">
        <v>281</v>
      </c>
      <c r="B289" s="22">
        <v>5</v>
      </c>
      <c r="C289" s="23" t="s">
        <v>56</v>
      </c>
      <c r="D289" s="24" t="s">
        <v>160</v>
      </c>
      <c r="E289" s="23">
        <v>257</v>
      </c>
      <c r="F289" s="25" t="s">
        <v>51</v>
      </c>
      <c r="G289" s="22" t="s">
        <v>58</v>
      </c>
      <c r="H289" s="23" t="s">
        <v>42</v>
      </c>
      <c r="I289" s="19">
        <f t="shared" si="47"/>
        <v>3320964.31</v>
      </c>
      <c r="J289" s="20">
        <v>3218298.31</v>
      </c>
      <c r="K289" s="20">
        <v>0</v>
      </c>
      <c r="L289" s="20">
        <v>102666</v>
      </c>
      <c r="M289" s="19">
        <f t="shared" si="46"/>
        <v>0</v>
      </c>
      <c r="N289" s="20">
        <v>0</v>
      </c>
      <c r="O289" s="20">
        <v>0</v>
      </c>
      <c r="P289" s="20">
        <v>0</v>
      </c>
      <c r="Q289" s="20">
        <v>550.24</v>
      </c>
      <c r="R289" s="20">
        <v>0</v>
      </c>
      <c r="S289" s="20">
        <v>0</v>
      </c>
      <c r="T289" s="19">
        <f t="shared" si="44"/>
        <v>3321514.5500000003</v>
      </c>
    </row>
    <row r="290" spans="1:20" s="26" customFormat="1" ht="15" customHeight="1" x14ac:dyDescent="0.3">
      <c r="A290" s="21">
        <v>282</v>
      </c>
      <c r="B290" s="22">
        <v>6</v>
      </c>
      <c r="C290" s="23" t="s">
        <v>56</v>
      </c>
      <c r="D290" s="24" t="s">
        <v>160</v>
      </c>
      <c r="E290" s="23">
        <v>322</v>
      </c>
      <c r="F290" s="25" t="s">
        <v>53</v>
      </c>
      <c r="G290" s="22" t="s">
        <v>58</v>
      </c>
      <c r="H290" s="23" t="s">
        <v>42</v>
      </c>
      <c r="I290" s="19">
        <f t="shared" si="47"/>
        <v>1292597</v>
      </c>
      <c r="J290" s="20">
        <v>1241796</v>
      </c>
      <c r="K290" s="20">
        <v>0</v>
      </c>
      <c r="L290" s="20">
        <v>50801</v>
      </c>
      <c r="M290" s="19">
        <f t="shared" si="46"/>
        <v>0</v>
      </c>
      <c r="N290" s="20">
        <v>0</v>
      </c>
      <c r="O290" s="20">
        <v>0</v>
      </c>
      <c r="P290" s="20">
        <v>0</v>
      </c>
      <c r="Q290" s="20">
        <v>0</v>
      </c>
      <c r="R290" s="20">
        <v>7.0000000000000007E-2</v>
      </c>
      <c r="S290" s="20">
        <v>2625052.7200000002</v>
      </c>
      <c r="T290" s="19">
        <f t="shared" si="44"/>
        <v>3917649.79</v>
      </c>
    </row>
    <row r="291" spans="1:20" s="26" customFormat="1" ht="15" customHeight="1" x14ac:dyDescent="0.3">
      <c r="A291" s="21">
        <v>283</v>
      </c>
      <c r="B291" s="22">
        <v>7</v>
      </c>
      <c r="C291" s="23" t="s">
        <v>56</v>
      </c>
      <c r="D291" s="24" t="s">
        <v>160</v>
      </c>
      <c r="E291" s="23">
        <v>387</v>
      </c>
      <c r="F291" s="25" t="s">
        <v>55</v>
      </c>
      <c r="G291" s="22" t="s">
        <v>58</v>
      </c>
      <c r="H291" s="23" t="s">
        <v>42</v>
      </c>
      <c r="I291" s="19">
        <f t="shared" si="47"/>
        <v>16930718</v>
      </c>
      <c r="J291" s="20">
        <v>16446517</v>
      </c>
      <c r="K291" s="20">
        <v>0</v>
      </c>
      <c r="L291" s="20">
        <v>484201</v>
      </c>
      <c r="M291" s="19">
        <f t="shared" si="46"/>
        <v>0</v>
      </c>
      <c r="N291" s="20">
        <v>0</v>
      </c>
      <c r="O291" s="20">
        <v>0</v>
      </c>
      <c r="P291" s="20">
        <v>0</v>
      </c>
      <c r="Q291" s="20">
        <v>19837.28</v>
      </c>
      <c r="R291" s="20">
        <v>0</v>
      </c>
      <c r="S291" s="20">
        <v>4908310.12</v>
      </c>
      <c r="T291" s="19">
        <f t="shared" si="44"/>
        <v>21858865.400000002</v>
      </c>
    </row>
    <row r="292" spans="1:20" s="26" customFormat="1" ht="15" customHeight="1" x14ac:dyDescent="0.3">
      <c r="A292" s="21">
        <v>284</v>
      </c>
      <c r="B292" s="22">
        <v>8</v>
      </c>
      <c r="C292" s="23" t="s">
        <v>56</v>
      </c>
      <c r="D292" s="24" t="s">
        <v>160</v>
      </c>
      <c r="E292" s="23">
        <v>762</v>
      </c>
      <c r="F292" s="25" t="s">
        <v>161</v>
      </c>
      <c r="G292" s="22" t="s">
        <v>58</v>
      </c>
      <c r="H292" s="23" t="s">
        <v>42</v>
      </c>
      <c r="I292" s="19">
        <f t="shared" si="47"/>
        <v>4213626</v>
      </c>
      <c r="J292" s="20">
        <v>4096887</v>
      </c>
      <c r="K292" s="20">
        <v>0</v>
      </c>
      <c r="L292" s="20">
        <v>116739</v>
      </c>
      <c r="M292" s="19">
        <f t="shared" si="46"/>
        <v>0</v>
      </c>
      <c r="N292" s="20">
        <v>0</v>
      </c>
      <c r="O292" s="20">
        <v>0</v>
      </c>
      <c r="P292" s="20">
        <v>0</v>
      </c>
      <c r="Q292" s="20">
        <v>0</v>
      </c>
      <c r="R292" s="20">
        <v>79.8</v>
      </c>
      <c r="S292" s="20">
        <v>0</v>
      </c>
      <c r="T292" s="19">
        <f t="shared" si="44"/>
        <v>4213705.8</v>
      </c>
    </row>
    <row r="293" spans="1:20" s="26" customFormat="1" ht="15" customHeight="1" x14ac:dyDescent="0.3">
      <c r="A293" s="21">
        <v>285</v>
      </c>
      <c r="B293" s="22">
        <v>8</v>
      </c>
      <c r="C293" s="23" t="s">
        <v>56</v>
      </c>
      <c r="D293" s="24" t="s">
        <v>160</v>
      </c>
      <c r="E293" s="23">
        <v>603</v>
      </c>
      <c r="F293" s="25" t="s">
        <v>102</v>
      </c>
      <c r="G293" s="22" t="s">
        <v>58</v>
      </c>
      <c r="H293" s="23" t="s">
        <v>42</v>
      </c>
      <c r="I293" s="19">
        <f t="shared" si="47"/>
        <v>4808506</v>
      </c>
      <c r="J293" s="20">
        <v>4632746</v>
      </c>
      <c r="K293" s="20">
        <v>0</v>
      </c>
      <c r="L293" s="20">
        <v>175760</v>
      </c>
      <c r="M293" s="19">
        <f t="shared" si="46"/>
        <v>0</v>
      </c>
      <c r="N293" s="20">
        <v>0</v>
      </c>
      <c r="O293" s="20">
        <v>0</v>
      </c>
      <c r="P293" s="20">
        <v>0</v>
      </c>
      <c r="Q293" s="20">
        <v>0</v>
      </c>
      <c r="R293" s="20">
        <v>0</v>
      </c>
      <c r="S293" s="20">
        <v>0</v>
      </c>
      <c r="T293" s="19">
        <f t="shared" si="44"/>
        <v>4808506</v>
      </c>
    </row>
    <row r="294" spans="1:20" s="26" customFormat="1" ht="15" customHeight="1" x14ac:dyDescent="0.3">
      <c r="A294" s="21">
        <v>286</v>
      </c>
      <c r="B294" s="22">
        <v>8</v>
      </c>
      <c r="C294" s="23" t="s">
        <v>56</v>
      </c>
      <c r="D294" s="24" t="s">
        <v>160</v>
      </c>
      <c r="E294" s="23">
        <v>2678</v>
      </c>
      <c r="F294" s="25" t="s">
        <v>162</v>
      </c>
      <c r="G294" s="22" t="s">
        <v>58</v>
      </c>
      <c r="H294" s="23" t="s">
        <v>42</v>
      </c>
      <c r="I294" s="19">
        <f t="shared" si="47"/>
        <v>827864</v>
      </c>
      <c r="J294" s="20">
        <v>827864</v>
      </c>
      <c r="K294" s="20">
        <v>0</v>
      </c>
      <c r="L294" s="20">
        <v>0</v>
      </c>
      <c r="M294" s="19">
        <f t="shared" si="46"/>
        <v>0</v>
      </c>
      <c r="N294" s="20">
        <v>0</v>
      </c>
      <c r="O294" s="20">
        <v>0</v>
      </c>
      <c r="P294" s="20">
        <v>0</v>
      </c>
      <c r="Q294" s="20">
        <v>0</v>
      </c>
      <c r="R294" s="20">
        <v>0</v>
      </c>
      <c r="S294" s="20">
        <v>0</v>
      </c>
      <c r="T294" s="19">
        <f t="shared" si="44"/>
        <v>827864</v>
      </c>
    </row>
    <row r="295" spans="1:20" s="26" customFormat="1" ht="15" customHeight="1" x14ac:dyDescent="0.3">
      <c r="A295" s="21">
        <v>287</v>
      </c>
      <c r="B295" s="22">
        <v>8</v>
      </c>
      <c r="C295" s="23" t="s">
        <v>56</v>
      </c>
      <c r="D295" s="24" t="s">
        <v>160</v>
      </c>
      <c r="E295" s="23">
        <v>2658</v>
      </c>
      <c r="F295" s="25" t="s">
        <v>163</v>
      </c>
      <c r="G295" s="22" t="s">
        <v>58</v>
      </c>
      <c r="H295" s="23" t="s">
        <v>42</v>
      </c>
      <c r="I295" s="19">
        <f t="shared" si="47"/>
        <v>4499721.9000000004</v>
      </c>
      <c r="J295" s="20">
        <v>4374173</v>
      </c>
      <c r="K295" s="20">
        <v>0</v>
      </c>
      <c r="L295" s="20">
        <v>125548.9</v>
      </c>
      <c r="M295" s="19">
        <f t="shared" si="46"/>
        <v>62757.599999999999</v>
      </c>
      <c r="N295" s="20">
        <v>62757.599999999999</v>
      </c>
      <c r="O295" s="20">
        <v>0</v>
      </c>
      <c r="P295" s="20">
        <v>0</v>
      </c>
      <c r="Q295" s="20">
        <v>1045.21</v>
      </c>
      <c r="R295" s="20">
        <v>0</v>
      </c>
      <c r="S295" s="20">
        <v>0</v>
      </c>
      <c r="T295" s="19">
        <f t="shared" si="44"/>
        <v>4563524.71</v>
      </c>
    </row>
    <row r="296" spans="1:20" s="26" customFormat="1" ht="15" customHeight="1" x14ac:dyDescent="0.3">
      <c r="A296" s="21">
        <v>288</v>
      </c>
      <c r="B296" s="22">
        <v>1</v>
      </c>
      <c r="C296" s="23" t="s">
        <v>56</v>
      </c>
      <c r="D296" s="24" t="s">
        <v>164</v>
      </c>
      <c r="E296" s="23">
        <v>526</v>
      </c>
      <c r="F296" s="24" t="s">
        <v>41</v>
      </c>
      <c r="G296" s="23" t="s">
        <v>58</v>
      </c>
      <c r="H296" s="23" t="s">
        <v>42</v>
      </c>
      <c r="I296" s="19">
        <f t="shared" ref="I296:I323" si="48">+J296+K296+L296</f>
        <v>30482328</v>
      </c>
      <c r="J296" s="20">
        <v>29594493.5</v>
      </c>
      <c r="K296" s="20">
        <v>0</v>
      </c>
      <c r="L296" s="20">
        <v>887834.5</v>
      </c>
      <c r="M296" s="19">
        <f t="shared" si="46"/>
        <v>720779.22</v>
      </c>
      <c r="N296" s="20">
        <v>720779.22</v>
      </c>
      <c r="O296" s="20">
        <v>0</v>
      </c>
      <c r="P296" s="20">
        <v>0</v>
      </c>
      <c r="Q296" s="20">
        <v>0.05</v>
      </c>
      <c r="R296" s="20">
        <v>0</v>
      </c>
      <c r="S296" s="20">
        <v>22009057.949999999</v>
      </c>
      <c r="T296" s="19">
        <f t="shared" si="44"/>
        <v>53212165.219999999</v>
      </c>
    </row>
    <row r="297" spans="1:20" s="26" customFormat="1" ht="15" customHeight="1" x14ac:dyDescent="0.3">
      <c r="A297" s="21">
        <v>289</v>
      </c>
      <c r="B297" s="22">
        <v>2</v>
      </c>
      <c r="C297" s="23" t="s">
        <v>56</v>
      </c>
      <c r="D297" s="24" t="s">
        <v>164</v>
      </c>
      <c r="E297" s="23">
        <v>461</v>
      </c>
      <c r="F297" s="24" t="s">
        <v>44</v>
      </c>
      <c r="G297" s="23" t="s">
        <v>58</v>
      </c>
      <c r="H297" s="23" t="s">
        <v>42</v>
      </c>
      <c r="I297" s="19">
        <f t="shared" si="48"/>
        <v>23002836</v>
      </c>
      <c r="J297" s="20">
        <v>22332852</v>
      </c>
      <c r="K297" s="20">
        <v>0</v>
      </c>
      <c r="L297" s="20">
        <v>669984</v>
      </c>
      <c r="M297" s="19">
        <f t="shared" si="46"/>
        <v>0</v>
      </c>
      <c r="N297" s="20">
        <v>0</v>
      </c>
      <c r="O297" s="20">
        <v>0</v>
      </c>
      <c r="P297" s="20">
        <v>0</v>
      </c>
      <c r="Q297" s="20">
        <v>6.43</v>
      </c>
      <c r="R297" s="20">
        <v>76995.02</v>
      </c>
      <c r="S297" s="20">
        <v>6058500.8200000003</v>
      </c>
      <c r="T297" s="19">
        <f t="shared" si="44"/>
        <v>29138338.27</v>
      </c>
    </row>
    <row r="298" spans="1:20" ht="15" customHeight="1" x14ac:dyDescent="0.35">
      <c r="A298" s="21">
        <v>290</v>
      </c>
      <c r="B298" s="22">
        <v>3</v>
      </c>
      <c r="C298" s="23" t="s">
        <v>56</v>
      </c>
      <c r="D298" s="24" t="s">
        <v>164</v>
      </c>
      <c r="E298" s="21">
        <v>128</v>
      </c>
      <c r="F298" s="24" t="s">
        <v>46</v>
      </c>
      <c r="G298" s="23" t="s">
        <v>58</v>
      </c>
      <c r="H298" s="23" t="s">
        <v>47</v>
      </c>
      <c r="I298" s="19">
        <f t="shared" si="48"/>
        <v>16012645.32</v>
      </c>
      <c r="J298" s="20">
        <v>15546253.32</v>
      </c>
      <c r="K298" s="20">
        <v>0</v>
      </c>
      <c r="L298" s="20">
        <v>466392</v>
      </c>
      <c r="M298" s="19">
        <f t="shared" si="46"/>
        <v>0</v>
      </c>
      <c r="N298" s="20">
        <v>0</v>
      </c>
      <c r="O298" s="20">
        <v>0</v>
      </c>
      <c r="P298" s="20">
        <v>0</v>
      </c>
      <c r="Q298" s="20">
        <v>7.86</v>
      </c>
      <c r="R298" s="20">
        <v>0</v>
      </c>
      <c r="S298" s="20">
        <v>2202096.0699999998</v>
      </c>
      <c r="T298" s="19">
        <f t="shared" si="44"/>
        <v>18214749.25</v>
      </c>
    </row>
    <row r="299" spans="1:20" ht="15" customHeight="1" x14ac:dyDescent="0.35">
      <c r="A299" s="21">
        <v>291</v>
      </c>
      <c r="B299" s="22">
        <v>4</v>
      </c>
      <c r="C299" s="23" t="s">
        <v>56</v>
      </c>
      <c r="D299" s="24" t="s">
        <v>164</v>
      </c>
      <c r="E299" s="21">
        <v>193</v>
      </c>
      <c r="F299" s="24" t="s">
        <v>49</v>
      </c>
      <c r="G299" s="23" t="s">
        <v>58</v>
      </c>
      <c r="H299" s="23" t="s">
        <v>42</v>
      </c>
      <c r="I299" s="19">
        <f t="shared" si="48"/>
        <v>12770688.810000001</v>
      </c>
      <c r="J299" s="20">
        <v>12398724.810000001</v>
      </c>
      <c r="K299" s="20">
        <v>0</v>
      </c>
      <c r="L299" s="20">
        <v>371964</v>
      </c>
      <c r="M299" s="19">
        <f t="shared" si="46"/>
        <v>262000</v>
      </c>
      <c r="N299" s="20">
        <v>262000</v>
      </c>
      <c r="O299" s="20">
        <v>0</v>
      </c>
      <c r="P299" s="20">
        <v>0</v>
      </c>
      <c r="Q299" s="20">
        <v>2.76</v>
      </c>
      <c r="R299" s="20">
        <v>0</v>
      </c>
      <c r="S299" s="20">
        <v>1144025.92</v>
      </c>
      <c r="T299" s="19">
        <f t="shared" si="44"/>
        <v>14176717.49</v>
      </c>
    </row>
    <row r="300" spans="1:20" ht="15" customHeight="1" x14ac:dyDescent="0.35">
      <c r="A300" s="21">
        <v>292</v>
      </c>
      <c r="B300" s="22">
        <v>5</v>
      </c>
      <c r="C300" s="23" t="s">
        <v>56</v>
      </c>
      <c r="D300" s="24" t="s">
        <v>164</v>
      </c>
      <c r="E300" s="21">
        <v>258</v>
      </c>
      <c r="F300" s="24" t="s">
        <v>51</v>
      </c>
      <c r="G300" s="23" t="s">
        <v>58</v>
      </c>
      <c r="H300" s="23" t="s">
        <v>42</v>
      </c>
      <c r="I300" s="19">
        <f t="shared" si="48"/>
        <v>16403316</v>
      </c>
      <c r="J300" s="20">
        <v>15925548</v>
      </c>
      <c r="K300" s="20">
        <v>0</v>
      </c>
      <c r="L300" s="20">
        <v>477768</v>
      </c>
      <c r="M300" s="19">
        <f t="shared" si="46"/>
        <v>0</v>
      </c>
      <c r="N300" s="20">
        <v>0</v>
      </c>
      <c r="O300" s="20">
        <v>0</v>
      </c>
      <c r="P300" s="20">
        <v>0</v>
      </c>
      <c r="Q300" s="20">
        <v>74.959999999999994</v>
      </c>
      <c r="R300" s="20">
        <v>0.01</v>
      </c>
      <c r="S300" s="20">
        <v>0</v>
      </c>
      <c r="T300" s="19">
        <f t="shared" si="44"/>
        <v>16403390.970000001</v>
      </c>
    </row>
    <row r="301" spans="1:20" ht="15" customHeight="1" x14ac:dyDescent="0.35">
      <c r="A301" s="21">
        <v>293</v>
      </c>
      <c r="B301" s="22">
        <v>6</v>
      </c>
      <c r="C301" s="23" t="s">
        <v>56</v>
      </c>
      <c r="D301" s="24" t="s">
        <v>164</v>
      </c>
      <c r="E301" s="21">
        <v>323</v>
      </c>
      <c r="F301" s="24" t="s">
        <v>53</v>
      </c>
      <c r="G301" s="23" t="s">
        <v>58</v>
      </c>
      <c r="H301" s="23" t="s">
        <v>42</v>
      </c>
      <c r="I301" s="19">
        <f t="shared" si="48"/>
        <v>18215100</v>
      </c>
      <c r="J301" s="20">
        <v>17684568</v>
      </c>
      <c r="K301" s="20">
        <v>0</v>
      </c>
      <c r="L301" s="20">
        <v>530532</v>
      </c>
      <c r="M301" s="19">
        <f t="shared" si="46"/>
        <v>720043</v>
      </c>
      <c r="N301" s="20">
        <v>720043</v>
      </c>
      <c r="O301" s="20">
        <v>0</v>
      </c>
      <c r="P301" s="20">
        <v>0</v>
      </c>
      <c r="Q301" s="20">
        <v>104.62</v>
      </c>
      <c r="R301" s="20">
        <v>1.23</v>
      </c>
      <c r="S301" s="20">
        <v>11023649.57</v>
      </c>
      <c r="T301" s="19">
        <f t="shared" si="44"/>
        <v>29958898.420000002</v>
      </c>
    </row>
    <row r="302" spans="1:20" ht="15" customHeight="1" x14ac:dyDescent="0.35">
      <c r="A302" s="21">
        <v>294</v>
      </c>
      <c r="B302" s="22">
        <v>7</v>
      </c>
      <c r="C302" s="23" t="s">
        <v>56</v>
      </c>
      <c r="D302" s="24" t="s">
        <v>164</v>
      </c>
      <c r="E302" s="21">
        <v>388</v>
      </c>
      <c r="F302" s="24" t="s">
        <v>55</v>
      </c>
      <c r="G302" s="23" t="s">
        <v>58</v>
      </c>
      <c r="H302" s="23" t="s">
        <v>42</v>
      </c>
      <c r="I302" s="19">
        <f t="shared" si="48"/>
        <v>63464448</v>
      </c>
      <c r="J302" s="20">
        <v>61615968</v>
      </c>
      <c r="K302" s="20">
        <v>0</v>
      </c>
      <c r="L302" s="20">
        <v>1848480</v>
      </c>
      <c r="M302" s="19">
        <f t="shared" si="46"/>
        <v>0</v>
      </c>
      <c r="N302" s="20">
        <v>0</v>
      </c>
      <c r="O302" s="20">
        <v>0</v>
      </c>
      <c r="P302" s="20">
        <v>0</v>
      </c>
      <c r="Q302" s="20">
        <v>583236.21</v>
      </c>
      <c r="R302" s="20">
        <v>274170.05</v>
      </c>
      <c r="S302" s="20">
        <v>6306398.1799999997</v>
      </c>
      <c r="T302" s="19">
        <f t="shared" si="44"/>
        <v>70628252.439999998</v>
      </c>
    </row>
    <row r="303" spans="1:20" ht="15" customHeight="1" x14ac:dyDescent="0.35">
      <c r="A303" s="21">
        <v>295</v>
      </c>
      <c r="B303" s="22">
        <v>8</v>
      </c>
      <c r="C303" s="23" t="s">
        <v>56</v>
      </c>
      <c r="D303" s="24" t="s">
        <v>164</v>
      </c>
      <c r="E303" s="21">
        <v>2539</v>
      </c>
      <c r="F303" s="24" t="s">
        <v>165</v>
      </c>
      <c r="G303" s="23" t="s">
        <v>58</v>
      </c>
      <c r="H303" s="23" t="s">
        <v>47</v>
      </c>
      <c r="I303" s="19">
        <f t="shared" si="48"/>
        <v>23934564</v>
      </c>
      <c r="J303" s="20">
        <v>23237436</v>
      </c>
      <c r="K303" s="20">
        <v>0</v>
      </c>
      <c r="L303" s="20">
        <v>697128</v>
      </c>
      <c r="M303" s="19">
        <f t="shared" si="46"/>
        <v>132000</v>
      </c>
      <c r="N303" s="20">
        <v>132000</v>
      </c>
      <c r="O303" s="20">
        <v>0</v>
      </c>
      <c r="P303" s="20">
        <v>0</v>
      </c>
      <c r="Q303" s="20">
        <v>0</v>
      </c>
      <c r="R303" s="20">
        <v>4.88</v>
      </c>
      <c r="S303" s="20">
        <v>0</v>
      </c>
      <c r="T303" s="19">
        <f t="shared" si="44"/>
        <v>24066568.879999999</v>
      </c>
    </row>
    <row r="304" spans="1:20" ht="15" customHeight="1" x14ac:dyDescent="0.35">
      <c r="A304" s="21">
        <v>296</v>
      </c>
      <c r="B304" s="22">
        <v>1</v>
      </c>
      <c r="C304" s="23" t="s">
        <v>56</v>
      </c>
      <c r="D304" s="24" t="s">
        <v>166</v>
      </c>
      <c r="E304" s="21">
        <v>527</v>
      </c>
      <c r="F304" s="24" t="s">
        <v>41</v>
      </c>
      <c r="G304" s="23" t="s">
        <v>58</v>
      </c>
      <c r="H304" s="23" t="s">
        <v>87</v>
      </c>
      <c r="I304" s="19">
        <v>34358134.25</v>
      </c>
      <c r="J304" s="20">
        <v>32110405.84</v>
      </c>
      <c r="K304" s="20">
        <v>0</v>
      </c>
      <c r="L304" s="20">
        <v>2247728.41</v>
      </c>
      <c r="M304" s="19">
        <v>10157103.07</v>
      </c>
      <c r="N304" s="20">
        <v>10157103.07</v>
      </c>
      <c r="O304" s="20">
        <v>0</v>
      </c>
      <c r="P304" s="20">
        <v>0</v>
      </c>
      <c r="Q304" s="20">
        <v>20206.64</v>
      </c>
      <c r="R304" s="20">
        <v>1439.74</v>
      </c>
      <c r="S304" s="20">
        <v>5605575.8799999999</v>
      </c>
      <c r="T304" s="19">
        <f t="shared" si="44"/>
        <v>50142459.580000006</v>
      </c>
    </row>
    <row r="305" spans="1:20" ht="15" customHeight="1" x14ac:dyDescent="0.35">
      <c r="A305" s="21">
        <v>297</v>
      </c>
      <c r="B305" s="22">
        <v>2</v>
      </c>
      <c r="C305" s="23" t="s">
        <v>56</v>
      </c>
      <c r="D305" s="24" t="s">
        <v>166</v>
      </c>
      <c r="E305" s="21">
        <v>462</v>
      </c>
      <c r="F305" s="24" t="s">
        <v>44</v>
      </c>
      <c r="G305" s="23" t="s">
        <v>58</v>
      </c>
      <c r="H305" s="23" t="s">
        <v>87</v>
      </c>
      <c r="I305" s="19">
        <v>23628460.620000001</v>
      </c>
      <c r="J305" s="20">
        <v>22082673.48</v>
      </c>
      <c r="K305" s="20">
        <v>0</v>
      </c>
      <c r="L305" s="20">
        <v>1545787.14</v>
      </c>
      <c r="M305" s="19">
        <v>84367.09</v>
      </c>
      <c r="N305" s="20">
        <v>84367.09</v>
      </c>
      <c r="O305" s="20">
        <v>0</v>
      </c>
      <c r="P305" s="20">
        <v>70000</v>
      </c>
      <c r="Q305" s="20">
        <v>0</v>
      </c>
      <c r="R305" s="20">
        <v>2.29</v>
      </c>
      <c r="S305" s="20">
        <v>200000</v>
      </c>
      <c r="T305" s="19">
        <f t="shared" si="44"/>
        <v>23982830</v>
      </c>
    </row>
    <row r="306" spans="1:20" ht="15" customHeight="1" x14ac:dyDescent="0.35">
      <c r="A306" s="21">
        <v>298</v>
      </c>
      <c r="B306" s="22">
        <v>3</v>
      </c>
      <c r="C306" s="23" t="s">
        <v>56</v>
      </c>
      <c r="D306" s="24" t="s">
        <v>166</v>
      </c>
      <c r="E306" s="21">
        <v>129</v>
      </c>
      <c r="F306" s="24" t="s">
        <v>46</v>
      </c>
      <c r="G306" s="23" t="s">
        <v>58</v>
      </c>
      <c r="H306" s="23" t="s">
        <v>47</v>
      </c>
      <c r="I306" s="19">
        <v>5798117.1099999994</v>
      </c>
      <c r="J306" s="20">
        <v>5156062.55</v>
      </c>
      <c r="K306" s="20">
        <v>210279.88</v>
      </c>
      <c r="L306" s="20">
        <v>431774.68</v>
      </c>
      <c r="M306" s="19">
        <v>0</v>
      </c>
      <c r="N306" s="20">
        <v>0</v>
      </c>
      <c r="O306" s="20">
        <v>0</v>
      </c>
      <c r="P306" s="20">
        <v>0</v>
      </c>
      <c r="Q306" s="20">
        <v>11.66</v>
      </c>
      <c r="R306" s="20">
        <v>0</v>
      </c>
      <c r="S306" s="20">
        <v>0</v>
      </c>
      <c r="T306" s="19">
        <f t="shared" si="44"/>
        <v>5798128.7699999996</v>
      </c>
    </row>
    <row r="307" spans="1:20" ht="15" customHeight="1" x14ac:dyDescent="0.35">
      <c r="A307" s="21">
        <v>299</v>
      </c>
      <c r="B307" s="22">
        <v>4</v>
      </c>
      <c r="C307" s="23" t="s">
        <v>56</v>
      </c>
      <c r="D307" s="24" t="s">
        <v>166</v>
      </c>
      <c r="E307" s="21">
        <v>194</v>
      </c>
      <c r="F307" s="24" t="s">
        <v>49</v>
      </c>
      <c r="G307" s="23" t="s">
        <v>58</v>
      </c>
      <c r="H307" s="23" t="s">
        <v>87</v>
      </c>
      <c r="I307" s="19">
        <v>0</v>
      </c>
      <c r="J307" s="20">
        <v>0</v>
      </c>
      <c r="K307" s="20">
        <v>0</v>
      </c>
      <c r="L307" s="20">
        <v>0</v>
      </c>
      <c r="M307" s="19">
        <v>0</v>
      </c>
      <c r="N307" s="20">
        <v>0</v>
      </c>
      <c r="O307" s="20">
        <v>0</v>
      </c>
      <c r="P307" s="20">
        <v>0</v>
      </c>
      <c r="Q307" s="20">
        <v>0</v>
      </c>
      <c r="R307" s="20">
        <v>0</v>
      </c>
      <c r="S307" s="20">
        <v>32612.5</v>
      </c>
      <c r="T307" s="19">
        <f t="shared" si="44"/>
        <v>32612.5</v>
      </c>
    </row>
    <row r="308" spans="1:20" ht="15" customHeight="1" x14ac:dyDescent="0.35">
      <c r="A308" s="21">
        <v>300</v>
      </c>
      <c r="B308" s="22">
        <v>5</v>
      </c>
      <c r="C308" s="23" t="s">
        <v>56</v>
      </c>
      <c r="D308" s="24" t="s">
        <v>166</v>
      </c>
      <c r="E308" s="21">
        <v>259</v>
      </c>
      <c r="F308" s="24" t="s">
        <v>51</v>
      </c>
      <c r="G308" s="23" t="s">
        <v>58</v>
      </c>
      <c r="H308" s="23" t="s">
        <v>87</v>
      </c>
      <c r="I308" s="19">
        <v>7397593.4699999997</v>
      </c>
      <c r="J308" s="20">
        <v>6913638.7599999998</v>
      </c>
      <c r="K308" s="20">
        <v>0</v>
      </c>
      <c r="L308" s="20">
        <v>483954.71</v>
      </c>
      <c r="M308" s="19">
        <v>0</v>
      </c>
      <c r="N308" s="20">
        <v>0</v>
      </c>
      <c r="O308" s="20">
        <v>0</v>
      </c>
      <c r="P308" s="20">
        <v>0</v>
      </c>
      <c r="Q308" s="20">
        <v>0</v>
      </c>
      <c r="R308" s="20">
        <v>0</v>
      </c>
      <c r="S308" s="20">
        <v>0</v>
      </c>
      <c r="T308" s="19">
        <f t="shared" si="44"/>
        <v>7397593.4699999997</v>
      </c>
    </row>
    <row r="309" spans="1:20" ht="15" customHeight="1" x14ac:dyDescent="0.35">
      <c r="A309" s="21">
        <v>301</v>
      </c>
      <c r="B309" s="22">
        <v>6</v>
      </c>
      <c r="C309" s="23" t="s">
        <v>56</v>
      </c>
      <c r="D309" s="24" t="s">
        <v>166</v>
      </c>
      <c r="E309" s="21">
        <v>324</v>
      </c>
      <c r="F309" s="24" t="s">
        <v>53</v>
      </c>
      <c r="G309" s="23" t="s">
        <v>58</v>
      </c>
      <c r="H309" s="23" t="s">
        <v>87</v>
      </c>
      <c r="I309" s="19">
        <v>7646887.7700000005</v>
      </c>
      <c r="J309" s="20">
        <v>7146624.0800000001</v>
      </c>
      <c r="K309" s="20">
        <v>0</v>
      </c>
      <c r="L309" s="20">
        <v>500263.69</v>
      </c>
      <c r="M309" s="19">
        <v>1293515.28</v>
      </c>
      <c r="N309" s="20">
        <v>1293515.28</v>
      </c>
      <c r="O309" s="20">
        <v>0</v>
      </c>
      <c r="P309" s="20">
        <v>0</v>
      </c>
      <c r="Q309" s="20">
        <v>0</v>
      </c>
      <c r="R309" s="20">
        <v>0.77</v>
      </c>
      <c r="S309" s="20">
        <v>1992200.67</v>
      </c>
      <c r="T309" s="19">
        <f t="shared" si="44"/>
        <v>10932604.49</v>
      </c>
    </row>
    <row r="310" spans="1:20" ht="15" customHeight="1" x14ac:dyDescent="0.35">
      <c r="A310" s="21">
        <v>302</v>
      </c>
      <c r="B310" s="22">
        <v>7</v>
      </c>
      <c r="C310" s="23" t="s">
        <v>56</v>
      </c>
      <c r="D310" s="24" t="s">
        <v>166</v>
      </c>
      <c r="E310" s="21">
        <v>389</v>
      </c>
      <c r="F310" s="24" t="s">
        <v>55</v>
      </c>
      <c r="G310" s="23" t="s">
        <v>58</v>
      </c>
      <c r="H310" s="23" t="s">
        <v>87</v>
      </c>
      <c r="I310" s="19">
        <v>25672400.27</v>
      </c>
      <c r="J310" s="20">
        <v>23992897.449999999</v>
      </c>
      <c r="K310" s="20">
        <v>0</v>
      </c>
      <c r="L310" s="20">
        <v>1679502.82</v>
      </c>
      <c r="M310" s="19">
        <v>610000</v>
      </c>
      <c r="N310" s="20">
        <v>610000</v>
      </c>
      <c r="O310" s="20">
        <v>0</v>
      </c>
      <c r="P310" s="20">
        <v>0</v>
      </c>
      <c r="Q310" s="20">
        <v>106686.39999999999</v>
      </c>
      <c r="R310" s="20">
        <v>0.06</v>
      </c>
      <c r="S310" s="20">
        <v>907223.51</v>
      </c>
      <c r="T310" s="19">
        <f t="shared" si="44"/>
        <v>27296310.239999998</v>
      </c>
    </row>
    <row r="311" spans="1:20" ht="15" customHeight="1" x14ac:dyDescent="0.35">
      <c r="A311" s="21">
        <v>303</v>
      </c>
      <c r="B311" s="22">
        <v>8</v>
      </c>
      <c r="C311" s="23" t="s">
        <v>56</v>
      </c>
      <c r="D311" s="24" t="s">
        <v>166</v>
      </c>
      <c r="E311" s="21">
        <v>763</v>
      </c>
      <c r="F311" s="24" t="s">
        <v>167</v>
      </c>
      <c r="G311" s="23" t="s">
        <v>58</v>
      </c>
      <c r="H311" s="23" t="s">
        <v>87</v>
      </c>
      <c r="I311" s="19">
        <v>6622010.8200000003</v>
      </c>
      <c r="J311" s="20">
        <v>6188795.1500000004</v>
      </c>
      <c r="K311" s="20">
        <v>0</v>
      </c>
      <c r="L311" s="20">
        <v>433215.67</v>
      </c>
      <c r="M311" s="19">
        <v>502240</v>
      </c>
      <c r="N311" s="20">
        <v>502240</v>
      </c>
      <c r="O311" s="20">
        <v>0</v>
      </c>
      <c r="P311" s="20">
        <v>0</v>
      </c>
      <c r="Q311" s="20">
        <v>15.17</v>
      </c>
      <c r="R311" s="20">
        <v>0</v>
      </c>
      <c r="S311" s="20">
        <v>0</v>
      </c>
      <c r="T311" s="19">
        <f t="shared" si="44"/>
        <v>7124265.9900000002</v>
      </c>
    </row>
    <row r="312" spans="1:20" ht="15" customHeight="1" x14ac:dyDescent="0.35">
      <c r="A312" s="21">
        <v>304</v>
      </c>
      <c r="B312" s="22">
        <v>1</v>
      </c>
      <c r="C312" s="23" t="s">
        <v>56</v>
      </c>
      <c r="D312" s="24" t="s">
        <v>168</v>
      </c>
      <c r="E312" s="21">
        <v>528</v>
      </c>
      <c r="F312" s="24" t="s">
        <v>41</v>
      </c>
      <c r="G312" s="23" t="s">
        <v>58</v>
      </c>
      <c r="H312" s="21" t="s">
        <v>42</v>
      </c>
      <c r="I312" s="19">
        <f t="shared" si="48"/>
        <v>9004451.6799999997</v>
      </c>
      <c r="J312" s="20">
        <v>8746041.7599999998</v>
      </c>
      <c r="K312" s="20">
        <v>0</v>
      </c>
      <c r="L312" s="20">
        <v>258409.92</v>
      </c>
      <c r="M312" s="19">
        <f t="shared" ref="M312:M323" si="49">+N312+O312</f>
        <v>9000</v>
      </c>
      <c r="N312" s="20">
        <v>9000</v>
      </c>
      <c r="O312" s="20">
        <v>0</v>
      </c>
      <c r="P312" s="20">
        <v>0</v>
      </c>
      <c r="Q312" s="20">
        <v>0</v>
      </c>
      <c r="R312" s="20">
        <v>0</v>
      </c>
      <c r="S312" s="20">
        <v>125402</v>
      </c>
      <c r="T312" s="19">
        <f t="shared" si="44"/>
        <v>9138853.6799999997</v>
      </c>
    </row>
    <row r="313" spans="1:20" ht="15" customHeight="1" x14ac:dyDescent="0.35">
      <c r="A313" s="21">
        <v>305</v>
      </c>
      <c r="B313" s="22">
        <v>2</v>
      </c>
      <c r="C313" s="23" t="s">
        <v>56</v>
      </c>
      <c r="D313" s="24" t="s">
        <v>168</v>
      </c>
      <c r="E313" s="21">
        <v>463</v>
      </c>
      <c r="F313" s="24" t="s">
        <v>44</v>
      </c>
      <c r="G313" s="23" t="s">
        <v>58</v>
      </c>
      <c r="H313" s="21" t="s">
        <v>42</v>
      </c>
      <c r="I313" s="19">
        <f t="shared" si="48"/>
        <v>17047673.710000001</v>
      </c>
      <c r="J313" s="20">
        <v>16547946.449999999</v>
      </c>
      <c r="K313" s="20">
        <v>0</v>
      </c>
      <c r="L313" s="20">
        <v>499727.26</v>
      </c>
      <c r="M313" s="19">
        <f t="shared" si="49"/>
        <v>0</v>
      </c>
      <c r="N313" s="20">
        <v>0</v>
      </c>
      <c r="O313" s="20">
        <v>0</v>
      </c>
      <c r="P313" s="20">
        <v>602501</v>
      </c>
      <c r="Q313" s="20">
        <v>470856.18</v>
      </c>
      <c r="R313" s="20">
        <v>3138</v>
      </c>
      <c r="S313" s="20">
        <v>0</v>
      </c>
      <c r="T313" s="19">
        <f t="shared" si="44"/>
        <v>18124168.890000001</v>
      </c>
    </row>
    <row r="314" spans="1:20" ht="15" customHeight="1" x14ac:dyDescent="0.35">
      <c r="A314" s="21">
        <v>306</v>
      </c>
      <c r="B314" s="22">
        <v>3</v>
      </c>
      <c r="C314" s="23" t="s">
        <v>56</v>
      </c>
      <c r="D314" s="24" t="s">
        <v>168</v>
      </c>
      <c r="E314" s="21">
        <v>130</v>
      </c>
      <c r="F314" s="24" t="s">
        <v>46</v>
      </c>
      <c r="G314" s="23" t="s">
        <v>58</v>
      </c>
      <c r="H314" s="21" t="s">
        <v>47</v>
      </c>
      <c r="I314" s="19">
        <f t="shared" si="48"/>
        <v>5965396.5100000007</v>
      </c>
      <c r="J314" s="20">
        <v>5798166.0700000003</v>
      </c>
      <c r="K314" s="20">
        <v>0</v>
      </c>
      <c r="L314" s="20">
        <v>167230.44</v>
      </c>
      <c r="M314" s="19">
        <f t="shared" si="49"/>
        <v>127500</v>
      </c>
      <c r="N314" s="20">
        <v>127500</v>
      </c>
      <c r="O314" s="20">
        <v>0</v>
      </c>
      <c r="P314" s="20">
        <v>194</v>
      </c>
      <c r="Q314" s="20">
        <v>1</v>
      </c>
      <c r="R314" s="20">
        <v>0</v>
      </c>
      <c r="S314" s="20">
        <v>452359.27</v>
      </c>
      <c r="T314" s="19">
        <f t="shared" si="44"/>
        <v>6545450.7800000012</v>
      </c>
    </row>
    <row r="315" spans="1:20" ht="15" customHeight="1" x14ac:dyDescent="0.35">
      <c r="A315" s="21">
        <v>307</v>
      </c>
      <c r="B315" s="22">
        <v>4</v>
      </c>
      <c r="C315" s="23" t="s">
        <v>56</v>
      </c>
      <c r="D315" s="24" t="s">
        <v>168</v>
      </c>
      <c r="E315" s="21">
        <v>195</v>
      </c>
      <c r="F315" s="24" t="s">
        <v>49</v>
      </c>
      <c r="G315" s="23" t="s">
        <v>58</v>
      </c>
      <c r="H315" s="21" t="s">
        <v>42</v>
      </c>
      <c r="I315" s="19">
        <f t="shared" si="48"/>
        <v>7968416.46</v>
      </c>
      <c r="J315" s="20">
        <v>7741090.2699999996</v>
      </c>
      <c r="K315" s="20">
        <v>0</v>
      </c>
      <c r="L315" s="20">
        <v>227326.19</v>
      </c>
      <c r="M315" s="19">
        <f t="shared" si="49"/>
        <v>59050</v>
      </c>
      <c r="N315" s="20">
        <v>59050</v>
      </c>
      <c r="O315" s="20">
        <v>0</v>
      </c>
      <c r="P315" s="20">
        <v>0</v>
      </c>
      <c r="Q315" s="20">
        <v>53.47</v>
      </c>
      <c r="R315" s="20">
        <v>0</v>
      </c>
      <c r="S315" s="20">
        <v>3150953.11</v>
      </c>
      <c r="T315" s="19">
        <f t="shared" si="44"/>
        <v>11178473.039999999</v>
      </c>
    </row>
    <row r="316" spans="1:20" ht="15" customHeight="1" x14ac:dyDescent="0.35">
      <c r="A316" s="21">
        <v>308</v>
      </c>
      <c r="B316" s="22">
        <v>5</v>
      </c>
      <c r="C316" s="23" t="s">
        <v>56</v>
      </c>
      <c r="D316" s="24" t="s">
        <v>168</v>
      </c>
      <c r="E316" s="21">
        <v>260</v>
      </c>
      <c r="F316" s="24" t="s">
        <v>51</v>
      </c>
      <c r="G316" s="23" t="s">
        <v>58</v>
      </c>
      <c r="H316" s="21" t="s">
        <v>42</v>
      </c>
      <c r="I316" s="19">
        <f t="shared" si="48"/>
        <v>5465637.9199999999</v>
      </c>
      <c r="J316" s="20">
        <v>5313401.53</v>
      </c>
      <c r="K316" s="20">
        <v>0</v>
      </c>
      <c r="L316" s="20">
        <v>152236.39000000001</v>
      </c>
      <c r="M316" s="19">
        <f t="shared" si="49"/>
        <v>0</v>
      </c>
      <c r="N316" s="20">
        <v>0</v>
      </c>
      <c r="O316" s="20">
        <v>0</v>
      </c>
      <c r="P316" s="20">
        <v>0</v>
      </c>
      <c r="Q316" s="20">
        <v>0</v>
      </c>
      <c r="R316" s="20">
        <v>0</v>
      </c>
      <c r="S316" s="20">
        <v>73080</v>
      </c>
      <c r="T316" s="19">
        <f t="shared" si="44"/>
        <v>5538717.9199999999</v>
      </c>
    </row>
    <row r="317" spans="1:20" ht="15" customHeight="1" x14ac:dyDescent="0.35">
      <c r="A317" s="21">
        <v>309</v>
      </c>
      <c r="B317" s="22">
        <v>6</v>
      </c>
      <c r="C317" s="23" t="s">
        <v>56</v>
      </c>
      <c r="D317" s="24" t="s">
        <v>168</v>
      </c>
      <c r="E317" s="21">
        <v>325</v>
      </c>
      <c r="F317" s="24" t="s">
        <v>53</v>
      </c>
      <c r="G317" s="23" t="s">
        <v>58</v>
      </c>
      <c r="H317" s="21" t="s">
        <v>42</v>
      </c>
      <c r="I317" s="19">
        <f t="shared" si="48"/>
        <v>0</v>
      </c>
      <c r="J317" s="20">
        <v>0</v>
      </c>
      <c r="K317" s="20">
        <v>0</v>
      </c>
      <c r="L317" s="20">
        <v>0</v>
      </c>
      <c r="M317" s="19">
        <f t="shared" si="49"/>
        <v>0</v>
      </c>
      <c r="N317" s="20">
        <v>0</v>
      </c>
      <c r="O317" s="20">
        <v>0</v>
      </c>
      <c r="P317" s="20">
        <v>0</v>
      </c>
      <c r="Q317" s="20">
        <v>0.14000000000000001</v>
      </c>
      <c r="R317" s="20">
        <v>0</v>
      </c>
      <c r="S317" s="20">
        <v>708586.07</v>
      </c>
      <c r="T317" s="19">
        <f t="shared" si="44"/>
        <v>708586.21</v>
      </c>
    </row>
    <row r="318" spans="1:20" ht="15" customHeight="1" x14ac:dyDescent="0.35">
      <c r="A318" s="21">
        <v>310</v>
      </c>
      <c r="B318" s="22">
        <v>7</v>
      </c>
      <c r="C318" s="23" t="s">
        <v>56</v>
      </c>
      <c r="D318" s="24" t="s">
        <v>168</v>
      </c>
      <c r="E318" s="21">
        <v>390</v>
      </c>
      <c r="F318" s="24" t="s">
        <v>55</v>
      </c>
      <c r="G318" s="23" t="s">
        <v>58</v>
      </c>
      <c r="H318" s="21" t="s">
        <v>42</v>
      </c>
      <c r="I318" s="19">
        <f t="shared" si="48"/>
        <v>22134515.789999999</v>
      </c>
      <c r="J318" s="20">
        <v>21482170.18</v>
      </c>
      <c r="K318" s="20">
        <v>0</v>
      </c>
      <c r="L318" s="20">
        <v>652345.61</v>
      </c>
      <c r="M318" s="19">
        <f t="shared" si="49"/>
        <v>0</v>
      </c>
      <c r="N318" s="20">
        <v>0</v>
      </c>
      <c r="O318" s="20">
        <v>0</v>
      </c>
      <c r="P318" s="20">
        <v>0</v>
      </c>
      <c r="Q318" s="20">
        <v>98897.62</v>
      </c>
      <c r="R318" s="20">
        <v>0.02</v>
      </c>
      <c r="S318" s="20">
        <v>4529631.1100000003</v>
      </c>
      <c r="T318" s="19">
        <f t="shared" si="44"/>
        <v>26763044.539999999</v>
      </c>
    </row>
    <row r="319" spans="1:20" ht="15" customHeight="1" x14ac:dyDescent="0.35">
      <c r="A319" s="21">
        <v>311</v>
      </c>
      <c r="B319" s="22">
        <v>8</v>
      </c>
      <c r="C319" s="23" t="s">
        <v>56</v>
      </c>
      <c r="D319" s="24" t="s">
        <v>168</v>
      </c>
      <c r="E319" s="21">
        <v>764</v>
      </c>
      <c r="F319" s="24" t="s">
        <v>169</v>
      </c>
      <c r="G319" s="23" t="s">
        <v>58</v>
      </c>
      <c r="H319" s="21" t="s">
        <v>42</v>
      </c>
      <c r="I319" s="19">
        <f t="shared" si="48"/>
        <v>6237705.6500000004</v>
      </c>
      <c r="J319" s="20">
        <v>6062305.2300000004</v>
      </c>
      <c r="K319" s="20">
        <v>0</v>
      </c>
      <c r="L319" s="20">
        <v>175400.42</v>
      </c>
      <c r="M319" s="19">
        <f t="shared" si="49"/>
        <v>0</v>
      </c>
      <c r="N319" s="20">
        <v>0</v>
      </c>
      <c r="O319" s="20">
        <v>0</v>
      </c>
      <c r="P319" s="20">
        <v>0</v>
      </c>
      <c r="Q319" s="20">
        <v>0</v>
      </c>
      <c r="R319" s="20">
        <v>0</v>
      </c>
      <c r="S319" s="20">
        <v>0</v>
      </c>
      <c r="T319" s="19">
        <f t="shared" si="44"/>
        <v>6237705.6500000004</v>
      </c>
    </row>
    <row r="320" spans="1:20" ht="15" customHeight="1" x14ac:dyDescent="0.35">
      <c r="A320" s="21">
        <v>312</v>
      </c>
      <c r="B320" s="22">
        <v>8</v>
      </c>
      <c r="C320" s="23" t="s">
        <v>56</v>
      </c>
      <c r="D320" s="24" t="s">
        <v>168</v>
      </c>
      <c r="E320" s="21">
        <v>2639</v>
      </c>
      <c r="F320" s="24" t="s">
        <v>170</v>
      </c>
      <c r="G320" s="23" t="s">
        <v>58</v>
      </c>
      <c r="H320" s="21" t="s">
        <v>47</v>
      </c>
      <c r="I320" s="19">
        <f t="shared" si="48"/>
        <v>4849373.96</v>
      </c>
      <c r="J320" s="20">
        <v>4715627.07</v>
      </c>
      <c r="K320" s="20">
        <v>0</v>
      </c>
      <c r="L320" s="20">
        <v>133746.89000000001</v>
      </c>
      <c r="M320" s="19">
        <f t="shared" si="49"/>
        <v>805000</v>
      </c>
      <c r="N320" s="20">
        <v>805000</v>
      </c>
      <c r="O320" s="20">
        <v>0</v>
      </c>
      <c r="P320" s="20">
        <v>0</v>
      </c>
      <c r="Q320" s="20">
        <v>0</v>
      </c>
      <c r="R320" s="20">
        <v>0</v>
      </c>
      <c r="S320" s="20">
        <v>0</v>
      </c>
      <c r="T320" s="19">
        <f t="shared" si="44"/>
        <v>5654373.96</v>
      </c>
    </row>
    <row r="321" spans="1:20" ht="15" customHeight="1" x14ac:dyDescent="0.35">
      <c r="A321" s="21">
        <v>313</v>
      </c>
      <c r="B321" s="22">
        <v>8</v>
      </c>
      <c r="C321" s="23" t="s">
        <v>56</v>
      </c>
      <c r="D321" s="24" t="s">
        <v>168</v>
      </c>
      <c r="E321" s="21">
        <v>2963</v>
      </c>
      <c r="F321" s="24" t="s">
        <v>171</v>
      </c>
      <c r="G321" s="23" t="s">
        <v>58</v>
      </c>
      <c r="H321" s="21" t="s">
        <v>76</v>
      </c>
      <c r="I321" s="19">
        <f t="shared" si="48"/>
        <v>819922.46000000008</v>
      </c>
      <c r="J321" s="20">
        <v>787698.43</v>
      </c>
      <c r="K321" s="20">
        <v>0</v>
      </c>
      <c r="L321" s="20">
        <v>32224.03</v>
      </c>
      <c r="M321" s="19">
        <f t="shared" si="49"/>
        <v>70000</v>
      </c>
      <c r="N321" s="20">
        <v>70000</v>
      </c>
      <c r="O321" s="20">
        <v>0</v>
      </c>
      <c r="P321" s="20">
        <v>0</v>
      </c>
      <c r="Q321" s="20">
        <v>0</v>
      </c>
      <c r="R321" s="20">
        <v>0</v>
      </c>
      <c r="S321" s="20">
        <v>0</v>
      </c>
      <c r="T321" s="19">
        <f t="shared" si="44"/>
        <v>889922.46000000008</v>
      </c>
    </row>
    <row r="322" spans="1:20" ht="15" customHeight="1" x14ac:dyDescent="0.35">
      <c r="A322" s="21">
        <v>314</v>
      </c>
      <c r="B322" s="22">
        <v>8</v>
      </c>
      <c r="C322" s="23" t="s">
        <v>56</v>
      </c>
      <c r="D322" s="24" t="s">
        <v>168</v>
      </c>
      <c r="E322" s="21">
        <v>2846</v>
      </c>
      <c r="F322" s="24" t="s">
        <v>172</v>
      </c>
      <c r="G322" s="23" t="s">
        <v>58</v>
      </c>
      <c r="H322" s="21" t="s">
        <v>47</v>
      </c>
      <c r="I322" s="19">
        <f t="shared" si="48"/>
        <v>819922.46000000008</v>
      </c>
      <c r="J322" s="20">
        <v>787698.43</v>
      </c>
      <c r="K322" s="20">
        <v>0</v>
      </c>
      <c r="L322" s="20">
        <v>32224.03</v>
      </c>
      <c r="M322" s="19">
        <f t="shared" si="49"/>
        <v>0</v>
      </c>
      <c r="N322" s="20">
        <v>0</v>
      </c>
      <c r="O322" s="20">
        <v>0</v>
      </c>
      <c r="P322" s="20">
        <v>0</v>
      </c>
      <c r="Q322" s="20">
        <v>0</v>
      </c>
      <c r="R322" s="20">
        <v>2</v>
      </c>
      <c r="S322" s="20">
        <v>0</v>
      </c>
      <c r="T322" s="19">
        <f t="shared" si="44"/>
        <v>819924.46000000008</v>
      </c>
    </row>
    <row r="323" spans="1:20" ht="15" customHeight="1" x14ac:dyDescent="0.35">
      <c r="A323" s="21">
        <v>315</v>
      </c>
      <c r="B323" s="22">
        <v>8</v>
      </c>
      <c r="C323" s="23" t="s">
        <v>56</v>
      </c>
      <c r="D323" s="24" t="s">
        <v>168</v>
      </c>
      <c r="E323" s="21">
        <v>2964</v>
      </c>
      <c r="F323" s="25" t="s">
        <v>173</v>
      </c>
      <c r="G323" s="23" t="s">
        <v>58</v>
      </c>
      <c r="H323" s="21" t="s">
        <v>76</v>
      </c>
      <c r="I323" s="19">
        <f t="shared" si="48"/>
        <v>819922.46000000008</v>
      </c>
      <c r="J323" s="20">
        <v>787698.43</v>
      </c>
      <c r="K323" s="20">
        <v>0</v>
      </c>
      <c r="L323" s="20">
        <v>32224.03</v>
      </c>
      <c r="M323" s="19">
        <f t="shared" si="49"/>
        <v>0</v>
      </c>
      <c r="N323" s="20">
        <v>0</v>
      </c>
      <c r="O323" s="20">
        <v>0</v>
      </c>
      <c r="P323" s="20">
        <v>0</v>
      </c>
      <c r="Q323" s="20">
        <v>1</v>
      </c>
      <c r="R323" s="20">
        <v>0</v>
      </c>
      <c r="S323" s="20">
        <v>0</v>
      </c>
      <c r="T323" s="19">
        <f t="shared" si="44"/>
        <v>819923.46000000008</v>
      </c>
    </row>
  </sheetData>
  <mergeCells count="8">
    <mergeCell ref="A7:A8"/>
    <mergeCell ref="H7:H8"/>
    <mergeCell ref="C7:C8"/>
    <mergeCell ref="D7:D8"/>
    <mergeCell ref="E7:E8"/>
    <mergeCell ref="F7:F8"/>
    <mergeCell ref="G7:G8"/>
    <mergeCell ref="B7:B8"/>
  </mergeCells>
  <pageMargins left="0.7" right="0.7" top="0.75" bottom="0.75" header="0.3" footer="0.3"/>
  <pageSetup orientation="portrait" r:id="rId1"/>
  <ignoredErrors>
    <ignoredError sqref="I15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E7DB8AB25975438103014F991CF1AB" ma:contentTypeVersion="14" ma:contentTypeDescription="Crear nuevo documento." ma:contentTypeScope="" ma:versionID="a1de4ebd4f232511e2334ef5d2e345e8">
  <xsd:schema xmlns:xsd="http://www.w3.org/2001/XMLSchema" xmlns:xs="http://www.w3.org/2001/XMLSchema" xmlns:p="http://schemas.microsoft.com/office/2006/metadata/properties" xmlns:ns2="ce7022be-ab65-46cd-b256-baadebd58975" xmlns:ns3="649b245d-199b-4292-a4f0-632c2d8df586" targetNamespace="http://schemas.microsoft.com/office/2006/metadata/properties" ma:root="true" ma:fieldsID="af3c813a78c8fe340c4f97a27426263e" ns2:_="" ns3:_="">
    <xsd:import namespace="ce7022be-ab65-46cd-b256-baadebd58975"/>
    <xsd:import namespace="649b245d-199b-4292-a4f0-632c2d8df5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7022be-ab65-46cd-b256-baadebd589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9b245d-199b-4292-a4f0-632c2d8df58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becae44-7488-4dba-88fa-26d17a1cac9d}" ma:internalName="TaxCatchAll" ma:showField="CatchAllData" ma:web="649b245d-199b-4292-a4f0-632c2d8df5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49b245d-199b-4292-a4f0-632c2d8df586">
      <UserInfo>
        <DisplayName>ALVARADO MEJIA BEATRIZ ELOISA</DisplayName>
        <AccountId>166</AccountId>
        <AccountType/>
      </UserInfo>
      <UserInfo>
        <DisplayName>MORALES DOMINGUEZ CARLOS ALBERTO</DisplayName>
        <AccountId>177</AccountId>
        <AccountType/>
      </UserInfo>
      <UserInfo>
        <DisplayName>JUSTO BAUTISTA ENRIQUE</DisplayName>
        <AccountId>168</AccountId>
        <AccountType/>
      </UserInfo>
      <UserInfo>
        <DisplayName>CARMONA TUFIÑO JASMINA</DisplayName>
        <AccountId>13</AccountId>
        <AccountType/>
      </UserInfo>
      <UserInfo>
        <DisplayName>CHAVEZ MUÑOZ NAIN</DisplayName>
        <AccountId>172</AccountId>
        <AccountType/>
      </UserInfo>
      <UserInfo>
        <DisplayName>JIMENEZ BARRERA MARIO FERNANDO</DisplayName>
        <AccountId>178</AccountId>
        <AccountType/>
      </UserInfo>
      <UserInfo>
        <DisplayName>LAGUNES DOMINGUEZ KARLA IRENE</DisplayName>
        <AccountId>171</AccountId>
        <AccountType/>
      </UserInfo>
      <UserInfo>
        <DisplayName>LUNA FLORES VERONICA</DisplayName>
        <AccountId>179</AccountId>
        <AccountType/>
      </UserInfo>
      <UserInfo>
        <DisplayName>CONTRERAS GARCIA PAULINA YOLANDA</DisplayName>
        <AccountId>180</AccountId>
        <AccountType/>
      </UserInfo>
      <UserInfo>
        <DisplayName>VELASCO ROSAS ABEL</DisplayName>
        <AccountId>27</AccountId>
        <AccountType/>
      </UserInfo>
      <UserInfo>
        <DisplayName>CALNACASCO MARTELL ALBERTO</DisplayName>
        <AccountId>92</AccountId>
        <AccountType/>
      </UserInfo>
      <UserInfo>
        <DisplayName>CESAR JUAREZ OMAR CESAR</DisplayName>
        <AccountId>175</AccountId>
        <AccountType/>
      </UserInfo>
      <UserInfo>
        <DisplayName>JASSO EGUIA PABLO</DisplayName>
        <AccountId>81</AccountId>
        <AccountType/>
      </UserInfo>
      <UserInfo>
        <DisplayName>BUSTOS NIETO ENRIQUE JUAN DE DIOS</DisplayName>
        <AccountId>181</AccountId>
        <AccountType/>
      </UserInfo>
      <UserInfo>
        <DisplayName>COY AVILA JOEL</DisplayName>
        <AccountId>182</AccountId>
        <AccountType/>
      </UserInfo>
      <UserInfo>
        <DisplayName>FRIAS VALTIERRA BERNARDO</DisplayName>
        <AccountId>183</AccountId>
        <AccountType/>
      </UserInfo>
      <UserInfo>
        <DisplayName>CICILIA CALNACASCO LUCERO</DisplayName>
        <AccountId>184</AccountId>
        <AccountType/>
      </UserInfo>
      <UserInfo>
        <DisplayName>ISLAS IBAÑEZ CHRISTIAN DANIEL</DisplayName>
        <AccountId>185</AccountId>
        <AccountType/>
      </UserInfo>
      <UserInfo>
        <DisplayName>RUIZ AGUILAR ISRAEL</DisplayName>
        <AccountId>186</AccountId>
        <AccountType/>
      </UserInfo>
      <UserInfo>
        <DisplayName>ESPINOZA DE LOS MONTEROS ESPINOZA JESUS ALBERTO</DisplayName>
        <AccountId>17</AccountId>
        <AccountType/>
      </UserInfo>
      <UserInfo>
        <DisplayName>HERNANDEZ LOPEZ JOSE DIEGO</DisplayName>
        <AccountId>136</AccountId>
        <AccountType/>
      </UserInfo>
      <UserInfo>
        <DisplayName>VARGAS LOPEZ NANCY BETSABE</DisplayName>
        <AccountId>187</AccountId>
        <AccountType/>
      </UserInfo>
      <UserInfo>
        <DisplayName>OCHOA ORTIZ EDUARDO</DisplayName>
        <AccountId>173</AccountId>
        <AccountType/>
      </UserInfo>
      <UserInfo>
        <DisplayName>AGUILAR SANTOS MARIA CONCEPCION</DisplayName>
        <AccountId>188</AccountId>
        <AccountType/>
      </UserInfo>
      <UserInfo>
        <DisplayName>MENDOZA RAMIREZ ERIC</DisplayName>
        <AccountId>128</AccountId>
        <AccountType/>
      </UserInfo>
      <UserInfo>
        <DisplayName>VARGAS CONTRERAS OSCAR</DisplayName>
        <AccountId>68</AccountId>
        <AccountType/>
      </UserInfo>
      <UserInfo>
        <DisplayName>MARTINEZ RAMIREZ KAROL LIZHEYDI</DisplayName>
        <AccountId>189</AccountId>
        <AccountType/>
      </UserInfo>
      <UserInfo>
        <DisplayName>HERNANDEZ VAZQUEZ VERONICA YUDITH</DisplayName>
        <AccountId>10</AccountId>
        <AccountType/>
      </UserInfo>
      <UserInfo>
        <DisplayName>TINOCO FIGUEROA SERGIO MIGUEL</DisplayName>
        <AccountId>131</AccountId>
        <AccountType/>
      </UserInfo>
      <UserInfo>
        <DisplayName>CORNEJO LUVIANO ARTURO OSVALDO</DisplayName>
        <AccountId>116</AccountId>
        <AccountType/>
      </UserInfo>
      <UserInfo>
        <DisplayName>CRUZ BENITEZ MARIA GUADALUPE</DisplayName>
        <AccountId>190</AccountId>
        <AccountType/>
      </UserInfo>
      <UserInfo>
        <DisplayName>TELLEZ RUIZ VANESSA</DisplayName>
        <AccountId>176</AccountId>
        <AccountType/>
      </UserInfo>
      <UserInfo>
        <DisplayName>LEON DIAZ EDITH</DisplayName>
        <AccountId>108</AccountId>
        <AccountType/>
      </UserInfo>
      <UserInfo>
        <DisplayName>GARCIA RIVERA CONCEPCION</DisplayName>
        <AccountId>37</AccountId>
        <AccountType/>
      </UserInfo>
      <UserInfo>
        <DisplayName>BASTIDA GODINEZ MARIEL</DisplayName>
        <AccountId>157</AccountId>
        <AccountType/>
      </UserInfo>
      <UserInfo>
        <DisplayName>ROJAS PINEDA ORBELIN</DisplayName>
        <AccountId>201</AccountId>
        <AccountType/>
      </UserInfo>
      <UserInfo>
        <DisplayName>PASCUAL ROMERO ALFREDO</DisplayName>
        <AccountId>160</AccountId>
        <AccountType/>
      </UserInfo>
      <UserInfo>
        <DisplayName>TORRES VAZQUEZ MARCOS</DisplayName>
        <AccountId>22</AccountId>
        <AccountType/>
      </UserInfo>
      <UserInfo>
        <DisplayName>MORALES CRUZ PERLA EUGENIA</DisplayName>
        <AccountId>44</AccountId>
        <AccountType/>
      </UserInfo>
      <UserInfo>
        <DisplayName>ENRIQUEZ ACOSTA PATRICIA</DisplayName>
        <AccountId>49</AccountId>
        <AccountType/>
      </UserInfo>
      <UserInfo>
        <DisplayName>RENDON GALICIA JOSE FERNANDO</DisplayName>
        <AccountId>202</AccountId>
        <AccountType/>
      </UserInfo>
      <UserInfo>
        <DisplayName>MORALES GONZALEZ JUAN MANUEL</DisplayName>
        <AccountId>203</AccountId>
        <AccountType/>
      </UserInfo>
      <UserInfo>
        <DisplayName>AGUIRRE NAVARRO GERARDO</DisplayName>
        <AccountId>204</AccountId>
        <AccountType/>
      </UserInfo>
      <UserInfo>
        <DisplayName>VALENZUELA VILLANUEVA DAFNAE YUSEF</DisplayName>
        <AccountId>205</AccountId>
        <AccountType/>
      </UserInfo>
      <UserInfo>
        <DisplayName>HERNANDEZ TORRES ADRIANA PAOLA</DisplayName>
        <AccountId>206</AccountId>
        <AccountType/>
      </UserInfo>
      <UserInfo>
        <DisplayName>ROSAS LUNA JUAN CARLOS</DisplayName>
        <AccountId>207</AccountId>
        <AccountType/>
      </UserInfo>
      <UserInfo>
        <DisplayName>GUZMAN CARAPIA JUAN</DisplayName>
        <AccountId>99</AccountId>
        <AccountType/>
      </UserInfo>
      <UserInfo>
        <DisplayName>RAMIREZ MORALES JUAN GABRIEL</DisplayName>
        <AccountId>115</AccountId>
        <AccountType/>
      </UserInfo>
      <UserInfo>
        <DisplayName>SANDOVAL MIRANDA LUCERO DE ASIS</DisplayName>
        <AccountId>113</AccountId>
        <AccountType/>
      </UserInfo>
      <UserInfo>
        <DisplayName>ROMAN MARTINEZ ANDRES GUADALUPE</DisplayName>
        <AccountId>24</AccountId>
        <AccountType/>
      </UserInfo>
      <UserInfo>
        <DisplayName>GONZALEZ LUNA ROBERTO</DisplayName>
        <AccountId>208</AccountId>
        <AccountType/>
      </UserInfo>
      <UserInfo>
        <DisplayName>MARTINEZ GOMEZ ANTONIO ALBERTO</DisplayName>
        <AccountId>209</AccountId>
        <AccountType/>
      </UserInfo>
      <UserInfo>
        <DisplayName>MORALES VENTURA BERENICE</DisplayName>
        <AccountId>110</AccountId>
        <AccountType/>
      </UserInfo>
      <UserInfo>
        <DisplayName>VILLANUEVA GUILLEN MARIA GUADALUPE</DisplayName>
        <AccountId>210</AccountId>
        <AccountType/>
      </UserInfo>
      <UserInfo>
        <DisplayName>GOMEZ DE JESUS CARMELO</DisplayName>
        <AccountId>141</AccountId>
        <AccountType/>
      </UserInfo>
      <UserInfo>
        <DisplayName>MENDOZA SANCHEZ ELVA LETICIA</DisplayName>
        <AccountId>211</AccountId>
        <AccountType/>
      </UserInfo>
    </SharedWithUsers>
    <TaxCatchAll xmlns="649b245d-199b-4292-a4f0-632c2d8df586" xsi:nil="true"/>
    <lcf76f155ced4ddcb4097134ff3c332f xmlns="ce7022be-ab65-46cd-b256-baadebd5897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F63787-2FD2-4F05-92B3-DF542746AD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7022be-ab65-46cd-b256-baadebd58975"/>
    <ds:schemaRef ds:uri="649b245d-199b-4292-a4f0-632c2d8df5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E37B1E-946C-4284-ACEA-8D5F8D8F6B96}">
  <ds:schemaRefs>
    <ds:schemaRef ds:uri="http://schemas.microsoft.com/office/2006/metadata/properties"/>
    <ds:schemaRef ds:uri="http://schemas.microsoft.com/office/infopath/2007/PartnerControls"/>
    <ds:schemaRef ds:uri="649b245d-199b-4292-a4f0-632c2d8df586"/>
    <ds:schemaRef ds:uri="ce7022be-ab65-46cd-b256-baadebd58975"/>
  </ds:schemaRefs>
</ds:datastoreItem>
</file>

<file path=customXml/itemProps3.xml><?xml version="1.0" encoding="utf-8"?>
<ds:datastoreItem xmlns:ds="http://schemas.openxmlformats.org/officeDocument/2006/customXml" ds:itemID="{99D1264C-B304-4D48-AFA5-9E7E2FC59E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IA Anexo II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NIETO CRUZ DAMIAN</cp:lastModifiedBy>
  <cp:revision/>
  <dcterms:created xsi:type="dcterms:W3CDTF">2017-10-18T20:50:18Z</dcterms:created>
  <dcterms:modified xsi:type="dcterms:W3CDTF">2025-02-21T17:44:13Z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0x01010014E7DB8AB25975438103014F991CF1AB</vt:lpwstr>
  </property>
  <property fmtid="{D5CDD505-2E9C-101B-9397-08002B2CF9AE}" pid="3" name="MediaServiceImageTags">
    <vt:lpwstr/>
  </property>
</Properties>
</file>