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mendez_ine_mx/Documents/Escritorio/CEI/Publicaciones Documentos/2025/PAAASINE/Abril/Querétaro/"/>
    </mc:Choice>
  </mc:AlternateContent>
  <xr:revisionPtr revIDLastSave="0" documentId="8_{3DF5A8F9-6B21-4DA3-BB71-8FEAEAE7DA9E}" xr6:coauthVersionLast="47" xr6:coauthVersionMax="47" xr10:uidLastSave="{00000000-0000-0000-0000-000000000000}"/>
  <bookViews>
    <workbookView xWindow="-110" yWindow="-110" windowWidth="19420" windowHeight="11500" xr2:uid="{729B9AAE-1851-460B-82C6-DD8F62FD67C7}"/>
  </bookViews>
  <sheets>
    <sheet name="QT00 APROBACION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'QT00 APROBACION'!$A$8:$J$25</definedName>
    <definedName name="a" localSheetId="0">#REF!</definedName>
    <definedName name="a">#REF!</definedName>
    <definedName name="adquisicion">'[1]hoja oculta'!$C$2:$C$5</definedName>
    <definedName name="_xlnm.Print_Area" localSheetId="0">'QT00 APROBACION'!$A$1:$J$25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'QT00 APROBACION'!$1:$8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0" i="1" l="1"/>
  <c r="J9" i="1"/>
  <c r="J10" i="1"/>
  <c r="J26" i="1"/>
  <c r="J24" i="1"/>
  <c r="J11" i="1"/>
  <c r="J19" i="1"/>
  <c r="J14" i="1"/>
  <c r="J12" i="1"/>
  <c r="J18" i="1"/>
  <c r="J15" i="1"/>
  <c r="J23" i="1"/>
  <c r="J22" i="1"/>
  <c r="J21" i="1"/>
  <c r="J17" i="1"/>
  <c r="J16" i="1"/>
  <c r="J13" i="1"/>
  <c r="J25" i="1"/>
</calcChain>
</file>

<file path=xl/sharedStrings.xml><?xml version="1.0" encoding="utf-8"?>
<sst xmlns="http://schemas.openxmlformats.org/spreadsheetml/2006/main" count="536" uniqueCount="75">
  <si>
    <t>Dirección Ejecutiva de Administración</t>
  </si>
  <si>
    <t>Dirección de Recursos Materiales y Servicios</t>
  </si>
  <si>
    <t>Subdirección de Adquisiciones</t>
  </si>
  <si>
    <t>Delegación Querétaro</t>
  </si>
  <si>
    <t>UR EJERCE</t>
  </si>
  <si>
    <t>A I</t>
  </si>
  <si>
    <t>PP</t>
  </si>
  <si>
    <t>DELEGACIONALES</t>
  </si>
  <si>
    <t>QT00</t>
  </si>
  <si>
    <t>001</t>
  </si>
  <si>
    <t>M001</t>
  </si>
  <si>
    <t>B00OD01</t>
  </si>
  <si>
    <t>PRODUCTOS ALIMENTICIOS PARA EL PERSONAL EN LAS INSTALACIONES DE LAS UNIDADES RESPONSABLES</t>
  </si>
  <si>
    <t>SERVICIO TELEFÓNICO CONVENCIONAL</t>
  </si>
  <si>
    <t>ARRENDAMIENTO DE MAQUINARIA Y EQUIPO</t>
  </si>
  <si>
    <t>FLETES Y MANIOBRAS</t>
  </si>
  <si>
    <t>B00OD02</t>
  </si>
  <si>
    <t>SERVICIO DE AGUA</t>
  </si>
  <si>
    <t>SERVICIOS DE VIGILANCIA</t>
  </si>
  <si>
    <t>SERVICIOS DE LAVANDERÍA, LIMPIEZA E HIGIENE</t>
  </si>
  <si>
    <t>SERVICIOS DE JARDINERÍA Y FUMIGACIÓN</t>
  </si>
  <si>
    <t>COMBUSTIBLES, LUBRICANTES Y ADITIVOS PARA MAQUINARIA, EQUIPO DE PRODUCCIÓN Y SERVICIOS ADMINISTRATIVOS</t>
  </si>
  <si>
    <t>PRODUCTOS ALIMENTICIOS PARA EL PERSONAL DERIVADO DE ACTIVIDADES EXTRAORDINARIAS</t>
  </si>
  <si>
    <t>MANTENIMIENTO Y CONSERVACIÓN DE VEHÍCULOS TERRESTRES, AÉREOS, MARÍTIMOS, LACUSTRES Y FLUVIALES</t>
  </si>
  <si>
    <t>MANTENIMIENTO Y CONSERVACIÓN DE MAQUINARIA Y EQUIPO</t>
  </si>
  <si>
    <t>VIÁTICOS NACIONALES PARA SERVIDORES PÚBLICOS EN EL DESEMPEÑO DE FUNCIONES OFICIALES</t>
  </si>
  <si>
    <t>OTROS IMPUESTOS Y DERECHOS</t>
  </si>
  <si>
    <t>OTROS SERVICIOS COMERCIALES</t>
  </si>
  <si>
    <t>PRESUPUESTADO ABRIL</t>
  </si>
  <si>
    <t>EJERCIDO ABRIL</t>
  </si>
  <si>
    <t>ÓRGANO</t>
  </si>
  <si>
    <t>SUBPROGRAMA</t>
  </si>
  <si>
    <t>PROYECTO</t>
  </si>
  <si>
    <t>PARTIDA</t>
  </si>
  <si>
    <t>DESCRIPCIÓN DE LA PARTIDA</t>
  </si>
  <si>
    <t xml:space="preserve">Programa Anual de Adquisiciones, Arrendamientos y Servicios del INE 2025 (PAAASINE) </t>
  </si>
  <si>
    <t>Modificaciones Abril 2025</t>
  </si>
  <si>
    <t>MOBILIARIO</t>
  </si>
  <si>
    <t>SUBDELEGACIONALES</t>
  </si>
  <si>
    <t>QT01</t>
  </si>
  <si>
    <t>22104</t>
  </si>
  <si>
    <t>QT02</t>
  </si>
  <si>
    <t>R005</t>
  </si>
  <si>
    <t>088</t>
  </si>
  <si>
    <t>B00MO02</t>
  </si>
  <si>
    <t>COMBUSTIBLES, LUBRICANTES Y ADITIVOS PARA VEHÍCULOS TERRESTRES, AÉREOS, MARÍTIMOS, LACUSTRES Y FLUVIALES DESTINADOS A SERVICIOS PÚBLICOS Y LA OPERACIÓN DE PROGRAMAS PÚBLICOS</t>
  </si>
  <si>
    <t>QT03</t>
  </si>
  <si>
    <t>MATERIAL ELÉCTRICO Y ELECTRÓNICO</t>
  </si>
  <si>
    <t>REFACCIONES Y ACCESORIOS PARA EQUIPO DE CÓMPUTO Y TELECOMUNICACIONES</t>
  </si>
  <si>
    <t>MATERIALES Y ÚTILES DE OFICINA</t>
  </si>
  <si>
    <t>MATERIAL DE LIMPIEZA</t>
  </si>
  <si>
    <t xml:space="preserve">REFACCIONES Y ACCESORIOS MENORES OTROS BIENES MUEBLES </t>
  </si>
  <si>
    <t>R009</t>
  </si>
  <si>
    <t>067</t>
  </si>
  <si>
    <t>SUBCONTRATACIÓN DE SERVICIOS CON TERCEROS</t>
  </si>
  <si>
    <t xml:space="preserve">SUBCONTRATACIÓN DE SERVICIOS CON TERCEROS </t>
  </si>
  <si>
    <t>QT05</t>
  </si>
  <si>
    <t>QT06</t>
  </si>
  <si>
    <t>21101</t>
  </si>
  <si>
    <t>21601</t>
  </si>
  <si>
    <t>PRODUCTOS ALIMENTICIOS PARA EL PERSONAL EN LAS INSTALACIONES DE LAS UNIDADES RESPONSABLE</t>
  </si>
  <si>
    <t>33602</t>
  </si>
  <si>
    <t>OTROS SERVICIOS COMERCIALES.</t>
  </si>
  <si>
    <t>33801</t>
  </si>
  <si>
    <t>SERVICIOS DE VIGILANCIA.</t>
  </si>
  <si>
    <t>24601</t>
  </si>
  <si>
    <t>31301</t>
  </si>
  <si>
    <t>SUBCONTRATACIÓN DE SERVICIO CON TERCEROS</t>
  </si>
  <si>
    <t>SERVICIOS DE LAVANDERÍA LIMPIEZA E HIGIENE</t>
  </si>
  <si>
    <t>MANTENIMIENTO Y CONSERVACIÓN DE INMUEBLES</t>
  </si>
  <si>
    <t>QT04</t>
  </si>
  <si>
    <t xml:space="preserve">SERVICIO DE AGUA </t>
  </si>
  <si>
    <t xml:space="preserve"> ARRENDAMIENTO DE EDIFICIOS Y LOCALES</t>
  </si>
  <si>
    <t>COMBUSTIBLES, LUBRICANTES Y ADITIVOS PARA VEHICULOS TERRESTRES,AEREOS,MARITIMOS,LACUSTRES Y FLUVIALES DESTINADOS A SERVICIOS PUBLICOS Y LA OPERACIÓN DE PROGRAMAS PUBLICOS</t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</si>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</sst>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43" formatCode="_-* #,##0.00_-;\-* #,##0.00_-;_-* &quot;-&quot;??_-;_-@_-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"/>
      <family val="2"/>
      <scheme val="minor"/>
    </font>
    <font>
      <sz val="11"/>
      <color rgb="FF000000"/>
      <name val="Calibri"/>
      <family val="2"/>
    </font>
    <font>
      <sz val="11"/>
      <name val="Arial"/>
      <family val="2"/>
    </font>
    <font>
      <sz val="8"/>
      <name val="Calibri"/>
      <family val="2"/>
      <scheme val="minor"/>
    </font>
    <font>
      <sz val="11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1"/>
      <color rgb="FFFFFFFF"/>
      <name val="Calibri"/>
      <family val="2"/>
      <scheme val="minor"/>
    </font>
    <font>
      <sz val="11"/>
      <color theme="1"/>
      <name val="Arial"/>
      <family val="2"/>
    </font>
    <font>
      <sz val="11"/>
      <color rgb="FF00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9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5" fillId="0" borderId="0"/>
    <xf numFmtId="43" fontId="6" fillId="0" borderId="0" applyNumberFormat="0" applyFill="0" applyBorder="0" applyAlignment="0" applyProtection="0"/>
    <xf numFmtId="0" fontId="8" fillId="0" borderId="0"/>
    <xf numFmtId="0" fontId="6" fillId="0" borderId="0"/>
    <xf numFmtId="43" fontId="1" fillId="0" borderId="0" applyFont="0" applyFill="0" applyBorder="0" applyAlignment="0" applyProtection="0"/>
  </cellStyleXfs>
  <cellXfs count="68">
    <xf numFmtId="0" fontId="0" fillId="0" borderId="0" xfId="0"/>
    <xf numFmtId="0" fontId="1" fillId="0" borderId="0" xfId="2"/>
    <xf numFmtId="0" fontId="1" fillId="0" borderId="0" xfId="2" applyAlignment="1">
      <alignment wrapText="1"/>
    </xf>
    <xf numFmtId="0" fontId="1" fillId="0" borderId="0" xfId="2" applyAlignment="1">
      <alignment horizontal="right"/>
    </xf>
    <xf numFmtId="3" fontId="3" fillId="0" borderId="0" xfId="3" applyNumberFormat="1" applyFont="1" applyAlignment="1">
      <alignment horizontal="right" vertical="center"/>
    </xf>
    <xf numFmtId="3" fontId="2" fillId="2" borderId="1" xfId="5" applyNumberFormat="1" applyFont="1" applyFill="1" applyBorder="1" applyAlignment="1">
      <alignment horizontal="center" vertical="center" wrapText="1"/>
    </xf>
    <xf numFmtId="0" fontId="1" fillId="0" borderId="0" xfId="3" applyAlignment="1">
      <alignment horizontal="center" vertical="center" wrapText="1"/>
    </xf>
    <xf numFmtId="0" fontId="7" fillId="0" borderId="0" xfId="3" applyFont="1" applyAlignment="1">
      <alignment horizontal="center" vertical="center" wrapText="1"/>
    </xf>
    <xf numFmtId="0" fontId="9" fillId="0" borderId="0" xfId="7" applyFont="1"/>
    <xf numFmtId="0" fontId="1" fillId="0" borderId="1" xfId="3" applyBorder="1" applyAlignment="1">
      <alignment horizontal="center" vertical="center" wrapText="1"/>
    </xf>
    <xf numFmtId="4" fontId="12" fillId="0" borderId="1" xfId="3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13" fillId="2" borderId="2" xfId="0" applyFont="1" applyFill="1" applyBorder="1" applyAlignment="1">
      <alignment horizontal="center" vertical="center" wrapText="1"/>
    </xf>
    <xf numFmtId="0" fontId="13" fillId="2" borderId="3" xfId="0" applyFont="1" applyFill="1" applyBorder="1" applyAlignment="1">
      <alignment horizontal="center" vertical="center" wrapText="1"/>
    </xf>
    <xf numFmtId="0" fontId="1" fillId="0" borderId="1" xfId="3" quotePrefix="1" applyBorder="1" applyAlignment="1">
      <alignment horizontal="center" vertical="center" wrapText="1"/>
    </xf>
    <xf numFmtId="44" fontId="1" fillId="0" borderId="1" xfId="1" applyFont="1" applyBorder="1" applyAlignment="1">
      <alignment vertical="center" wrapText="1"/>
    </xf>
    <xf numFmtId="44" fontId="1" fillId="0" borderId="0" xfId="2" applyNumberFormat="1"/>
    <xf numFmtId="0" fontId="14" fillId="0" borderId="0" xfId="7" applyFont="1"/>
    <xf numFmtId="44" fontId="1" fillId="0" borderId="1" xfId="1" applyFont="1" applyFill="1" applyBorder="1" applyAlignment="1">
      <alignment horizontal="right" vertical="center" wrapText="1"/>
    </xf>
    <xf numFmtId="49" fontId="11" fillId="0" borderId="1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1" fillId="0" borderId="1" xfId="3" applyFont="1" applyBorder="1" applyAlignment="1">
      <alignment horizontal="center" vertical="center" wrapText="1"/>
    </xf>
    <xf numFmtId="44" fontId="11" fillId="0" borderId="1" xfId="1" applyFont="1" applyFill="1" applyBorder="1" applyAlignment="1">
      <alignment horizontal="right" vertical="center" wrapText="1"/>
    </xf>
    <xf numFmtId="44" fontId="11" fillId="0" borderId="1" xfId="1" applyFont="1" applyFill="1" applyBorder="1" applyAlignment="1">
      <alignment horizontal="center" vertical="center" wrapText="1"/>
    </xf>
    <xf numFmtId="0" fontId="1" fillId="3" borderId="1" xfId="3" applyFill="1" applyBorder="1" applyAlignment="1">
      <alignment horizontal="center" vertical="center" wrapText="1"/>
    </xf>
    <xf numFmtId="49" fontId="12" fillId="3" borderId="1" xfId="3" quotePrefix="1" applyNumberFormat="1" applyFont="1" applyFill="1" applyBorder="1" applyAlignment="1">
      <alignment horizontal="center" vertical="center" wrapText="1"/>
    </xf>
    <xf numFmtId="0" fontId="12" fillId="3" borderId="1" xfId="3" applyFont="1" applyFill="1" applyBorder="1" applyAlignment="1">
      <alignment horizontal="center" vertical="center" wrapText="1"/>
    </xf>
    <xf numFmtId="1" fontId="11" fillId="3" borderId="1" xfId="5" applyNumberFormat="1" applyFont="1" applyFill="1" applyBorder="1" applyAlignment="1">
      <alignment horizontal="center" vertical="center" wrapText="1"/>
    </xf>
    <xf numFmtId="44" fontId="12" fillId="3" borderId="1" xfId="1" applyFont="1" applyFill="1" applyBorder="1" applyAlignment="1">
      <alignment vertical="center" wrapText="1"/>
    </xf>
    <xf numFmtId="0" fontId="1" fillId="0" borderId="1" xfId="3" applyBorder="1" applyAlignment="1">
      <alignment horizontal="center" vertical="center"/>
    </xf>
    <xf numFmtId="44" fontId="1" fillId="0" borderId="1" xfId="1" applyFill="1" applyBorder="1" applyAlignment="1">
      <alignment horizontal="center" vertical="center"/>
    </xf>
    <xf numFmtId="43" fontId="0" fillId="0" borderId="1" xfId="8" applyFont="1" applyFill="1" applyBorder="1" applyAlignment="1">
      <alignment vertical="center" wrapText="1"/>
    </xf>
    <xf numFmtId="0" fontId="1" fillId="0" borderId="7" xfId="3" applyBorder="1" applyAlignment="1">
      <alignment horizontal="center" vertical="center" wrapText="1"/>
    </xf>
    <xf numFmtId="0" fontId="12" fillId="0" borderId="8" xfId="3" applyFont="1" applyBorder="1" applyAlignment="1">
      <alignment horizontal="center" vertical="center" wrapText="1"/>
    </xf>
    <xf numFmtId="44" fontId="11" fillId="3" borderId="1" xfId="1" applyFont="1" applyFill="1" applyBorder="1" applyAlignment="1">
      <alignment horizontal="center" vertical="center" wrapText="1"/>
    </xf>
    <xf numFmtId="44" fontId="12" fillId="0" borderId="1" xfId="1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2" fillId="0" borderId="8" xfId="3" quotePrefix="1" applyFont="1" applyBorder="1" applyAlignment="1">
      <alignment horizontal="center" vertical="center" wrapText="1"/>
    </xf>
    <xf numFmtId="0" fontId="11" fillId="0" borderId="8" xfId="4" applyFont="1" applyBorder="1" applyAlignment="1">
      <alignment horizontal="center" vertical="center" wrapText="1"/>
    </xf>
    <xf numFmtId="44" fontId="1" fillId="0" borderId="1" xfId="1" applyFont="1" applyFill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44" fontId="0" fillId="0" borderId="6" xfId="1" applyFont="1" applyBorder="1" applyAlignment="1">
      <alignment vertical="center" wrapText="1"/>
    </xf>
    <xf numFmtId="0" fontId="12" fillId="0" borderId="1" xfId="3" quotePrefix="1" applyFont="1" applyBorder="1" applyAlignment="1">
      <alignment horizontal="center" vertical="center"/>
    </xf>
    <xf numFmtId="0" fontId="12" fillId="0" borderId="1" xfId="3" applyFont="1" applyBorder="1" applyAlignment="1">
      <alignment horizontal="center" vertical="center"/>
    </xf>
    <xf numFmtId="1" fontId="11" fillId="0" borderId="1" xfId="4" applyNumberFormat="1" applyFont="1" applyBorder="1" applyAlignment="1">
      <alignment horizontal="center" vertical="center"/>
    </xf>
    <xf numFmtId="0" fontId="12" fillId="0" borderId="1" xfId="3" quotePrefix="1" applyFont="1" applyBorder="1" applyAlignment="1">
      <alignment horizontal="center" vertical="center" wrapText="1"/>
    </xf>
    <xf numFmtId="0" fontId="12" fillId="0" borderId="1" xfId="3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3" fillId="2" borderId="9" xfId="0" applyFont="1" applyFill="1" applyBorder="1" applyAlignment="1">
      <alignment horizontal="center" vertical="center" wrapText="1"/>
    </xf>
    <xf numFmtId="0" fontId="13" fillId="2" borderId="10" xfId="0" applyFont="1" applyFill="1" applyBorder="1" applyAlignment="1">
      <alignment horizontal="center" vertical="center" wrapText="1"/>
    </xf>
    <xf numFmtId="3" fontId="2" fillId="2" borderId="11" xfId="5" applyNumberFormat="1" applyFont="1" applyFill="1" applyBorder="1" applyAlignment="1">
      <alignment horizontal="center" vertical="center" wrapText="1"/>
    </xf>
    <xf numFmtId="0" fontId="13" fillId="2" borderId="4" xfId="0" applyFont="1" applyFill="1" applyBorder="1" applyAlignment="1">
      <alignment horizontal="center" vertical="center" wrapText="1"/>
    </xf>
    <xf numFmtId="0" fontId="13" fillId="2" borderId="12" xfId="0" applyFont="1" applyFill="1" applyBorder="1" applyAlignment="1">
      <alignment horizontal="center" vertical="center" wrapText="1"/>
    </xf>
    <xf numFmtId="3" fontId="2" fillId="2" borderId="8" xfId="5" applyNumberFormat="1" applyFont="1" applyFill="1" applyBorder="1" applyAlignment="1">
      <alignment horizontal="center" vertical="center" wrapText="1"/>
    </xf>
    <xf numFmtId="49" fontId="12" fillId="0" borderId="1" xfId="3" quotePrefix="1" applyNumberFormat="1" applyFont="1" applyBorder="1" applyAlignment="1">
      <alignment horizontal="center" vertical="center" wrapText="1"/>
    </xf>
    <xf numFmtId="1" fontId="11" fillId="3" borderId="1" xfId="4" applyNumberFormat="1" applyFont="1" applyFill="1" applyBorder="1" applyAlignment="1">
      <alignment horizontal="center" vertical="center" wrapText="1"/>
    </xf>
    <xf numFmtId="0" fontId="15" fillId="4" borderId="1" xfId="0" applyFont="1" applyFill="1" applyBorder="1" applyAlignment="1">
      <alignment horizontal="center" vertical="center" wrapText="1"/>
    </xf>
    <xf numFmtId="44" fontId="15" fillId="0" borderId="1" xfId="1" applyFont="1" applyBorder="1" applyAlignment="1">
      <alignment horizontal="center" vertical="center"/>
    </xf>
    <xf numFmtId="44" fontId="12" fillId="0" borderId="1" xfId="1" applyFont="1" applyBorder="1" applyAlignment="1">
      <alignment horizontal="center" vertical="center"/>
    </xf>
    <xf numFmtId="44" fontId="1" fillId="0" borderId="1" xfId="1" applyFont="1" applyBorder="1" applyAlignment="1">
      <alignment horizontal="center" vertical="center"/>
    </xf>
    <xf numFmtId="44" fontId="1" fillId="0" borderId="1" xfId="1" applyFont="1" applyBorder="1" applyAlignment="1">
      <alignment horizontal="center" vertical="center" wrapText="1"/>
    </xf>
    <xf numFmtId="44" fontId="11" fillId="0" borderId="1" xfId="1" quotePrefix="1" applyFont="1" applyBorder="1" applyAlignment="1" applyProtection="1">
      <alignment horizontal="center" vertical="center"/>
      <protection locked="0"/>
    </xf>
    <xf numFmtId="1" fontId="1" fillId="0" borderId="1" xfId="4" applyNumberFormat="1" applyFont="1" applyBorder="1" applyAlignment="1">
      <alignment horizontal="center" vertical="center" wrapText="1"/>
    </xf>
    <xf numFmtId="4" fontId="1" fillId="0" borderId="1" xfId="3" applyNumberFormat="1" applyBorder="1" applyAlignment="1">
      <alignment horizontal="center" vertical="center" wrapText="1"/>
    </xf>
    <xf numFmtId="44" fontId="1" fillId="0" borderId="1" xfId="1" applyFont="1" applyFill="1" applyBorder="1" applyAlignment="1">
      <alignment vertical="center" wrapText="1"/>
    </xf>
    <xf numFmtId="0" fontId="4" fillId="0" borderId="0" xfId="3" applyFont="1" applyAlignment="1">
      <alignment horizontal="center"/>
    </xf>
  </cellXfs>
  <cellStyles count="9">
    <cellStyle name="Millares" xfId="8" builtinId="3"/>
    <cellStyle name="Millares 2" xfId="5" xr:uid="{FF62BE89-5617-4A1E-BDAF-C4728DBE8D10}"/>
    <cellStyle name="Moneda" xfId="1" builtinId="4"/>
    <cellStyle name="Normal" xfId="0" builtinId="0"/>
    <cellStyle name="Normal 2" xfId="6" xr:uid="{F022F633-7CD1-4C8C-AB40-73338EB64EB6}"/>
    <cellStyle name="Normal 2 2" xfId="3" xr:uid="{81F9150E-CB21-4A1C-9F99-1CB2EBEF0634}"/>
    <cellStyle name="Normal 4 2" xfId="7" xr:uid="{CC9A1AEF-B351-4FBF-85BC-F832C913FF73}"/>
    <cellStyle name="Normal 5" xfId="2" xr:uid="{E41A5C40-74C1-4FD2-955E-8630192EC5C4}"/>
    <cellStyle name="Normal 8" xfId="4" xr:uid="{B97DA83D-C665-486B-9B4C-0EFB98EF4A6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70186</xdr:colOff>
      <xdr:row>0</xdr:row>
      <xdr:rowOff>41777</xdr:rowOff>
    </xdr:from>
    <xdr:to>
      <xdr:col>1</xdr:col>
      <xdr:colOff>192171</xdr:colOff>
      <xdr:row>2</xdr:row>
      <xdr:rowOff>274918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D92CA43-249C-47FB-BCCA-7014BCB105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0186" y="41777"/>
          <a:ext cx="1600867" cy="784588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oel\AppData\Local\Microsoft\Windows\Temporary%20Internet%20Files\Content.Outlook\BX9DN3MN\paaas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Almacenamiento\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Voto%20electronico\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Materiales\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6ED711-4CA3-4C8F-B7BF-2C90F279F9F5}">
  <sheetPr>
    <pageSetUpPr fitToPage="1"/>
  </sheetPr>
  <dimension ref="A1:K78"/>
  <sheetViews>
    <sheetView tabSelected="1" zoomScale="76" zoomScaleNormal="76" workbookViewId="0">
      <selection activeCell="E3" sqref="E3"/>
    </sheetView>
  </sheetViews>
  <sheetFormatPr baseColWidth="10" defaultColWidth="11.54296875" defaultRowHeight="14.5" x14ac:dyDescent="0.35"/>
  <cols>
    <col min="1" max="1" width="21.1796875" style="1" customWidth="1"/>
    <col min="2" max="4" width="7.54296875" style="1" customWidth="1"/>
    <col min="5" max="5" width="15.1796875" style="1" customWidth="1"/>
    <col min="6" max="6" width="11.453125" style="1" customWidth="1"/>
    <col min="7" max="7" width="9.81640625" style="1" customWidth="1"/>
    <col min="8" max="8" width="36.81640625" style="2" customWidth="1"/>
    <col min="9" max="10" width="17.54296875" style="3" customWidth="1"/>
    <col min="11" max="16384" width="11.54296875" style="1"/>
  </cols>
  <sheetData>
    <row r="1" spans="1:11" ht="22" x14ac:dyDescent="0.35">
      <c r="J1" s="4" t="s">
        <v>0</v>
      </c>
    </row>
    <row r="2" spans="1:11" ht="22" x14ac:dyDescent="0.35">
      <c r="J2" s="4" t="s">
        <v>1</v>
      </c>
    </row>
    <row r="3" spans="1:11" ht="22" x14ac:dyDescent="0.35">
      <c r="J3" s="4" t="s">
        <v>2</v>
      </c>
    </row>
    <row r="5" spans="1:11" ht="26" x14ac:dyDescent="0.6">
      <c r="A5" s="67" t="s">
        <v>35</v>
      </c>
      <c r="B5" s="67"/>
      <c r="C5" s="67"/>
      <c r="D5" s="67"/>
      <c r="E5" s="67"/>
      <c r="F5" s="67"/>
      <c r="G5" s="67"/>
      <c r="H5" s="67"/>
      <c r="I5" s="67"/>
      <c r="J5" s="67"/>
    </row>
    <row r="6" spans="1:11" ht="26" x14ac:dyDescent="0.6">
      <c r="A6" s="67" t="s">
        <v>3</v>
      </c>
      <c r="B6" s="67"/>
      <c r="C6" s="67"/>
      <c r="D6" s="67"/>
      <c r="E6" s="67"/>
      <c r="F6" s="67"/>
      <c r="G6" s="67"/>
      <c r="H6" s="67"/>
      <c r="I6" s="67"/>
      <c r="J6" s="67"/>
    </row>
    <row r="7" spans="1:11" ht="26.5" thickBot="1" x14ac:dyDescent="0.65">
      <c r="A7" s="67" t="s">
        <v>36</v>
      </c>
      <c r="B7" s="67"/>
      <c r="C7" s="67"/>
      <c r="D7" s="67"/>
      <c r="E7" s="67"/>
      <c r="F7" s="67"/>
      <c r="G7" s="67"/>
      <c r="H7" s="67"/>
      <c r="I7" s="67"/>
      <c r="J7" s="67"/>
    </row>
    <row r="8" spans="1:11" s="6" customFormat="1" ht="56.25" customHeight="1" thickBot="1" x14ac:dyDescent="0.4">
      <c r="A8" s="13" t="s">
        <v>30</v>
      </c>
      <c r="B8" s="14" t="s">
        <v>4</v>
      </c>
      <c r="C8" s="14" t="s">
        <v>5</v>
      </c>
      <c r="D8" s="14" t="s">
        <v>6</v>
      </c>
      <c r="E8" s="14" t="s">
        <v>31</v>
      </c>
      <c r="F8" s="14" t="s">
        <v>32</v>
      </c>
      <c r="G8" s="14" t="s">
        <v>33</v>
      </c>
      <c r="H8" s="14" t="s">
        <v>34</v>
      </c>
      <c r="I8" s="5" t="s">
        <v>28</v>
      </c>
      <c r="J8" s="5" t="s">
        <v>29</v>
      </c>
    </row>
    <row r="9" spans="1:11" s="7" customFormat="1" x14ac:dyDescent="0.35">
      <c r="A9" s="9" t="s">
        <v>7</v>
      </c>
      <c r="B9" s="9" t="s">
        <v>8</v>
      </c>
      <c r="C9" s="15" t="s">
        <v>9</v>
      </c>
      <c r="D9" s="9" t="s">
        <v>10</v>
      </c>
      <c r="E9" s="15" t="s">
        <v>9</v>
      </c>
      <c r="F9" s="9" t="s">
        <v>11</v>
      </c>
      <c r="G9" s="64">
        <v>21101</v>
      </c>
      <c r="H9" s="65" t="s">
        <v>49</v>
      </c>
      <c r="I9" s="19">
        <v>0</v>
      </c>
      <c r="J9" s="19">
        <f>I9+6238.15+2327.54+1997.06+115.38+2573.01</f>
        <v>13251.139999999998</v>
      </c>
      <c r="K9" s="17"/>
    </row>
    <row r="10" spans="1:11" s="7" customFormat="1" ht="47.5" customHeight="1" x14ac:dyDescent="0.35">
      <c r="A10" s="9" t="s">
        <v>7</v>
      </c>
      <c r="B10" s="9" t="s">
        <v>8</v>
      </c>
      <c r="C10" s="15" t="s">
        <v>9</v>
      </c>
      <c r="D10" s="9" t="s">
        <v>10</v>
      </c>
      <c r="E10" s="15" t="s">
        <v>9</v>
      </c>
      <c r="F10" s="9" t="s">
        <v>11</v>
      </c>
      <c r="G10" s="64">
        <v>22104</v>
      </c>
      <c r="H10" s="65" t="s">
        <v>12</v>
      </c>
      <c r="I10" s="19">
        <v>1600</v>
      </c>
      <c r="J10" s="19">
        <f>I10+491</f>
        <v>2091</v>
      </c>
      <c r="K10" s="17"/>
    </row>
    <row r="11" spans="1:11" s="7" customFormat="1" ht="44" customHeight="1" x14ac:dyDescent="0.35">
      <c r="A11" s="9" t="s">
        <v>7</v>
      </c>
      <c r="B11" s="9" t="s">
        <v>8</v>
      </c>
      <c r="C11" s="15" t="s">
        <v>9</v>
      </c>
      <c r="D11" s="9" t="s">
        <v>10</v>
      </c>
      <c r="E11" s="15" t="s">
        <v>9</v>
      </c>
      <c r="F11" s="9" t="s">
        <v>11</v>
      </c>
      <c r="G11" s="64">
        <v>22106</v>
      </c>
      <c r="H11" s="65" t="s">
        <v>22</v>
      </c>
      <c r="I11" s="19">
        <v>30786</v>
      </c>
      <c r="J11" s="19">
        <f>I11-5841.45</f>
        <v>24944.55</v>
      </c>
      <c r="K11" s="17"/>
    </row>
    <row r="12" spans="1:11" s="7" customFormat="1" ht="57" customHeight="1" x14ac:dyDescent="0.35">
      <c r="A12" s="9" t="s">
        <v>7</v>
      </c>
      <c r="B12" s="9" t="s">
        <v>8</v>
      </c>
      <c r="C12" s="15" t="s">
        <v>9</v>
      </c>
      <c r="D12" s="9" t="s">
        <v>10</v>
      </c>
      <c r="E12" s="15" t="s">
        <v>9</v>
      </c>
      <c r="F12" s="9" t="s">
        <v>11</v>
      </c>
      <c r="G12" s="64">
        <v>26105</v>
      </c>
      <c r="H12" s="11" t="s">
        <v>21</v>
      </c>
      <c r="I12" s="19">
        <v>9453</v>
      </c>
      <c r="J12" s="19">
        <f>I12-6964.94-1997.06-491</f>
        <v>4.5474735088646412E-13</v>
      </c>
      <c r="K12" s="17"/>
    </row>
    <row r="13" spans="1:11" s="7" customFormat="1" x14ac:dyDescent="0.35">
      <c r="A13" s="9" t="s">
        <v>7</v>
      </c>
      <c r="B13" s="9" t="s">
        <v>8</v>
      </c>
      <c r="C13" s="15" t="s">
        <v>9</v>
      </c>
      <c r="D13" s="9" t="s">
        <v>10</v>
      </c>
      <c r="E13" s="15" t="s">
        <v>9</v>
      </c>
      <c r="F13" s="11" t="s">
        <v>16</v>
      </c>
      <c r="G13" s="11">
        <v>31301</v>
      </c>
      <c r="H13" s="11" t="s">
        <v>17</v>
      </c>
      <c r="I13" s="66">
        <v>11000</v>
      </c>
      <c r="J13" s="19">
        <f>I13-4014.92</f>
        <v>6985.08</v>
      </c>
      <c r="K13" s="17"/>
    </row>
    <row r="14" spans="1:11" s="7" customFormat="1" x14ac:dyDescent="0.35">
      <c r="A14" s="9" t="s">
        <v>7</v>
      </c>
      <c r="B14" s="9" t="s">
        <v>8</v>
      </c>
      <c r="C14" s="15" t="s">
        <v>9</v>
      </c>
      <c r="D14" s="9" t="s">
        <v>10</v>
      </c>
      <c r="E14" s="15" t="s">
        <v>9</v>
      </c>
      <c r="F14" s="11" t="s">
        <v>11</v>
      </c>
      <c r="G14" s="11">
        <v>31401</v>
      </c>
      <c r="H14" s="11" t="s">
        <v>13</v>
      </c>
      <c r="I14" s="66">
        <v>3500</v>
      </c>
      <c r="J14" s="19">
        <f>I14-816.44</f>
        <v>2683.56</v>
      </c>
      <c r="K14" s="17"/>
    </row>
    <row r="15" spans="1:11" s="7" customFormat="1" ht="29" x14ac:dyDescent="0.35">
      <c r="A15" s="9" t="s">
        <v>7</v>
      </c>
      <c r="B15" s="9" t="s">
        <v>8</v>
      </c>
      <c r="C15" s="15" t="s">
        <v>9</v>
      </c>
      <c r="D15" s="9" t="s">
        <v>10</v>
      </c>
      <c r="E15" s="15" t="s">
        <v>9</v>
      </c>
      <c r="F15" s="11" t="s">
        <v>11</v>
      </c>
      <c r="G15" s="11">
        <v>32601</v>
      </c>
      <c r="H15" s="11" t="s">
        <v>14</v>
      </c>
      <c r="I15" s="66">
        <v>3500</v>
      </c>
      <c r="J15" s="19">
        <f>I15-115.38</f>
        <v>3384.62</v>
      </c>
      <c r="K15" s="17"/>
    </row>
    <row r="16" spans="1:11" s="7" customFormat="1" x14ac:dyDescent="0.35">
      <c r="A16" s="9" t="s">
        <v>7</v>
      </c>
      <c r="B16" s="9" t="s">
        <v>8</v>
      </c>
      <c r="C16" s="15" t="s">
        <v>9</v>
      </c>
      <c r="D16" s="9" t="s">
        <v>10</v>
      </c>
      <c r="E16" s="15" t="s">
        <v>9</v>
      </c>
      <c r="F16" s="11" t="s">
        <v>16</v>
      </c>
      <c r="G16" s="11">
        <v>33602</v>
      </c>
      <c r="H16" s="11" t="s">
        <v>27</v>
      </c>
      <c r="I16" s="66">
        <v>4000</v>
      </c>
      <c r="J16" s="19">
        <f>I16-870.32</f>
        <v>3129.68</v>
      </c>
      <c r="K16" s="17"/>
    </row>
    <row r="17" spans="1:11" s="7" customFormat="1" x14ac:dyDescent="0.35">
      <c r="A17" s="9" t="s">
        <v>7</v>
      </c>
      <c r="B17" s="9" t="s">
        <v>8</v>
      </c>
      <c r="C17" s="15" t="s">
        <v>9</v>
      </c>
      <c r="D17" s="9" t="s">
        <v>10</v>
      </c>
      <c r="E17" s="15" t="s">
        <v>9</v>
      </c>
      <c r="F17" s="11" t="s">
        <v>16</v>
      </c>
      <c r="G17" s="11">
        <v>33801</v>
      </c>
      <c r="H17" s="11" t="s">
        <v>18</v>
      </c>
      <c r="I17" s="66">
        <v>44250</v>
      </c>
      <c r="J17" s="19">
        <f>I17-0.01</f>
        <v>44249.99</v>
      </c>
      <c r="K17" s="17"/>
    </row>
    <row r="18" spans="1:11" s="7" customFormat="1" x14ac:dyDescent="0.35">
      <c r="A18" s="9" t="s">
        <v>7</v>
      </c>
      <c r="B18" s="9" t="s">
        <v>8</v>
      </c>
      <c r="C18" s="15" t="s">
        <v>9</v>
      </c>
      <c r="D18" s="9" t="s">
        <v>10</v>
      </c>
      <c r="E18" s="15" t="s">
        <v>9</v>
      </c>
      <c r="F18" s="11" t="s">
        <v>11</v>
      </c>
      <c r="G18" s="11">
        <v>34701</v>
      </c>
      <c r="H18" s="11" t="s">
        <v>15</v>
      </c>
      <c r="I18" s="66">
        <v>6500</v>
      </c>
      <c r="J18" s="19">
        <f>I18-2573.01</f>
        <v>3926.99</v>
      </c>
      <c r="K18" s="17"/>
    </row>
    <row r="19" spans="1:11" s="7" customFormat="1" ht="29" x14ac:dyDescent="0.35">
      <c r="A19" s="9" t="s">
        <v>7</v>
      </c>
      <c r="B19" s="9" t="s">
        <v>8</v>
      </c>
      <c r="C19" s="15" t="s">
        <v>9</v>
      </c>
      <c r="D19" s="9" t="s">
        <v>10</v>
      </c>
      <c r="E19" s="15" t="s">
        <v>9</v>
      </c>
      <c r="F19" s="11" t="s">
        <v>11</v>
      </c>
      <c r="G19" s="11">
        <v>35101</v>
      </c>
      <c r="H19" s="11" t="s">
        <v>69</v>
      </c>
      <c r="I19" s="66">
        <v>0</v>
      </c>
      <c r="J19" s="19">
        <f>I19+232+816.44+53.56</f>
        <v>1102</v>
      </c>
      <c r="K19" s="17"/>
    </row>
    <row r="20" spans="1:11" s="7" customFormat="1" ht="60.5" customHeight="1" x14ac:dyDescent="0.35">
      <c r="A20" s="9" t="s">
        <v>7</v>
      </c>
      <c r="B20" s="9" t="s">
        <v>8</v>
      </c>
      <c r="C20" s="15" t="s">
        <v>9</v>
      </c>
      <c r="D20" s="9" t="s">
        <v>10</v>
      </c>
      <c r="E20" s="15" t="s">
        <v>9</v>
      </c>
      <c r="F20" s="11" t="s">
        <v>11</v>
      </c>
      <c r="G20" s="11">
        <v>35501</v>
      </c>
      <c r="H20" s="11" t="s">
        <v>23</v>
      </c>
      <c r="I20" s="16">
        <v>31300</v>
      </c>
      <c r="J20" s="19">
        <f>I20+6964.94+2404.14-400</f>
        <v>40269.08</v>
      </c>
      <c r="K20" s="17"/>
    </row>
    <row r="21" spans="1:11" s="7" customFormat="1" ht="29" x14ac:dyDescent="0.35">
      <c r="A21" s="9" t="s">
        <v>7</v>
      </c>
      <c r="B21" s="9" t="s">
        <v>8</v>
      </c>
      <c r="C21" s="15" t="s">
        <v>9</v>
      </c>
      <c r="D21" s="9" t="s">
        <v>10</v>
      </c>
      <c r="E21" s="15" t="s">
        <v>9</v>
      </c>
      <c r="F21" s="11" t="s">
        <v>16</v>
      </c>
      <c r="G21" s="11">
        <v>35701</v>
      </c>
      <c r="H21" s="11" t="s">
        <v>24</v>
      </c>
      <c r="I21" s="66">
        <v>9500</v>
      </c>
      <c r="J21" s="19">
        <f>I21-19.9</f>
        <v>9480.1</v>
      </c>
      <c r="K21" s="17"/>
    </row>
    <row r="22" spans="1:11" s="7" customFormat="1" ht="29" x14ac:dyDescent="0.35">
      <c r="A22" s="9" t="s">
        <v>7</v>
      </c>
      <c r="B22" s="9" t="s">
        <v>8</v>
      </c>
      <c r="C22" s="15" t="s">
        <v>9</v>
      </c>
      <c r="D22" s="9" t="s">
        <v>10</v>
      </c>
      <c r="E22" s="15" t="s">
        <v>9</v>
      </c>
      <c r="F22" s="11" t="s">
        <v>16</v>
      </c>
      <c r="G22" s="11">
        <v>35801</v>
      </c>
      <c r="H22" s="11" t="s">
        <v>19</v>
      </c>
      <c r="I22" s="66">
        <v>50375</v>
      </c>
      <c r="J22" s="19">
        <f>I22-313</f>
        <v>50062</v>
      </c>
      <c r="K22" s="17"/>
    </row>
    <row r="23" spans="1:11" s="7" customFormat="1" x14ac:dyDescent="0.35">
      <c r="A23" s="9" t="s">
        <v>7</v>
      </c>
      <c r="B23" s="9" t="s">
        <v>8</v>
      </c>
      <c r="C23" s="15" t="s">
        <v>9</v>
      </c>
      <c r="D23" s="9" t="s">
        <v>10</v>
      </c>
      <c r="E23" s="15" t="s">
        <v>9</v>
      </c>
      <c r="F23" s="11" t="s">
        <v>16</v>
      </c>
      <c r="G23" s="11">
        <v>35901</v>
      </c>
      <c r="H23" s="11" t="s">
        <v>20</v>
      </c>
      <c r="I23" s="66">
        <v>4500</v>
      </c>
      <c r="J23" s="19">
        <f>I23-1020</f>
        <v>3480</v>
      </c>
      <c r="K23" s="17"/>
    </row>
    <row r="24" spans="1:11" ht="52" customHeight="1" x14ac:dyDescent="0.35">
      <c r="A24" s="9" t="s">
        <v>7</v>
      </c>
      <c r="B24" s="9" t="s">
        <v>8</v>
      </c>
      <c r="C24" s="15" t="s">
        <v>9</v>
      </c>
      <c r="D24" s="9" t="s">
        <v>10</v>
      </c>
      <c r="E24" s="15" t="s">
        <v>9</v>
      </c>
      <c r="F24" s="11" t="s">
        <v>11</v>
      </c>
      <c r="G24" s="11">
        <v>37504</v>
      </c>
      <c r="H24" s="11" t="s">
        <v>25</v>
      </c>
      <c r="I24" s="66">
        <v>7000</v>
      </c>
      <c r="J24" s="19">
        <f>I24-7000</f>
        <v>0</v>
      </c>
      <c r="K24" s="17"/>
    </row>
    <row r="25" spans="1:11" s="18" customFormat="1" x14ac:dyDescent="0.35">
      <c r="A25" s="9" t="s">
        <v>7</v>
      </c>
      <c r="B25" s="9" t="s">
        <v>8</v>
      </c>
      <c r="C25" s="15" t="s">
        <v>9</v>
      </c>
      <c r="D25" s="9" t="s">
        <v>10</v>
      </c>
      <c r="E25" s="15" t="s">
        <v>9</v>
      </c>
      <c r="F25" s="11" t="s">
        <v>11</v>
      </c>
      <c r="G25" s="11">
        <v>39202</v>
      </c>
      <c r="H25" s="11" t="s">
        <v>26</v>
      </c>
      <c r="I25" s="66">
        <v>2500</v>
      </c>
      <c r="J25" s="19">
        <f t="shared" ref="J25" si="0">I25</f>
        <v>2500</v>
      </c>
      <c r="K25" s="17"/>
    </row>
    <row r="26" spans="1:11" s="8" customFormat="1" ht="15" thickBot="1" x14ac:dyDescent="0.4">
      <c r="A26" s="9" t="s">
        <v>7</v>
      </c>
      <c r="B26" s="9" t="s">
        <v>8</v>
      </c>
      <c r="C26" s="15" t="s">
        <v>9</v>
      </c>
      <c r="D26" s="9" t="s">
        <v>10</v>
      </c>
      <c r="E26" s="15" t="s">
        <v>9</v>
      </c>
      <c r="F26" s="11" t="s">
        <v>11</v>
      </c>
      <c r="G26" s="11">
        <v>51101</v>
      </c>
      <c r="H26" s="11" t="s">
        <v>37</v>
      </c>
      <c r="I26" s="66">
        <v>0</v>
      </c>
      <c r="J26" s="19">
        <f>I26+5841.45+56567.61+400+7000</f>
        <v>69809.06</v>
      </c>
      <c r="K26" s="17"/>
    </row>
    <row r="27" spans="1:11" s="6" customFormat="1" ht="56.25" customHeight="1" thickBot="1" x14ac:dyDescent="0.4">
      <c r="A27" s="13" t="s">
        <v>30</v>
      </c>
      <c r="B27" s="14" t="s">
        <v>4</v>
      </c>
      <c r="C27" s="14" t="s">
        <v>5</v>
      </c>
      <c r="D27" s="14" t="s">
        <v>6</v>
      </c>
      <c r="E27" s="14" t="s">
        <v>31</v>
      </c>
      <c r="F27" s="14" t="s">
        <v>32</v>
      </c>
      <c r="G27" s="14" t="s">
        <v>33</v>
      </c>
      <c r="H27" s="14" t="s">
        <v>34</v>
      </c>
      <c r="I27" s="5" t="s">
        <v>28</v>
      </c>
      <c r="J27" s="5" t="s">
        <v>29</v>
      </c>
    </row>
    <row r="28" spans="1:11" ht="44" thickBot="1" x14ac:dyDescent="0.4">
      <c r="A28" s="23" t="s">
        <v>38</v>
      </c>
      <c r="B28" s="20" t="s">
        <v>39</v>
      </c>
      <c r="C28" s="20" t="s">
        <v>9</v>
      </c>
      <c r="D28" s="20" t="s">
        <v>10</v>
      </c>
      <c r="E28" s="20" t="s">
        <v>9</v>
      </c>
      <c r="F28" s="20" t="s">
        <v>11</v>
      </c>
      <c r="G28" s="20" t="s">
        <v>40</v>
      </c>
      <c r="H28" s="21" t="s">
        <v>12</v>
      </c>
      <c r="I28" s="24">
        <v>1364</v>
      </c>
      <c r="J28" s="25">
        <v>1344</v>
      </c>
    </row>
    <row r="29" spans="1:11" ht="15" thickBot="1" x14ac:dyDescent="0.4">
      <c r="A29" s="23" t="s">
        <v>38</v>
      </c>
      <c r="B29" s="20" t="s">
        <v>39</v>
      </c>
      <c r="C29" s="20" t="s">
        <v>9</v>
      </c>
      <c r="D29" s="20" t="s">
        <v>10</v>
      </c>
      <c r="E29" s="20" t="s">
        <v>9</v>
      </c>
      <c r="F29" s="20" t="s">
        <v>16</v>
      </c>
      <c r="G29" s="20">
        <v>31301</v>
      </c>
      <c r="H29" s="22" t="s">
        <v>17</v>
      </c>
      <c r="I29" s="24">
        <v>1500</v>
      </c>
      <c r="J29" s="25">
        <v>837</v>
      </c>
    </row>
    <row r="30" spans="1:11" s="6" customFormat="1" ht="56.25" customHeight="1" thickBot="1" x14ac:dyDescent="0.4">
      <c r="A30" s="13" t="s">
        <v>30</v>
      </c>
      <c r="B30" s="14" t="s">
        <v>4</v>
      </c>
      <c r="C30" s="14" t="s">
        <v>5</v>
      </c>
      <c r="D30" s="14" t="s">
        <v>6</v>
      </c>
      <c r="E30" s="14" t="s">
        <v>31</v>
      </c>
      <c r="F30" s="14" t="s">
        <v>32</v>
      </c>
      <c r="G30" s="14" t="s">
        <v>33</v>
      </c>
      <c r="H30" s="14" t="s">
        <v>34</v>
      </c>
      <c r="I30" s="5" t="s">
        <v>28</v>
      </c>
      <c r="J30" s="5" t="s">
        <v>29</v>
      </c>
    </row>
    <row r="31" spans="1:11" ht="72.5" x14ac:dyDescent="0.35">
      <c r="A31" s="23" t="s">
        <v>38</v>
      </c>
      <c r="B31" s="26" t="s">
        <v>41</v>
      </c>
      <c r="C31" s="27" t="s">
        <v>9</v>
      </c>
      <c r="D31" s="11" t="s">
        <v>42</v>
      </c>
      <c r="E31" s="27" t="s">
        <v>43</v>
      </c>
      <c r="F31" s="28" t="s">
        <v>44</v>
      </c>
      <c r="G31" s="29">
        <v>26102</v>
      </c>
      <c r="H31" s="38" t="s">
        <v>45</v>
      </c>
      <c r="I31" s="30">
        <v>4425</v>
      </c>
      <c r="J31" s="30">
        <v>4400</v>
      </c>
    </row>
    <row r="32" spans="1:11" x14ac:dyDescent="0.35">
      <c r="A32" s="23" t="s">
        <v>38</v>
      </c>
      <c r="B32" s="26" t="s">
        <v>41</v>
      </c>
      <c r="C32" s="27" t="s">
        <v>9</v>
      </c>
      <c r="D32" s="11" t="s">
        <v>10</v>
      </c>
      <c r="E32" s="27" t="s">
        <v>9</v>
      </c>
      <c r="F32" s="28" t="s">
        <v>11</v>
      </c>
      <c r="G32" s="29">
        <v>33602</v>
      </c>
      <c r="H32" s="38" t="s">
        <v>27</v>
      </c>
      <c r="I32" s="30">
        <v>6760</v>
      </c>
      <c r="J32" s="30">
        <v>11111.26</v>
      </c>
    </row>
    <row r="33" spans="1:10" ht="44" thickBot="1" x14ac:dyDescent="0.4">
      <c r="A33" s="23" t="s">
        <v>38</v>
      </c>
      <c r="B33" s="26" t="s">
        <v>41</v>
      </c>
      <c r="C33" s="27" t="s">
        <v>9</v>
      </c>
      <c r="D33" s="11" t="s">
        <v>10</v>
      </c>
      <c r="E33" s="27" t="s">
        <v>9</v>
      </c>
      <c r="F33" s="28" t="s">
        <v>11</v>
      </c>
      <c r="G33" s="29">
        <v>35501</v>
      </c>
      <c r="H33" s="38" t="s">
        <v>23</v>
      </c>
      <c r="I33" s="30"/>
      <c r="J33" s="30">
        <v>11822</v>
      </c>
    </row>
    <row r="34" spans="1:10" s="6" customFormat="1" ht="56.25" customHeight="1" thickBot="1" x14ac:dyDescent="0.4">
      <c r="A34" s="13" t="s">
        <v>30</v>
      </c>
      <c r="B34" s="14" t="s">
        <v>4</v>
      </c>
      <c r="C34" s="14" t="s">
        <v>5</v>
      </c>
      <c r="D34" s="14" t="s">
        <v>6</v>
      </c>
      <c r="E34" s="14" t="s">
        <v>31</v>
      </c>
      <c r="F34" s="14" t="s">
        <v>32</v>
      </c>
      <c r="G34" s="14" t="s">
        <v>33</v>
      </c>
      <c r="H34" s="14" t="s">
        <v>34</v>
      </c>
      <c r="I34" s="5" t="s">
        <v>28</v>
      </c>
      <c r="J34" s="5" t="s">
        <v>29</v>
      </c>
    </row>
    <row r="35" spans="1:10" ht="43.5" x14ac:dyDescent="0.35">
      <c r="A35" s="23" t="s">
        <v>38</v>
      </c>
      <c r="B35" s="31" t="s">
        <v>46</v>
      </c>
      <c r="C35" s="12" t="s">
        <v>9</v>
      </c>
      <c r="D35" s="12" t="s">
        <v>10</v>
      </c>
      <c r="E35" s="12" t="s">
        <v>9</v>
      </c>
      <c r="F35" s="12" t="s">
        <v>11</v>
      </c>
      <c r="G35" s="42">
        <v>22104</v>
      </c>
      <c r="H35" s="38" t="s">
        <v>12</v>
      </c>
      <c r="I35" s="43">
        <v>2600</v>
      </c>
      <c r="J35" s="32">
        <v>1702</v>
      </c>
    </row>
    <row r="36" spans="1:10" x14ac:dyDescent="0.35">
      <c r="A36" s="23" t="s">
        <v>38</v>
      </c>
      <c r="B36" s="31" t="s">
        <v>46</v>
      </c>
      <c r="C36" s="12" t="s">
        <v>9</v>
      </c>
      <c r="D36" s="12" t="s">
        <v>10</v>
      </c>
      <c r="E36" s="12" t="s">
        <v>9</v>
      </c>
      <c r="F36" s="12" t="s">
        <v>11</v>
      </c>
      <c r="G36" s="42">
        <v>24601</v>
      </c>
      <c r="H36" s="38" t="s">
        <v>47</v>
      </c>
      <c r="I36" s="43">
        <v>0</v>
      </c>
      <c r="J36" s="32">
        <v>2820.89</v>
      </c>
    </row>
    <row r="37" spans="1:10" ht="43.5" x14ac:dyDescent="0.35">
      <c r="A37" s="23" t="s">
        <v>38</v>
      </c>
      <c r="B37" s="31" t="s">
        <v>46</v>
      </c>
      <c r="C37" s="12" t="s">
        <v>9</v>
      </c>
      <c r="D37" s="12" t="s">
        <v>10</v>
      </c>
      <c r="E37" s="12" t="s">
        <v>9</v>
      </c>
      <c r="F37" s="12" t="s">
        <v>11</v>
      </c>
      <c r="G37" s="42">
        <v>24901</v>
      </c>
      <c r="H37" s="38" t="s">
        <v>48</v>
      </c>
      <c r="I37" s="43">
        <v>0</v>
      </c>
      <c r="J37" s="32">
        <v>101.42</v>
      </c>
    </row>
    <row r="38" spans="1:10" x14ac:dyDescent="0.35">
      <c r="A38" s="23" t="s">
        <v>38</v>
      </c>
      <c r="B38" s="31" t="s">
        <v>46</v>
      </c>
      <c r="C38" s="12" t="s">
        <v>9</v>
      </c>
      <c r="D38" s="12" t="s">
        <v>42</v>
      </c>
      <c r="E38" s="12" t="s">
        <v>43</v>
      </c>
      <c r="F38" s="12" t="s">
        <v>44</v>
      </c>
      <c r="G38" s="42">
        <v>21101</v>
      </c>
      <c r="H38" s="38" t="s">
        <v>49</v>
      </c>
      <c r="I38" s="43">
        <v>4000</v>
      </c>
      <c r="J38" s="32">
        <v>0</v>
      </c>
    </row>
    <row r="39" spans="1:10" x14ac:dyDescent="0.35">
      <c r="A39" s="23" t="s">
        <v>38</v>
      </c>
      <c r="B39" s="31" t="s">
        <v>46</v>
      </c>
      <c r="C39" s="12" t="s">
        <v>9</v>
      </c>
      <c r="D39" s="12" t="s">
        <v>42</v>
      </c>
      <c r="E39" s="12" t="s">
        <v>43</v>
      </c>
      <c r="F39" s="12" t="s">
        <v>44</v>
      </c>
      <c r="G39" s="42">
        <v>21601</v>
      </c>
      <c r="H39" s="38" t="s">
        <v>50</v>
      </c>
      <c r="I39" s="43">
        <v>3000</v>
      </c>
      <c r="J39" s="32">
        <v>0</v>
      </c>
    </row>
    <row r="40" spans="1:10" x14ac:dyDescent="0.35">
      <c r="A40" s="23" t="s">
        <v>38</v>
      </c>
      <c r="B40" s="31" t="s">
        <v>46</v>
      </c>
      <c r="C40" s="12" t="s">
        <v>9</v>
      </c>
      <c r="D40" s="12" t="s">
        <v>42</v>
      </c>
      <c r="E40" s="12" t="s">
        <v>43</v>
      </c>
      <c r="F40" s="12" t="s">
        <v>44</v>
      </c>
      <c r="G40" s="42">
        <v>24601</v>
      </c>
      <c r="H40" s="38" t="s">
        <v>47</v>
      </c>
      <c r="I40" s="43">
        <v>4000</v>
      </c>
      <c r="J40" s="32">
        <v>0</v>
      </c>
    </row>
    <row r="41" spans="1:10" ht="29" x14ac:dyDescent="0.35">
      <c r="A41" s="23" t="s">
        <v>38</v>
      </c>
      <c r="B41" s="31" t="s">
        <v>46</v>
      </c>
      <c r="C41" s="12" t="s">
        <v>9</v>
      </c>
      <c r="D41" s="12" t="s">
        <v>10</v>
      </c>
      <c r="E41" s="12" t="s">
        <v>9</v>
      </c>
      <c r="F41" s="12" t="s">
        <v>11</v>
      </c>
      <c r="G41" s="42">
        <v>29901</v>
      </c>
      <c r="H41" s="38" t="s">
        <v>51</v>
      </c>
      <c r="I41" s="43">
        <v>0</v>
      </c>
      <c r="J41" s="32">
        <v>1013</v>
      </c>
    </row>
    <row r="42" spans="1:10" ht="58" x14ac:dyDescent="0.35">
      <c r="A42" s="23" t="s">
        <v>38</v>
      </c>
      <c r="B42" s="31" t="s">
        <v>46</v>
      </c>
      <c r="C42" s="12" t="s">
        <v>9</v>
      </c>
      <c r="D42" s="12" t="s">
        <v>52</v>
      </c>
      <c r="E42" s="12" t="s">
        <v>53</v>
      </c>
      <c r="F42" s="12" t="s">
        <v>11</v>
      </c>
      <c r="G42" s="42">
        <v>26105</v>
      </c>
      <c r="H42" s="38" t="s">
        <v>21</v>
      </c>
      <c r="I42" s="43">
        <v>1167</v>
      </c>
      <c r="J42" s="32">
        <v>0</v>
      </c>
    </row>
    <row r="43" spans="1:10" x14ac:dyDescent="0.35">
      <c r="A43" s="23" t="s">
        <v>38</v>
      </c>
      <c r="B43" s="31" t="s">
        <v>46</v>
      </c>
      <c r="C43" s="12" t="s">
        <v>9</v>
      </c>
      <c r="D43" s="12" t="s">
        <v>10</v>
      </c>
      <c r="E43" s="12" t="s">
        <v>9</v>
      </c>
      <c r="F43" s="12" t="s">
        <v>11</v>
      </c>
      <c r="G43" s="42">
        <v>31401</v>
      </c>
      <c r="H43" s="38" t="s">
        <v>13</v>
      </c>
      <c r="I43" s="43">
        <v>955</v>
      </c>
      <c r="J43" s="32">
        <v>0</v>
      </c>
    </row>
    <row r="44" spans="1:10" ht="29" x14ac:dyDescent="0.35">
      <c r="A44" s="23" t="s">
        <v>38</v>
      </c>
      <c r="B44" s="31" t="s">
        <v>46</v>
      </c>
      <c r="C44" s="12" t="s">
        <v>9</v>
      </c>
      <c r="D44" s="12" t="s">
        <v>10</v>
      </c>
      <c r="E44" s="12" t="s">
        <v>9</v>
      </c>
      <c r="F44" s="12" t="s">
        <v>11</v>
      </c>
      <c r="G44" s="42">
        <v>32601</v>
      </c>
      <c r="H44" s="38" t="s">
        <v>14</v>
      </c>
      <c r="I44" s="43">
        <v>4000</v>
      </c>
      <c r="J44" s="32">
        <v>1277.0999999999999</v>
      </c>
    </row>
    <row r="45" spans="1:10" x14ac:dyDescent="0.35">
      <c r="A45" s="23" t="s">
        <v>38</v>
      </c>
      <c r="B45" s="31" t="s">
        <v>46</v>
      </c>
      <c r="C45" s="12" t="s">
        <v>9</v>
      </c>
      <c r="D45" s="12" t="s">
        <v>10</v>
      </c>
      <c r="E45" s="12" t="s">
        <v>9</v>
      </c>
      <c r="F45" s="12" t="s">
        <v>16</v>
      </c>
      <c r="G45" s="42">
        <v>33801</v>
      </c>
      <c r="H45" s="38" t="s">
        <v>18</v>
      </c>
      <c r="I45" s="43">
        <v>34882</v>
      </c>
      <c r="J45" s="32">
        <v>34800</v>
      </c>
    </row>
    <row r="46" spans="1:10" x14ac:dyDescent="0.35">
      <c r="A46" s="23" t="s">
        <v>38</v>
      </c>
      <c r="B46" s="31" t="s">
        <v>46</v>
      </c>
      <c r="C46" s="12" t="s">
        <v>9</v>
      </c>
      <c r="D46" s="12" t="s">
        <v>42</v>
      </c>
      <c r="E46" s="12" t="s">
        <v>43</v>
      </c>
      <c r="F46" s="12" t="s">
        <v>44</v>
      </c>
      <c r="G46" s="42">
        <v>33801</v>
      </c>
      <c r="H46" s="38" t="s">
        <v>18</v>
      </c>
      <c r="I46" s="43">
        <v>34882</v>
      </c>
      <c r="J46" s="32">
        <v>33640</v>
      </c>
    </row>
    <row r="47" spans="1:10" ht="29" x14ac:dyDescent="0.35">
      <c r="A47" s="23" t="s">
        <v>38</v>
      </c>
      <c r="B47" s="31" t="s">
        <v>46</v>
      </c>
      <c r="C47" s="12" t="s">
        <v>9</v>
      </c>
      <c r="D47" s="12" t="s">
        <v>10</v>
      </c>
      <c r="E47" s="12" t="s">
        <v>9</v>
      </c>
      <c r="F47" s="12" t="s">
        <v>11</v>
      </c>
      <c r="G47" s="42">
        <v>33901</v>
      </c>
      <c r="H47" s="38" t="s">
        <v>54</v>
      </c>
      <c r="I47" s="43">
        <v>0</v>
      </c>
      <c r="J47" s="32">
        <v>591.6</v>
      </c>
    </row>
    <row r="48" spans="1:10" ht="43.5" x14ac:dyDescent="0.35">
      <c r="A48" s="23" t="s">
        <v>38</v>
      </c>
      <c r="B48" s="31" t="s">
        <v>46</v>
      </c>
      <c r="C48" s="12" t="s">
        <v>9</v>
      </c>
      <c r="D48" s="12" t="s">
        <v>10</v>
      </c>
      <c r="E48" s="12" t="s">
        <v>9</v>
      </c>
      <c r="F48" s="12" t="s">
        <v>11</v>
      </c>
      <c r="G48" s="42">
        <v>35501</v>
      </c>
      <c r="H48" s="38" t="s">
        <v>23</v>
      </c>
      <c r="I48" s="43">
        <v>1120</v>
      </c>
      <c r="J48" s="32">
        <v>2189</v>
      </c>
    </row>
    <row r="49" spans="1:10" ht="29.5" thickBot="1" x14ac:dyDescent="0.4">
      <c r="A49" s="23" t="s">
        <v>38</v>
      </c>
      <c r="B49" s="31" t="s">
        <v>46</v>
      </c>
      <c r="C49" s="12" t="s">
        <v>9</v>
      </c>
      <c r="D49" s="12" t="s">
        <v>42</v>
      </c>
      <c r="E49" s="12" t="s">
        <v>43</v>
      </c>
      <c r="F49" s="12" t="s">
        <v>44</v>
      </c>
      <c r="G49" s="42">
        <v>33901</v>
      </c>
      <c r="H49" s="38" t="s">
        <v>55</v>
      </c>
      <c r="I49" s="43">
        <v>0</v>
      </c>
      <c r="J49" s="33">
        <v>10.41</v>
      </c>
    </row>
    <row r="50" spans="1:10" s="6" customFormat="1" ht="56.25" customHeight="1" thickBot="1" x14ac:dyDescent="0.4">
      <c r="A50" s="13" t="s">
        <v>30</v>
      </c>
      <c r="B50" s="14" t="s">
        <v>4</v>
      </c>
      <c r="C50" s="14" t="s">
        <v>5</v>
      </c>
      <c r="D50" s="14" t="s">
        <v>6</v>
      </c>
      <c r="E50" s="14" t="s">
        <v>31</v>
      </c>
      <c r="F50" s="14" t="s">
        <v>32</v>
      </c>
      <c r="G50" s="14" t="s">
        <v>33</v>
      </c>
      <c r="H50" s="14" t="s">
        <v>34</v>
      </c>
      <c r="I50" s="5" t="s">
        <v>28</v>
      </c>
      <c r="J50" s="5" t="s">
        <v>29</v>
      </c>
    </row>
    <row r="51" spans="1:10" x14ac:dyDescent="0.35">
      <c r="A51" s="23" t="s">
        <v>38</v>
      </c>
      <c r="B51" s="31" t="s">
        <v>70</v>
      </c>
      <c r="C51" s="44" t="s">
        <v>9</v>
      </c>
      <c r="D51" s="45" t="s">
        <v>10</v>
      </c>
      <c r="E51" s="44" t="s">
        <v>9</v>
      </c>
      <c r="F51" s="45" t="s">
        <v>16</v>
      </c>
      <c r="G51" s="46">
        <v>31301</v>
      </c>
      <c r="H51" s="38" t="s">
        <v>71</v>
      </c>
      <c r="I51" s="59">
        <v>3000</v>
      </c>
      <c r="J51" s="60">
        <v>3163</v>
      </c>
    </row>
    <row r="52" spans="1:10" x14ac:dyDescent="0.35">
      <c r="A52" s="23" t="s">
        <v>38</v>
      </c>
      <c r="B52" s="31" t="s">
        <v>70</v>
      </c>
      <c r="C52" s="44" t="s">
        <v>9</v>
      </c>
      <c r="D52" s="45" t="s">
        <v>10</v>
      </c>
      <c r="E52" s="44" t="s">
        <v>9</v>
      </c>
      <c r="F52" s="45" t="s">
        <v>11</v>
      </c>
      <c r="G52" s="46">
        <v>31401</v>
      </c>
      <c r="H52" s="38" t="s">
        <v>13</v>
      </c>
      <c r="I52" s="59">
        <v>750</v>
      </c>
      <c r="J52" s="60" t="s">
        <v>74</v>
      </c>
    </row>
    <row r="53" spans="1:10" ht="29" x14ac:dyDescent="0.35">
      <c r="A53" s="23" t="s">
        <v>38</v>
      </c>
      <c r="B53" s="31" t="s">
        <v>70</v>
      </c>
      <c r="C53" s="44" t="s">
        <v>9</v>
      </c>
      <c r="D53" s="45" t="s">
        <v>10</v>
      </c>
      <c r="E53" s="44" t="s">
        <v>9</v>
      </c>
      <c r="F53" s="45" t="s">
        <v>16</v>
      </c>
      <c r="G53" s="46">
        <v>32201</v>
      </c>
      <c r="H53" s="38" t="s">
        <v>72</v>
      </c>
      <c r="I53" s="59">
        <v>99403.86</v>
      </c>
      <c r="J53" s="60">
        <v>99403.86</v>
      </c>
    </row>
    <row r="54" spans="1:10" ht="29" x14ac:dyDescent="0.35">
      <c r="A54" s="23" t="s">
        <v>38</v>
      </c>
      <c r="B54" s="31" t="s">
        <v>70</v>
      </c>
      <c r="C54" s="44" t="s">
        <v>9</v>
      </c>
      <c r="D54" s="45" t="s">
        <v>10</v>
      </c>
      <c r="E54" s="44" t="s">
        <v>9</v>
      </c>
      <c r="F54" s="45" t="s">
        <v>11</v>
      </c>
      <c r="G54" s="46">
        <v>32601</v>
      </c>
      <c r="H54" s="38" t="s">
        <v>14</v>
      </c>
      <c r="I54" s="59">
        <v>2893</v>
      </c>
      <c r="J54" s="60" t="s">
        <v>74</v>
      </c>
    </row>
    <row r="55" spans="1:10" x14ac:dyDescent="0.35">
      <c r="A55" s="23" t="s">
        <v>38</v>
      </c>
      <c r="B55" s="31" t="s">
        <v>70</v>
      </c>
      <c r="C55" s="44" t="s">
        <v>9</v>
      </c>
      <c r="D55" s="45" t="s">
        <v>10</v>
      </c>
      <c r="E55" s="44" t="s">
        <v>9</v>
      </c>
      <c r="F55" s="45" t="s">
        <v>16</v>
      </c>
      <c r="G55" s="46">
        <v>33801</v>
      </c>
      <c r="H55" s="38" t="s">
        <v>18</v>
      </c>
      <c r="I55" s="59">
        <v>34883</v>
      </c>
      <c r="J55" s="61">
        <v>34882.1</v>
      </c>
    </row>
    <row r="56" spans="1:10" ht="29" x14ac:dyDescent="0.35">
      <c r="A56" s="23" t="s">
        <v>38</v>
      </c>
      <c r="B56" s="31" t="s">
        <v>70</v>
      </c>
      <c r="C56" s="44" t="s">
        <v>9</v>
      </c>
      <c r="D56" s="45" t="s">
        <v>10</v>
      </c>
      <c r="E56" s="44" t="s">
        <v>9</v>
      </c>
      <c r="F56" s="45" t="s">
        <v>16</v>
      </c>
      <c r="G56" s="46">
        <v>35801</v>
      </c>
      <c r="H56" s="38" t="s">
        <v>19</v>
      </c>
      <c r="I56" s="59">
        <v>16712</v>
      </c>
      <c r="J56" s="61">
        <v>16711.05</v>
      </c>
    </row>
    <row r="57" spans="1:10" ht="87" x14ac:dyDescent="0.35">
      <c r="A57" s="23" t="s">
        <v>38</v>
      </c>
      <c r="B57" s="9" t="s">
        <v>70</v>
      </c>
      <c r="C57" s="47" t="s">
        <v>9</v>
      </c>
      <c r="D57" s="48" t="s">
        <v>42</v>
      </c>
      <c r="E57" s="44" t="s">
        <v>43</v>
      </c>
      <c r="F57" s="49" t="s">
        <v>44</v>
      </c>
      <c r="G57" s="49">
        <v>26102</v>
      </c>
      <c r="H57" s="38" t="s">
        <v>73</v>
      </c>
      <c r="I57" s="59">
        <v>909</v>
      </c>
      <c r="J57" s="62">
        <v>909</v>
      </c>
    </row>
    <row r="58" spans="1:10" x14ac:dyDescent="0.35">
      <c r="A58" s="23" t="s">
        <v>38</v>
      </c>
      <c r="B58" s="9" t="s">
        <v>70</v>
      </c>
      <c r="C58" s="47" t="s">
        <v>9</v>
      </c>
      <c r="D58" s="48" t="s">
        <v>42</v>
      </c>
      <c r="E58" s="44" t="s">
        <v>43</v>
      </c>
      <c r="F58" s="49" t="s">
        <v>44</v>
      </c>
      <c r="G58" s="49">
        <v>31301</v>
      </c>
      <c r="H58" s="38" t="s">
        <v>71</v>
      </c>
      <c r="I58" s="59">
        <v>3000</v>
      </c>
      <c r="J58" s="62">
        <v>2349</v>
      </c>
    </row>
    <row r="59" spans="1:10" ht="29" x14ac:dyDescent="0.35">
      <c r="A59" s="23" t="s">
        <v>38</v>
      </c>
      <c r="B59" s="9" t="s">
        <v>70</v>
      </c>
      <c r="C59" s="47" t="s">
        <v>9</v>
      </c>
      <c r="D59" s="48" t="s">
        <v>42</v>
      </c>
      <c r="E59" s="44" t="s">
        <v>43</v>
      </c>
      <c r="F59" s="49" t="s">
        <v>44</v>
      </c>
      <c r="G59" s="49">
        <v>32201</v>
      </c>
      <c r="H59" s="38" t="s">
        <v>72</v>
      </c>
      <c r="I59" s="59">
        <v>52572</v>
      </c>
      <c r="J59" s="62">
        <v>52571.43</v>
      </c>
    </row>
    <row r="60" spans="1:10" x14ac:dyDescent="0.35">
      <c r="A60" s="23" t="s">
        <v>38</v>
      </c>
      <c r="B60" s="9" t="s">
        <v>70</v>
      </c>
      <c r="C60" s="47" t="s">
        <v>9</v>
      </c>
      <c r="D60" s="48" t="s">
        <v>42</v>
      </c>
      <c r="E60" s="44" t="s">
        <v>43</v>
      </c>
      <c r="F60" s="49" t="s">
        <v>44</v>
      </c>
      <c r="G60" s="49">
        <v>33602</v>
      </c>
      <c r="H60" s="38" t="s">
        <v>27</v>
      </c>
      <c r="I60" s="63">
        <v>693</v>
      </c>
      <c r="J60" s="62">
        <v>692.55</v>
      </c>
    </row>
    <row r="61" spans="1:10" x14ac:dyDescent="0.35">
      <c r="A61" s="23" t="s">
        <v>38</v>
      </c>
      <c r="B61" s="9" t="s">
        <v>70</v>
      </c>
      <c r="C61" s="47" t="s">
        <v>9</v>
      </c>
      <c r="D61" s="48" t="s">
        <v>42</v>
      </c>
      <c r="E61" s="44" t="s">
        <v>43</v>
      </c>
      <c r="F61" s="49" t="s">
        <v>44</v>
      </c>
      <c r="G61" s="49">
        <v>33801</v>
      </c>
      <c r="H61" s="38" t="s">
        <v>18</v>
      </c>
      <c r="I61" s="59">
        <v>69765</v>
      </c>
      <c r="J61" s="62">
        <v>69764.2</v>
      </c>
    </row>
    <row r="62" spans="1:10" ht="29.5" thickBot="1" x14ac:dyDescent="0.4">
      <c r="A62" s="23" t="s">
        <v>38</v>
      </c>
      <c r="B62" s="9" t="s">
        <v>70</v>
      </c>
      <c r="C62" s="47" t="s">
        <v>9</v>
      </c>
      <c r="D62" s="48" t="s">
        <v>42</v>
      </c>
      <c r="E62" s="44" t="s">
        <v>43</v>
      </c>
      <c r="F62" s="49" t="s">
        <v>44</v>
      </c>
      <c r="G62" s="49">
        <v>35801</v>
      </c>
      <c r="H62" s="38" t="s">
        <v>19</v>
      </c>
      <c r="I62" s="59">
        <v>33423</v>
      </c>
      <c r="J62" s="62">
        <v>33422.1</v>
      </c>
    </row>
    <row r="63" spans="1:10" s="6" customFormat="1" ht="56.25" customHeight="1" x14ac:dyDescent="0.35">
      <c r="A63" s="50" t="s">
        <v>30</v>
      </c>
      <c r="B63" s="51" t="s">
        <v>4</v>
      </c>
      <c r="C63" s="51" t="s">
        <v>5</v>
      </c>
      <c r="D63" s="51" t="s">
        <v>6</v>
      </c>
      <c r="E63" s="51" t="s">
        <v>31</v>
      </c>
      <c r="F63" s="51" t="s">
        <v>32</v>
      </c>
      <c r="G63" s="51" t="s">
        <v>33</v>
      </c>
      <c r="H63" s="51" t="s">
        <v>34</v>
      </c>
      <c r="I63" s="52" t="s">
        <v>28</v>
      </c>
      <c r="J63" s="52" t="s">
        <v>29</v>
      </c>
    </row>
    <row r="64" spans="1:10" x14ac:dyDescent="0.35">
      <c r="A64" s="23" t="s">
        <v>38</v>
      </c>
      <c r="B64" s="9" t="s">
        <v>56</v>
      </c>
      <c r="C64" s="56" t="s">
        <v>9</v>
      </c>
      <c r="D64" s="48" t="s">
        <v>42</v>
      </c>
      <c r="E64" s="56" t="s">
        <v>43</v>
      </c>
      <c r="F64" s="48" t="s">
        <v>16</v>
      </c>
      <c r="G64" s="57">
        <v>31301</v>
      </c>
      <c r="H64" s="58" t="s">
        <v>17</v>
      </c>
      <c r="I64" s="36">
        <v>0</v>
      </c>
      <c r="J64" s="37">
        <v>12000</v>
      </c>
    </row>
    <row r="65" spans="1:10" ht="29" x14ac:dyDescent="0.35">
      <c r="A65" s="23" t="s">
        <v>38</v>
      </c>
      <c r="B65" s="9" t="s">
        <v>56</v>
      </c>
      <c r="C65" s="56" t="s">
        <v>9</v>
      </c>
      <c r="D65" s="48" t="s">
        <v>10</v>
      </c>
      <c r="E65" s="56" t="s">
        <v>9</v>
      </c>
      <c r="F65" s="48" t="s">
        <v>16</v>
      </c>
      <c r="G65" s="57">
        <v>32601</v>
      </c>
      <c r="H65" s="58" t="s">
        <v>14</v>
      </c>
      <c r="I65" s="36">
        <v>3500</v>
      </c>
      <c r="J65" s="37">
        <v>0</v>
      </c>
    </row>
    <row r="66" spans="1:10" ht="29" x14ac:dyDescent="0.35">
      <c r="A66" s="23" t="s">
        <v>38</v>
      </c>
      <c r="B66" s="9" t="s">
        <v>56</v>
      </c>
      <c r="C66" s="56" t="s">
        <v>9</v>
      </c>
      <c r="D66" s="48" t="s">
        <v>10</v>
      </c>
      <c r="E66" s="56" t="s">
        <v>9</v>
      </c>
      <c r="F66" s="48" t="s">
        <v>11</v>
      </c>
      <c r="G66" s="57">
        <v>33901</v>
      </c>
      <c r="H66" s="58" t="s">
        <v>67</v>
      </c>
      <c r="I66" s="36">
        <v>0</v>
      </c>
      <c r="J66" s="37">
        <v>3500</v>
      </c>
    </row>
    <row r="67" spans="1:10" ht="29" x14ac:dyDescent="0.35">
      <c r="A67" s="23" t="s">
        <v>38</v>
      </c>
      <c r="B67" s="9" t="s">
        <v>56</v>
      </c>
      <c r="C67" s="56" t="s">
        <v>9</v>
      </c>
      <c r="D67" s="48" t="s">
        <v>42</v>
      </c>
      <c r="E67" s="56" t="s">
        <v>43</v>
      </c>
      <c r="F67" s="48" t="s">
        <v>16</v>
      </c>
      <c r="G67" s="57">
        <v>35801</v>
      </c>
      <c r="H67" s="58" t="s">
        <v>68</v>
      </c>
      <c r="I67" s="36">
        <v>12000</v>
      </c>
      <c r="J67" s="37">
        <v>0</v>
      </c>
    </row>
    <row r="68" spans="1:10" s="6" customFormat="1" ht="56.25" customHeight="1" thickBot="1" x14ac:dyDescent="0.4">
      <c r="A68" s="53" t="s">
        <v>30</v>
      </c>
      <c r="B68" s="54" t="s">
        <v>4</v>
      </c>
      <c r="C68" s="54" t="s">
        <v>5</v>
      </c>
      <c r="D68" s="54" t="s">
        <v>6</v>
      </c>
      <c r="E68" s="54" t="s">
        <v>31</v>
      </c>
      <c r="F68" s="54" t="s">
        <v>32</v>
      </c>
      <c r="G68" s="54" t="s">
        <v>33</v>
      </c>
      <c r="H68" s="54" t="s">
        <v>34</v>
      </c>
      <c r="I68" s="55" t="s">
        <v>28</v>
      </c>
      <c r="J68" s="55" t="s">
        <v>29</v>
      </c>
    </row>
    <row r="69" spans="1:10" x14ac:dyDescent="0.35">
      <c r="A69" s="23" t="s">
        <v>38</v>
      </c>
      <c r="B69" s="34" t="s">
        <v>57</v>
      </c>
      <c r="C69" s="39" t="s">
        <v>9</v>
      </c>
      <c r="D69" s="35" t="s">
        <v>10</v>
      </c>
      <c r="E69" s="39" t="s">
        <v>9</v>
      </c>
      <c r="F69" s="35" t="s">
        <v>11</v>
      </c>
      <c r="G69" s="40" t="s">
        <v>58</v>
      </c>
      <c r="H69" s="10" t="s">
        <v>49</v>
      </c>
      <c r="I69" s="25">
        <v>30966</v>
      </c>
      <c r="J69" s="41">
        <v>30957.32</v>
      </c>
    </row>
    <row r="70" spans="1:10" x14ac:dyDescent="0.35">
      <c r="A70" s="23" t="s">
        <v>38</v>
      </c>
      <c r="B70" s="34" t="s">
        <v>57</v>
      </c>
      <c r="C70" s="39" t="s">
        <v>9</v>
      </c>
      <c r="D70" s="35" t="s">
        <v>10</v>
      </c>
      <c r="E70" s="39" t="s">
        <v>9</v>
      </c>
      <c r="F70" s="35" t="s">
        <v>11</v>
      </c>
      <c r="G70" s="40" t="s">
        <v>59</v>
      </c>
      <c r="H70" s="10" t="s">
        <v>50</v>
      </c>
      <c r="I70" s="25">
        <v>15038</v>
      </c>
      <c r="J70" s="41">
        <v>6073.5999999999995</v>
      </c>
    </row>
    <row r="71" spans="1:10" ht="43.5" x14ac:dyDescent="0.35">
      <c r="A71" s="23" t="s">
        <v>38</v>
      </c>
      <c r="B71" s="34" t="s">
        <v>57</v>
      </c>
      <c r="C71" s="39" t="s">
        <v>9</v>
      </c>
      <c r="D71" s="35" t="s">
        <v>10</v>
      </c>
      <c r="E71" s="39" t="s">
        <v>9</v>
      </c>
      <c r="F71" s="35" t="s">
        <v>11</v>
      </c>
      <c r="G71" s="40" t="s">
        <v>40</v>
      </c>
      <c r="H71" s="10" t="s">
        <v>60</v>
      </c>
      <c r="I71" s="25">
        <v>12861</v>
      </c>
      <c r="J71" s="41">
        <v>12745.14</v>
      </c>
    </row>
    <row r="72" spans="1:10" x14ac:dyDescent="0.35">
      <c r="A72" s="23" t="s">
        <v>38</v>
      </c>
      <c r="B72" s="34" t="s">
        <v>57</v>
      </c>
      <c r="C72" s="39" t="s">
        <v>9</v>
      </c>
      <c r="D72" s="35" t="s">
        <v>10</v>
      </c>
      <c r="E72" s="39" t="s">
        <v>9</v>
      </c>
      <c r="F72" s="35" t="s">
        <v>11</v>
      </c>
      <c r="G72" s="40">
        <v>39202</v>
      </c>
      <c r="H72" s="10" t="s">
        <v>26</v>
      </c>
      <c r="I72" s="25">
        <v>2015</v>
      </c>
      <c r="J72" s="41">
        <v>4384</v>
      </c>
    </row>
    <row r="73" spans="1:10" x14ac:dyDescent="0.35">
      <c r="A73" s="23" t="s">
        <v>38</v>
      </c>
      <c r="B73" s="34" t="s">
        <v>57</v>
      </c>
      <c r="C73" s="39" t="s">
        <v>9</v>
      </c>
      <c r="D73" s="35" t="s">
        <v>42</v>
      </c>
      <c r="E73" s="39" t="s">
        <v>43</v>
      </c>
      <c r="F73" s="35" t="s">
        <v>44</v>
      </c>
      <c r="G73" s="40" t="s">
        <v>59</v>
      </c>
      <c r="H73" s="10" t="s">
        <v>50</v>
      </c>
      <c r="I73" s="25">
        <v>6301</v>
      </c>
      <c r="J73" s="41">
        <v>6282.45</v>
      </c>
    </row>
    <row r="74" spans="1:10" ht="43.5" x14ac:dyDescent="0.35">
      <c r="A74" s="23" t="s">
        <v>38</v>
      </c>
      <c r="B74" s="34" t="s">
        <v>57</v>
      </c>
      <c r="C74" s="39" t="s">
        <v>9</v>
      </c>
      <c r="D74" s="35" t="s">
        <v>42</v>
      </c>
      <c r="E74" s="39" t="s">
        <v>43</v>
      </c>
      <c r="F74" s="35" t="s">
        <v>44</v>
      </c>
      <c r="G74" s="40" t="s">
        <v>40</v>
      </c>
      <c r="H74" s="10" t="s">
        <v>60</v>
      </c>
      <c r="I74" s="25">
        <v>2200</v>
      </c>
      <c r="J74" s="41">
        <v>2769.03</v>
      </c>
    </row>
    <row r="75" spans="1:10" x14ac:dyDescent="0.35">
      <c r="A75" s="23" t="s">
        <v>38</v>
      </c>
      <c r="B75" s="34" t="s">
        <v>57</v>
      </c>
      <c r="C75" s="39" t="s">
        <v>9</v>
      </c>
      <c r="D75" s="35" t="s">
        <v>42</v>
      </c>
      <c r="E75" s="39" t="s">
        <v>43</v>
      </c>
      <c r="F75" s="35" t="s">
        <v>44</v>
      </c>
      <c r="G75" s="40" t="s">
        <v>61</v>
      </c>
      <c r="H75" s="10" t="s">
        <v>62</v>
      </c>
      <c r="I75" s="25">
        <v>2617</v>
      </c>
      <c r="J75" s="41">
        <v>2616.9899999999998</v>
      </c>
    </row>
    <row r="76" spans="1:10" x14ac:dyDescent="0.35">
      <c r="A76" s="23" t="s">
        <v>38</v>
      </c>
      <c r="B76" s="34" t="s">
        <v>57</v>
      </c>
      <c r="C76" s="39" t="s">
        <v>9</v>
      </c>
      <c r="D76" s="35" t="s">
        <v>42</v>
      </c>
      <c r="E76" s="39" t="s">
        <v>43</v>
      </c>
      <c r="F76" s="35" t="s">
        <v>44</v>
      </c>
      <c r="G76" s="40" t="s">
        <v>63</v>
      </c>
      <c r="H76" s="10" t="s">
        <v>64</v>
      </c>
      <c r="I76" s="25">
        <v>14499</v>
      </c>
      <c r="J76" s="41">
        <v>14036</v>
      </c>
    </row>
    <row r="77" spans="1:10" x14ac:dyDescent="0.35">
      <c r="A77" s="23" t="s">
        <v>38</v>
      </c>
      <c r="B77" s="34" t="s">
        <v>57</v>
      </c>
      <c r="C77" s="39" t="s">
        <v>9</v>
      </c>
      <c r="D77" s="35" t="s">
        <v>42</v>
      </c>
      <c r="E77" s="39" t="s">
        <v>43</v>
      </c>
      <c r="F77" s="35" t="s">
        <v>44</v>
      </c>
      <c r="G77" s="40" t="s">
        <v>65</v>
      </c>
      <c r="H77" s="10" t="s">
        <v>47</v>
      </c>
      <c r="I77" s="25">
        <v>0</v>
      </c>
      <c r="J77" s="41">
        <v>6911.28</v>
      </c>
    </row>
    <row r="78" spans="1:10" x14ac:dyDescent="0.35">
      <c r="A78" s="23" t="s">
        <v>38</v>
      </c>
      <c r="B78" s="34" t="s">
        <v>57</v>
      </c>
      <c r="C78" s="39" t="s">
        <v>9</v>
      </c>
      <c r="D78" s="35" t="s">
        <v>42</v>
      </c>
      <c r="E78" s="39" t="s">
        <v>43</v>
      </c>
      <c r="F78" s="35" t="s">
        <v>44</v>
      </c>
      <c r="G78" s="40" t="s">
        <v>66</v>
      </c>
      <c r="H78" s="10" t="s">
        <v>17</v>
      </c>
      <c r="I78" s="25">
        <v>772</v>
      </c>
      <c r="J78" s="41">
        <v>2315.9899999999998</v>
      </c>
    </row>
  </sheetData>
  <mergeCells count="3">
    <mergeCell ref="A5:J5"/>
    <mergeCell ref="A6:J6"/>
    <mergeCell ref="A7:J7"/>
  </mergeCells>
  <phoneticPr fontId="10" type="noConversion"/>
  <printOptions horizontalCentered="1"/>
  <pageMargins left="0.39370078740157483" right="0.39370078740157483" top="0.39370078740157483" bottom="0.39370078740157483" header="0" footer="0"/>
  <pageSetup scale="85" fitToHeight="0" orientation="landscape" r:id="rId1"/>
  <headerFooter>
    <oddFooter>&amp;RPágina &amp;P  de 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QT00 APROBACION</vt:lpstr>
      <vt:lpstr>'QT00 APROBACION'!Área_de_impresión</vt:lpstr>
      <vt:lpstr>'QT00 APROBACION'!Títulos_a_imprimir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MENDEZ PEREZ ALEJANDRA</cp:lastModifiedBy>
  <cp:lastPrinted>2025-05-07T21:48:53Z</cp:lastPrinted>
  <dcterms:created xsi:type="dcterms:W3CDTF">2024-01-22T16:03:12Z</dcterms:created>
  <dcterms:modified xsi:type="dcterms:W3CDTF">2025-05-20T15:03:37Z</dcterms:modified>
</cp:coreProperties>
</file>