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Colima/"/>
    </mc:Choice>
  </mc:AlternateContent>
  <xr:revisionPtr revIDLastSave="27" documentId="8_{87AADAA5-AFE0-45DA-924B-CCCBB3E0C9E4}" xr6:coauthVersionLast="47" xr6:coauthVersionMax="47" xr10:uidLastSave="{C78505D1-0279-47A0-ADDC-6A78339B7619}"/>
  <bookViews>
    <workbookView xWindow="-110" yWindow="-110" windowWidth="19420" windowHeight="11500" xr2:uid="{00000000-000D-0000-FFFF-FFFF00000000}"/>
  </bookViews>
  <sheets>
    <sheet name="PAAASINE MODABRIL 2025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MODABRIL 2025'!$A$10:$AD$64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MODABRIL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8" i="10" l="1"/>
  <c r="R155" i="10"/>
  <c r="R154" i="10"/>
  <c r="R153" i="10"/>
  <c r="R152" i="10"/>
  <c r="R151" i="10"/>
  <c r="R150" i="10"/>
  <c r="R149" i="10"/>
  <c r="R148" i="10"/>
  <c r="R147" i="10"/>
  <c r="R146" i="10"/>
  <c r="R145" i="10"/>
  <c r="R144" i="10"/>
  <c r="R143" i="10"/>
  <c r="R142" i="10"/>
  <c r="R141" i="10"/>
  <c r="R140" i="10"/>
  <c r="R139" i="10"/>
  <c r="R138" i="10"/>
  <c r="R137" i="10"/>
  <c r="R136" i="10"/>
  <c r="R135" i="10"/>
  <c r="R134" i="10"/>
  <c r="R133" i="10"/>
  <c r="R132" i="10"/>
  <c r="R131" i="10"/>
  <c r="R130" i="10"/>
  <c r="R129" i="10"/>
  <c r="R128" i="10"/>
  <c r="R127" i="10"/>
  <c r="R126" i="10"/>
  <c r="R125" i="10" l="1"/>
  <c r="V125" i="10" s="1"/>
  <c r="R124" i="10"/>
  <c r="V124" i="10" s="1"/>
  <c r="R123" i="10"/>
  <c r="V123" i="10" s="1"/>
  <c r="R122" i="10"/>
  <c r="V122" i="10" s="1"/>
  <c r="V121" i="10"/>
  <c r="R121" i="10"/>
  <c r="R120" i="10"/>
  <c r="V120" i="10" s="1"/>
  <c r="R119" i="10"/>
  <c r="V119" i="10" s="1"/>
  <c r="R118" i="10"/>
  <c r="V118" i="10" s="1"/>
  <c r="R117" i="10"/>
  <c r="V117" i="10" s="1"/>
  <c r="R116" i="10"/>
  <c r="V116" i="10" s="1"/>
  <c r="R115" i="10"/>
  <c r="V115" i="10" s="1"/>
  <c r="R114" i="10"/>
  <c r="V114" i="10" s="1"/>
  <c r="R113" i="10"/>
  <c r="V113" i="10" s="1"/>
  <c r="R112" i="10"/>
  <c r="V112" i="10" s="1"/>
  <c r="V111" i="10"/>
  <c r="R111" i="10"/>
  <c r="V110" i="10"/>
  <c r="R110" i="10"/>
  <c r="V109" i="10"/>
  <c r="R109" i="10"/>
  <c r="R108" i="10"/>
  <c r="V108" i="10" s="1"/>
  <c r="R107" i="10"/>
  <c r="V107" i="10" s="1"/>
  <c r="R106" i="10"/>
  <c r="V106" i="10" s="1"/>
  <c r="R105" i="10"/>
  <c r="V105" i="10" s="1"/>
  <c r="R104" i="10"/>
  <c r="V104" i="10" s="1"/>
  <c r="R103" i="10"/>
  <c r="V103" i="10" s="1"/>
  <c r="R102" i="10"/>
  <c r="V102" i="10" s="1"/>
  <c r="V101" i="10"/>
  <c r="R101" i="10"/>
  <c r="V100" i="10"/>
  <c r="R100" i="10"/>
  <c r="V99" i="10"/>
  <c r="R99" i="10"/>
  <c r="R98" i="10"/>
  <c r="V98" i="10" s="1"/>
  <c r="R97" i="10"/>
  <c r="V97" i="10" s="1"/>
  <c r="R96" i="10"/>
  <c r="V96" i="10" s="1"/>
  <c r="R95" i="10"/>
  <c r="V95" i="10" s="1"/>
  <c r="R94" i="10"/>
  <c r="V94" i="10" s="1"/>
  <c r="R93" i="10"/>
  <c r="V93" i="10" s="1"/>
  <c r="R92" i="10"/>
  <c r="V92" i="10" s="1"/>
  <c r="V91" i="10"/>
  <c r="R91" i="10"/>
  <c r="V90" i="10"/>
  <c r="R90" i="10"/>
  <c r="R89" i="10"/>
  <c r="V89" i="10" s="1"/>
  <c r="R88" i="10"/>
  <c r="V88" i="10" s="1"/>
  <c r="R87" i="10"/>
  <c r="V87" i="10" s="1"/>
  <c r="R86" i="10"/>
  <c r="V86" i="10" s="1"/>
  <c r="R85" i="10"/>
  <c r="V85" i="10" s="1"/>
  <c r="R84" i="10"/>
  <c r="V84" i="10" s="1"/>
  <c r="R83" i="10"/>
  <c r="V83" i="10" s="1"/>
  <c r="R82" i="10"/>
  <c r="V82" i="10" s="1"/>
  <c r="R81" i="10"/>
  <c r="V81" i="10" s="1"/>
  <c r="V80" i="10"/>
  <c r="R80" i="10"/>
  <c r="R79" i="10"/>
  <c r="V79" i="10" s="1"/>
  <c r="R78" i="10"/>
  <c r="V78" i="10" s="1"/>
  <c r="R77" i="10"/>
  <c r="V77" i="10" s="1"/>
  <c r="R76" i="10"/>
  <c r="V76" i="10" s="1"/>
  <c r="R75" i="10"/>
  <c r="V75" i="10" s="1"/>
  <c r="R74" i="10"/>
  <c r="V74" i="10" s="1"/>
  <c r="R73" i="10"/>
  <c r="V73" i="10" s="1"/>
  <c r="R72" i="10"/>
  <c r="V72" i="10" s="1"/>
  <c r="R71" i="10"/>
  <c r="V71" i="10" s="1"/>
  <c r="V70" i="10"/>
  <c r="R70" i="10"/>
  <c r="R69" i="10"/>
  <c r="V69" i="10" s="1"/>
  <c r="R68" i="10"/>
  <c r="V68" i="10" s="1"/>
  <c r="R67" i="10"/>
  <c r="V67" i="10" s="1"/>
  <c r="R66" i="10"/>
  <c r="V66" i="10" s="1"/>
  <c r="R65" i="10"/>
  <c r="V65" i="10" s="1"/>
  <c r="R64" i="10"/>
  <c r="V64" i="10" s="1"/>
  <c r="R63" i="10"/>
  <c r="V63" i="10" s="1"/>
  <c r="AD158" i="10"/>
  <c r="AC158" i="10"/>
  <c r="AB158" i="10"/>
  <c r="AA158" i="10"/>
  <c r="Z158" i="10"/>
  <c r="Y158" i="10"/>
  <c r="X158" i="10"/>
  <c r="W158" i="10"/>
  <c r="U158" i="10"/>
  <c r="T158" i="10"/>
  <c r="S158" i="10"/>
  <c r="V158" i="10" l="1"/>
  <c r="R61" i="10" l="1"/>
  <c r="V61" i="10" s="1"/>
  <c r="R50" i="10"/>
  <c r="V50" i="10" s="1"/>
  <c r="R51" i="10"/>
  <c r="V51" i="10" s="1"/>
  <c r="R48" i="10" l="1"/>
  <c r="V48" i="10" s="1"/>
  <c r="R47" i="10"/>
  <c r="V47" i="10" s="1"/>
  <c r="R46" i="10"/>
  <c r="V46" i="10" s="1"/>
  <c r="R45" i="10"/>
  <c r="V45" i="10" s="1"/>
  <c r="R44" i="10"/>
  <c r="V44" i="10" s="1"/>
  <c r="R43" i="10"/>
  <c r="V43" i="10" s="1"/>
  <c r="R42" i="10"/>
  <c r="V42" i="10" s="1"/>
  <c r="R41" i="10"/>
  <c r="V41" i="10" s="1"/>
  <c r="R40" i="10"/>
  <c r="V40" i="10" s="1"/>
  <c r="R39" i="10"/>
  <c r="V39" i="10" s="1"/>
  <c r="R38" i="10"/>
  <c r="V38" i="10" s="1"/>
  <c r="R36" i="10" l="1"/>
  <c r="V36" i="10" s="1"/>
  <c r="R33" i="10"/>
  <c r="V33" i="10" s="1"/>
  <c r="R32" i="10"/>
  <c r="V32" i="10" s="1"/>
  <c r="R30" i="10"/>
  <c r="V30" i="10" s="1"/>
  <c r="R29" i="10"/>
  <c r="V29" i="10" s="1"/>
  <c r="R28" i="10" l="1"/>
  <c r="V28" i="10" s="1"/>
  <c r="R27" i="10"/>
  <c r="V27" i="10" s="1"/>
  <c r="R26" i="10"/>
  <c r="V26" i="10" s="1"/>
  <c r="R25" i="10"/>
  <c r="V25" i="10" s="1"/>
  <c r="R23" i="10"/>
  <c r="V23" i="10" s="1"/>
  <c r="R22" i="10"/>
  <c r="V22" i="10" s="1"/>
  <c r="R21" i="10"/>
  <c r="V21" i="10" s="1"/>
  <c r="R20" i="10"/>
  <c r="V20" i="10" s="1"/>
  <c r="R19" i="10"/>
  <c r="V19" i="10" s="1"/>
  <c r="R18" i="10"/>
  <c r="V18" i="10" s="1"/>
  <c r="R17" i="10"/>
  <c r="V17" i="10" s="1"/>
  <c r="R16" i="10"/>
  <c r="V16" i="10" s="1"/>
  <c r="R15" i="10"/>
  <c r="V15" i="10" s="1"/>
  <c r="R14" i="10"/>
  <c r="V14" i="10" s="1"/>
  <c r="R13" i="10"/>
  <c r="V13" i="10" s="1"/>
  <c r="R12" i="10"/>
  <c r="V12" i="10" s="1"/>
  <c r="R11" i="10"/>
  <c r="V11" i="10" s="1"/>
  <c r="R49" i="10"/>
  <c r="V49" i="10" s="1"/>
  <c r="R37" i="10"/>
  <c r="V37" i="10" s="1"/>
  <c r="R35" i="10"/>
  <c r="V35" i="10" s="1"/>
  <c r="R34" i="10"/>
  <c r="V34" i="10" s="1"/>
  <c r="R31" i="10"/>
  <c r="V31" i="10" s="1"/>
  <c r="R24" i="10"/>
  <c r="V24" i="10" s="1"/>
  <c r="R52" i="10"/>
  <c r="V52" i="10" s="1"/>
  <c r="R62" i="10" l="1"/>
  <c r="V62" i="10" s="1"/>
  <c r="R60" i="10"/>
  <c r="V60" i="10" s="1"/>
  <c r="R59" i="10"/>
  <c r="V59" i="10" s="1"/>
  <c r="R58" i="10"/>
  <c r="V58" i="10" s="1"/>
  <c r="R57" i="10"/>
  <c r="V57" i="10" s="1"/>
  <c r="R56" i="10"/>
  <c r="V56" i="10" s="1"/>
  <c r="R55" i="10"/>
  <c r="V55" i="10" s="1"/>
  <c r="R54" i="10"/>
  <c r="V54" i="10" s="1"/>
  <c r="R53" i="10"/>
  <c r="V53" i="10" s="1"/>
</calcChain>
</file>

<file path=xl/sharedStrings.xml><?xml version="1.0" encoding="utf-8"?>
<sst xmlns="http://schemas.openxmlformats.org/spreadsheetml/2006/main" count="1861" uniqueCount="347">
  <si>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</si>
  <si>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</si>
  <si>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</si>
  <si>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</si>
  <si>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</si>
  <si>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</si>
  <si>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</si>
  <si>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</si>
  <si>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</si>
  <si>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</si>
  <si>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</si>
  <si>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</si>
  <si>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</si>
  <si>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</si>
  <si>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</si>
  <si>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</si>
  <si>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</si>
  <si>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</si>
  <si>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</si>
  <si>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</si>
  <si>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</si>
  <si>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</si>
  <si>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</si>
  <si>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</si>
  <si>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</si>
  <si>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</si>
  <si>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</si>
  <si>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</si>
  <si>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</si>
  <si>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</si>
  <si>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</si>
  <si>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</si>
  <si>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</si>
  <si>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</si>
  <si>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</si>
  <si>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</si>
  <si>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</si>
  <si>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</si>
  <si>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</si>
  <si>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</si>
  <si>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</si>
  <si>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CAJA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</si>
  <si>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</si>
  <si>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</si>
  <si>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</si>
  <si>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</si>
  <si>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</si>
  <si>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</si>
  <si>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21601001-0017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</si>
  <si>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</si>
  <si>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</si>
  <si>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</si>
  <si>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</si>
  <si>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</si>
  <si>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</si>
  <si>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</si>
  <si>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</si>
  <si>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RENTA EDIF RFE  PLANTA BAJA DE ENERO 2025</t>
  </si>
  <si>
    <t>RENTA EDIF RFE PLANTA ALTA MES DE ENERO DE 2025</t>
  </si>
  <si>
    <t>SERVICIO DE VIGILANCIA DEL MES DE ENERO DE 2025 FJM GRUPO EMPRESARIAL</t>
  </si>
  <si>
    <t>SERVICIO TELEFONICO DE LA JUNTA LOCAL EJECUTIVA</t>
  </si>
  <si>
    <t>21601001-0013</t>
  </si>
  <si>
    <t>PAPEL HIGIENICO</t>
  </si>
  <si>
    <t>* El precio unitario con IVA esta redondeado.</t>
  </si>
  <si>
    <t>N/A</t>
  </si>
  <si>
    <t xml:space="preserve">CUENTA MAESTRA 0F13989 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</si>
  <si>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</si>
  <si>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</si>
  <si>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</si>
  <si>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</si>
  <si>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</si>
  <si>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</si>
  <si>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</si>
  <si>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</si>
  <si>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</si>
  <si>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</si>
  <si>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</si>
  <si>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INE/SERV/003/2023</t>
  </si>
  <si>
    <t>21100023-0002</t>
  </si>
  <si>
    <t>SERVICIO DE PENSION PARA RESGUARDO DE VEHICULOS OFICIALES INE DEL MES DE FEBRERO 2025</t>
  </si>
  <si>
    <t>PAQUETE</t>
  </si>
  <si>
    <t>21101001-0086</t>
  </si>
  <si>
    <t>FOLDER T/C</t>
  </si>
  <si>
    <t>21600007-0003</t>
  </si>
  <si>
    <t>DESINFECTANTE LIMPIADOR  (FABULOSO)</t>
  </si>
  <si>
    <t>TOALLA INTERDOBLADA</t>
  </si>
  <si>
    <t xml:space="preserve">REFACCIONES Y ACCESORIOS MENORES DE MOBILIARIO Y EQUIPO DE ADMINISTRACIÓN, EDUCACIONAL Y RECREATIVO </t>
  </si>
  <si>
    <t>29401001-0139</t>
  </si>
  <si>
    <t>MEMORIA USB</t>
  </si>
  <si>
    <t>SERVICIO DE AGUA POTABLE MAR 2025 CONT-20978095</t>
  </si>
  <si>
    <t>SERVICIO DE AGUA POTABLE MAR 2025  CONT-20978097</t>
  </si>
  <si>
    <t>SERVICIO DE AGUA POTABLE  MAR 2025  CONT-20978098</t>
  </si>
  <si>
    <t>SERVICIO DE AGUA POTABLE MAR 2025  CONT-0026923201</t>
  </si>
  <si>
    <t>ARRENDAMIENTO BODEGA J J CARRANZA DEL MES FEBRERO DE 2025</t>
  </si>
  <si>
    <t>SERV DE FOTOCOPIADO DEL MES DE FEBRERO DE 2025, FACT  CLCFDI 55962, 2 EQUIPO EN JLE , 1 EQUIPO RFE, 1 EQUIPO FISCALIZACION,Y 2 IMP A COLOR</t>
  </si>
  <si>
    <t>21100065-0001</t>
  </si>
  <si>
    <t>21100013-0005</t>
  </si>
  <si>
    <t>BOLIGRAFO TINTA AZUL</t>
  </si>
  <si>
    <t>21100013-0026</t>
  </si>
  <si>
    <t>MARCATEXTO AZUL</t>
  </si>
  <si>
    <t>21100013-0031</t>
  </si>
  <si>
    <t>MARCATEXTO VERDE</t>
  </si>
  <si>
    <t>21100013-0044</t>
  </si>
  <si>
    <t>PLUMIN PUNTO FINO (AZUL)</t>
  </si>
  <si>
    <t>21100036-0002</t>
  </si>
  <si>
    <t>CLIP ESTANDAR # 2</t>
  </si>
  <si>
    <t>21100040-0005</t>
  </si>
  <si>
    <t>CORRECTOR LIQUIDO T/LAPIZ</t>
  </si>
  <si>
    <t>21100041-0039</t>
  </si>
  <si>
    <t>LIBRETA F/FRANCESA PASTA DURA</t>
  </si>
  <si>
    <t>21100041-0049</t>
  </si>
  <si>
    <t>LIBRETA PROFESIONAL DE RAYA 100 hjs.</t>
  </si>
  <si>
    <t>21100044-0002</t>
  </si>
  <si>
    <t>ENGRAPADORA</t>
  </si>
  <si>
    <t>21100074-0013</t>
  </si>
  <si>
    <t>LAPIZ</t>
  </si>
  <si>
    <t>21100081-0012</t>
  </si>
  <si>
    <t>BLOCK DE NOTAS POST-IT DE COLORES</t>
  </si>
  <si>
    <t>BLOC</t>
  </si>
  <si>
    <t>21100123-0009</t>
  </si>
  <si>
    <t>SOBRE BOLSA T/OFICIO S/IMP.</t>
  </si>
  <si>
    <t>21100127-0004</t>
  </si>
  <si>
    <t>TIJERA DEL  # 7</t>
  </si>
  <si>
    <t>21101001-0087</t>
  </si>
  <si>
    <t>FOLDER T/O</t>
  </si>
  <si>
    <t>21101001-0274</t>
  </si>
  <si>
    <t>ARCHIVO DE PLASTICO PORTATIL T/C</t>
  </si>
  <si>
    <t>21101001-0367</t>
  </si>
  <si>
    <t>PEGAMENTO BLANCO DE 35 GRS</t>
  </si>
  <si>
    <t>21401001-0001</t>
  </si>
  <si>
    <t>CARTUCHO HP</t>
  </si>
  <si>
    <t>MATERIAL DE APOYO INFORMATIVO</t>
  </si>
  <si>
    <t>21501001-0002</t>
  </si>
  <si>
    <t>SUSCRIPCIONES DE PERIODICOS</t>
  </si>
  <si>
    <t>21600005-0006</t>
  </si>
  <si>
    <t>CUBETA DE PLASTICO 5 LTS.</t>
  </si>
  <si>
    <t>21600022-0009</t>
  </si>
  <si>
    <t>JABON LIQUIDO P/UTENCILIOS DE COCINA</t>
  </si>
  <si>
    <t>21600022-0016</t>
  </si>
  <si>
    <t>JABON P/MANOS (SHAMPOO) 1 GALON</t>
  </si>
  <si>
    <t>21601001-0104</t>
  </si>
  <si>
    <t>SPRAY ANTIBACTERIAL DESINFECTANTE</t>
  </si>
  <si>
    <t>R005</t>
  </si>
  <si>
    <t>045</t>
  </si>
  <si>
    <t>B00CA01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</si>
  <si>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</si>
  <si>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</si>
  <si>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</si>
  <si>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26103001-0007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</si>
  <si>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</si>
  <si>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</si>
  <si>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</si>
  <si>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088</t>
  </si>
  <si>
    <t>B00MO02</t>
  </si>
  <si>
    <t>VESTUARIO Y UNIFORMES</t>
  </si>
  <si>
    <t>27101001-0011</t>
  </si>
  <si>
    <t>CAMISA CASUAL MANGA LARGA</t>
  </si>
  <si>
    <t>27100008-0001</t>
  </si>
  <si>
    <t>CHALECO</t>
  </si>
  <si>
    <t>27100013-0005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</si>
  <si>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</si>
  <si>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</si>
  <si>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</si>
  <si>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</si>
  <si>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</si>
  <si>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</si>
  <si>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</si>
  <si>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29301001-0184</t>
  </si>
  <si>
    <t>SOPORTE DE PEDESTAL PARA TV - GASTO</t>
  </si>
  <si>
    <t>SERV DE LIMPIEZA DEL MES DE ABRIL DE 2025</t>
  </si>
  <si>
    <t>MANTENIMIENTO Y CONSERVACIÓN DE VEHÍCULOS TERRESTRES, AÉREOS, MARÍTIMOS, LACUSTRES Y FLUVIALES</t>
  </si>
  <si>
    <t>AUTOLAVADO VEHICULOS</t>
  </si>
  <si>
    <t>CM01</t>
  </si>
  <si>
    <t>MATERIALES Y UTILES DE OFICINA.</t>
  </si>
  <si>
    <t>REGISTRADOR  LEFORT T/CARTA</t>
  </si>
  <si>
    <t>Pieza</t>
  </si>
  <si>
    <t>ADJUDICACIÓN DIRECTA</t>
  </si>
  <si>
    <t>21101001-0063</t>
  </si>
  <si>
    <t>SOBRE BOLSA T/C</t>
  </si>
  <si>
    <t>21101001-0082</t>
  </si>
  <si>
    <t>PAPEL OPALINA T/C</t>
  </si>
  <si>
    <t>21100038-0002</t>
  </si>
  <si>
    <t>COJIN P/SELLO #1</t>
  </si>
  <si>
    <t>21100038-0003</t>
  </si>
  <si>
    <t>COJIN P/SELLO #2</t>
  </si>
  <si>
    <t>21100036-0010</t>
  </si>
  <si>
    <t>SUJETADOR DE DOCUMENTOS PRES. MEDIANO</t>
  </si>
  <si>
    <t>21100036-0009</t>
  </si>
  <si>
    <t>SUJETADOR DE DOCUMENTOS PRES. GRANDE</t>
  </si>
  <si>
    <t>21100036-0005</t>
  </si>
  <si>
    <t>CLIP MARIPOSA  # 2</t>
  </si>
  <si>
    <t>21100036-0004</t>
  </si>
  <si>
    <t>CLIP MARIPOSA  # 1</t>
  </si>
  <si>
    <t>21101001-0419</t>
  </si>
  <si>
    <t>MARCA TEXTO TIPO PLUMA COLOR AMARILLO</t>
  </si>
  <si>
    <t>GRAPA STANDAR</t>
  </si>
  <si>
    <t>21100013-0007</t>
  </si>
  <si>
    <t>BOLIGRAFO TINTA ROJO</t>
  </si>
  <si>
    <t>21100013-0006</t>
  </si>
  <si>
    <t>BOLIGRAFO TINTA NEGRO</t>
  </si>
  <si>
    <t>21101001-0300</t>
  </si>
  <si>
    <t>TINTA PARA SELLO DE GOMA NEGRO 25 ML</t>
  </si>
  <si>
    <t>21101001-0302</t>
  </si>
  <si>
    <t>TINTA PARA SELLO DE GOMA AZUL 25 ML</t>
  </si>
  <si>
    <t>21100091-0001</t>
  </si>
  <si>
    <t>PEGAMENTO ADHESIVO T/ LAPIZ</t>
  </si>
  <si>
    <t>21101001-0256</t>
  </si>
  <si>
    <t>BOLIGRAFO PUNTO MEDIANO</t>
  </si>
  <si>
    <t>21101001-0076</t>
  </si>
  <si>
    <t>MARCADOR PARA PINTARRON</t>
  </si>
  <si>
    <t>21100014-0003</t>
  </si>
  <si>
    <t>BORRADOR BR-40 PELIKAN</t>
  </si>
  <si>
    <t>21100013-0030</t>
  </si>
  <si>
    <t>MARCATEXTO ROSA</t>
  </si>
  <si>
    <t>AGUA PURIFICADA (GARRAFÓN)</t>
  </si>
  <si>
    <t xml:space="preserve">MATERIAL DE LIMPIEZA </t>
  </si>
  <si>
    <t>DESINFECTANTE LIMPIADOR  (FABULOSO)</t>
  </si>
  <si>
    <t>21601001-0002</t>
  </si>
  <si>
    <t>CLORO</t>
  </si>
  <si>
    <t>21600019-0001</t>
  </si>
  <si>
    <t>GUANTES DE HULE P/LIMPIEZA</t>
  </si>
  <si>
    <t>21601001-0035</t>
  </si>
  <si>
    <t>FIBRA ESPONJA PARA TRASTES</t>
  </si>
  <si>
    <t>21600008-0004</t>
  </si>
  <si>
    <t>DESODORANTE AMBIENTAL (AEROSOL)</t>
  </si>
  <si>
    <t>21600007-0004</t>
  </si>
  <si>
    <t>PASTILLA P/TANQUE W.C.</t>
  </si>
  <si>
    <t>COMBUSTIBLES, LUBRICANTES Y ADITIVOS PARA VEHÍCULOS TERRESTRES, AÉREOS, MARÍTIMOS, LACUSTRES Y FLUVIALES DESTINADOS A SERVICIOS ADMINISTRATIVOS</t>
  </si>
  <si>
    <t>26103001-0036</t>
  </si>
  <si>
    <t>LIQUIDO DE FRENOS</t>
  </si>
  <si>
    <t>26103001-0033</t>
  </si>
  <si>
    <t>26103001-0037</t>
  </si>
  <si>
    <t>ANTICONGELANTE</t>
  </si>
  <si>
    <t>26103001-0035</t>
  </si>
  <si>
    <t>ACEITE DE MOTOR</t>
  </si>
  <si>
    <t>REFACCIONES Y ACCESORIOS PARA EQUIPO DE COMPUTO Y TELELCOMUNICACIONES.</t>
  </si>
  <si>
    <t>29901001-0178</t>
  </si>
  <si>
    <t>AUDIFONOS INALAMBRICOS</t>
  </si>
  <si>
    <t>29400001-0001</t>
  </si>
  <si>
    <t>AUDIFONOS
P/COMPUTADORA
T/DIADEMA</t>
  </si>
  <si>
    <t>ARRENDAMIENTO DE MAQUINARIA Y EQUIPO</t>
  </si>
  <si>
    <t>PAGO DEL SERVICIO DE ARRENDAMIENTO DE FOTOCOPIADO AL SERVICIO DE LA JDE01</t>
  </si>
  <si>
    <t>INE/SERV/09/2025</t>
  </si>
  <si>
    <t>MANTENIMIENTO Y CONSERVACION DE VEHICULOS TERRESTRES, AEREOS, MARITIMOS, LACUSTRES Y FLUVIALES.</t>
  </si>
  <si>
    <t>MANTENIMIENTO CORRECTIVO DEBIDO A CAMBIO DE CLUCH, BANDA DE MOTOR, ARNES DE FOCO Y RECTIFICACION DE VOLANTE A CAMIONETA FH74861 PROPIEDAD DEL INSTITUTO</t>
  </si>
  <si>
    <t>ARRENDAMIENTO DE LAS TRES PLANTAS DEL INMUEBLE QUE OCUPA LA 01 JUNTA DISTRITAL EJECUTIVA.</t>
  </si>
  <si>
    <t>018/2024</t>
  </si>
  <si>
    <t>SERVICIO DE VIGILANCIA AL INMUEBLE QUE OCUPA LA 01 JUNTA DISTRITAL EJECUTIVA.</t>
  </si>
  <si>
    <t>INE/SERV/05/2025</t>
  </si>
  <si>
    <t>SERVICIOS DE LAVANDERÍA, LIMPIEZA E HIGIENE</t>
  </si>
  <si>
    <t>SERVICIO DE LIMPIEZA DE LA JDE01 CORRESPONDIENTE AL MES DE ABRIL DE 2025</t>
  </si>
  <si>
    <t>INE/SERV/07/2025</t>
  </si>
  <si>
    <t>21100017-0010</t>
  </si>
  <si>
    <t>CAJA DE PLASTICO (VARIAS MEDIDAS)</t>
  </si>
  <si>
    <t>21100132-0009</t>
  </si>
  <si>
    <t>VASOS DE PAPEL (CONOS)</t>
  </si>
  <si>
    <t>21100004-0001</t>
  </si>
  <si>
    <t>AGENDA EJECUTIVA</t>
  </si>
  <si>
    <t>21101001-0152</t>
  </si>
  <si>
    <t>ORGANIZADOR DE PAPELES</t>
  </si>
  <si>
    <t>PRODUCTOS ALIMENTICIOS PARA EL PERSONAL EN LAS INSTALACIONES DE LAS UNIDADES RESPONSABLES.</t>
  </si>
  <si>
    <t>22104001-0075</t>
  </si>
  <si>
    <t xml:space="preserve">CONSUMO DE ALIMENTOS DEL 16 DE ABRI PARA PERSONAL QUE LABORA EN  LOS MODULOS DE ATENCION CIUDADANA Y VOCALÍA DEL RFE,  ACTIVIDAD DE LECTURA DE CREDENCIALES PARA DESTRUCCIÓN </t>
  </si>
  <si>
    <t>GARRAFON  DE AGUA 20 LTS</t>
  </si>
  <si>
    <t xml:space="preserve">SERVICIO DE AGUA </t>
  </si>
  <si>
    <t xml:space="preserve">PAGO POR SERVICIO DE AGUA POTABLE DEL INMUEBLE QUE OCUPA EL MAC 060151 </t>
  </si>
  <si>
    <t>SERVICIO DE AGUA DEL MODULO DE ATENCIÓN CIUDADANA 060154</t>
  </si>
  <si>
    <t>20998751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</si>
  <si>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</si>
  <si>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</si>
  <si>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</si>
  <si>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</si>
  <si>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004/2025.</t>
  </si>
  <si>
    <t xml:space="preserve">SERVICIO DE VIGILANCIA DE INMUEBLE QUE OCUPA EL MAC060151 </t>
  </si>
  <si>
    <t>INE/SERV/19/2024</t>
  </si>
  <si>
    <t>SERVICIO DE VIGILANCIA DE INMUEBLE QUE OCUPA EL MAC060152</t>
  </si>
  <si>
    <t>INE/SERV/20/2024</t>
  </si>
  <si>
    <t>SERVICIO DE VIGILANCIA DE INMUEBLE QUE OCUPA EL MAC060153</t>
  </si>
  <si>
    <t>INE/SERV/21/2024</t>
  </si>
  <si>
    <t>SERVICIO DE VIGILANCIA DE INMUEBLE QUE OCUPA EL MAC060154</t>
  </si>
  <si>
    <t>INE/SERV/22/2024</t>
  </si>
  <si>
    <t>SERVICIO DE LIMPIEZA DE LOS CUATRO MAC CORRESPONDIENTE AL MES DE MARZO DE 2025</t>
  </si>
  <si>
    <t>INE/SERV/08/2025</t>
  </si>
  <si>
    <t>CM02</t>
  </si>
  <si>
    <t>R009</t>
  </si>
  <si>
    <t>´067</t>
  </si>
  <si>
    <t>SERVICIO DE TELECOMUNICACIONES</t>
  </si>
  <si>
    <t>SERVICIO TV POR CABLE INSTALACIONES CEVEM 02 JDE</t>
  </si>
  <si>
    <t>´001</t>
  </si>
  <si>
    <t>PRODUCTOS ALIMENTICIOS EN LAS INSTALACIONES</t>
  </si>
  <si>
    <t>ALIMENTOS PARA EL PERSONAL EN LAS INSTALACIONES</t>
  </si>
  <si>
    <t>´088</t>
  </si>
  <si>
    <t>REEMBOLSO ALIMENTOS PARA EL PERSONAL EN LAS INSTALACIONES VRFE 02 JDE</t>
  </si>
  <si>
    <t>B00MO01</t>
  </si>
  <si>
    <t>COMBUSTIBLES, LUBRICANTES Y ADITIVOS PARA VEHICULOS TERRESTRES</t>
  </si>
  <si>
    <t>26104001-0017</t>
  </si>
  <si>
    <t>DISPERSION ELECTRONICA COMBUSTIBLE</t>
  </si>
  <si>
    <t>SERVICIO DE TELEFONIA CELULAR</t>
  </si>
  <si>
    <t>ADQUISICION DE TIEMPO AIRE MODULOS DE ATENCION CIUDADANA</t>
  </si>
  <si>
    <t>MONTO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</si>
  <si>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</si>
  <si>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</si>
  <si>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</si>
  <si>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</si>
  <si>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</si>
  <si>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</si>
  <si>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</si>
  <si>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</si>
  <si>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</si>
  <si>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DE LIMPIEZA A VEHICULOS ASIGNADOS DE LA 02 JDE </t>
  </si>
  <si>
    <t>SERVICIO DE LIMPIEZA A VEHICULOS</t>
  </si>
  <si>
    <t>SERVICIO POSTAL</t>
  </si>
  <si>
    <t>ADQUISICION GUIAS ESTEFETA PARA ENVÍO DOCUMENTOS</t>
  </si>
  <si>
    <t>VIATICOS NACIONALES PARA SERVIDORES PUBLICOS</t>
  </si>
  <si>
    <t>VIATICO</t>
  </si>
  <si>
    <t>REFACCIONES Y ACCESORIOS MENORES OTROS BIENES INMUEBLES</t>
  </si>
  <si>
    <t>2920005-0001</t>
  </si>
  <si>
    <t>CERRADURAS VARIAS</t>
  </si>
  <si>
    <t>2920014-0004</t>
  </si>
  <si>
    <t>LLAVE MEZCLADORA</t>
  </si>
  <si>
    <t>2920014-0001</t>
  </si>
  <si>
    <t>LLAVE PASO</t>
  </si>
  <si>
    <t>OTROS IMPUESTOS Y DERECHOS</t>
  </si>
  <si>
    <t>REEMBOLSO PAGO TENENCIA VEHICULOS ASIGNADOS A LA 02 JDE</t>
  </si>
  <si>
    <t>MATERIALES Y UTILES DE OFICINA</t>
  </si>
  <si>
    <t>21101001-0311</t>
  </si>
  <si>
    <t>SELLO FECHADOR</t>
  </si>
  <si>
    <t>21101001-0331</t>
  </si>
  <si>
    <t>21101001-0318</t>
  </si>
  <si>
    <t>SELLO AUTOENTINTABLE</t>
  </si>
  <si>
    <t>´045</t>
  </si>
  <si>
    <t>IMPRESIÓN Y ELABORACION MATERIAL INFORMATIVO</t>
  </si>
  <si>
    <t>ADQUISICION MICROPERFORADO MAC 060252</t>
  </si>
  <si>
    <t>MATERIALES Y UTILES ELECTRICOS</t>
  </si>
  <si>
    <t>24600031-0007</t>
  </si>
  <si>
    <t>PILA 9 VOLTIOS</t>
  </si>
  <si>
    <t>24601001-0089</t>
  </si>
  <si>
    <t>LAMPARA 28 V</t>
  </si>
  <si>
    <t>24600029-0005</t>
  </si>
  <si>
    <t>LAMPARA 40 W</t>
  </si>
  <si>
    <t>OTROS MATERIALES Y ARTICULOS DE CONSTRUCCION Y REPARACION</t>
  </si>
  <si>
    <t>24901001-0013</t>
  </si>
  <si>
    <t>LIJA</t>
  </si>
  <si>
    <t>SERVICIO DE MANTENIMIENTO Y CONSERVACION DE INMUEBLES 02 JDE</t>
  </si>
  <si>
    <t>SERVICIO DE MANTENIMIENTO Y CONSERVACION DE INMUEBLE 02 JDE</t>
  </si>
  <si>
    <t>MANTENIMIENTO Y CONSERVACION DE VEHICULOS</t>
  </si>
  <si>
    <t>REEMBOLSO PAGO DE REPARACION LLANTA CAMIONETA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</si>
</sst>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  <numFmt numFmtId="166" formatCode="#,##0_ ;[Red]\-#,##0\ 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4" fontId="13" fillId="0" borderId="1" xfId="1" applyFont="1" applyFill="1" applyBorder="1" applyAlignment="1">
      <alignment horizontal="right" vertical="center"/>
    </xf>
    <xf numFmtId="3" fontId="12" fillId="0" borderId="1" xfId="4" applyNumberFormat="1" applyFont="1" applyBorder="1" applyAlignment="1">
      <alignment horizontal="center" vertical="center" wrapText="1"/>
    </xf>
    <xf numFmtId="165" fontId="13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center" vertical="center"/>
    </xf>
    <xf numFmtId="0" fontId="13" fillId="0" borderId="0" xfId="4" applyFont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1" fontId="13" fillId="0" borderId="1" xfId="2" applyNumberFormat="1" applyFont="1" applyBorder="1" applyAlignment="1">
      <alignment horizontal="center" vertical="center" wrapText="1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44" fontId="13" fillId="0" borderId="1" xfId="1" applyFont="1" applyFill="1" applyBorder="1" applyAlignment="1">
      <alignment vertical="center"/>
    </xf>
    <xf numFmtId="0" fontId="13" fillId="0" borderId="1" xfId="8" applyFont="1" applyBorder="1" applyAlignment="1">
      <alignment horizontal="left" vertical="center" wrapText="1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1" fontId="13" fillId="0" borderId="1" xfId="2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1" fillId="0" borderId="0" xfId="6" applyFont="1"/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3" fontId="13" fillId="0" borderId="0" xfId="4" applyNumberFormat="1" applyFont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vertical="center"/>
    </xf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44" fontId="13" fillId="4" borderId="1" xfId="1" quotePrefix="1" applyFont="1" applyFill="1" applyBorder="1" applyAlignment="1">
      <alignment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4" fontId="14" fillId="4" borderId="1" xfId="0" applyNumberFormat="1" applyFont="1" applyFill="1" applyBorder="1" applyAlignment="1">
      <alignment horizontal="center" vertical="center" wrapText="1"/>
    </xf>
    <xf numFmtId="0" fontId="11" fillId="4" borderId="0" xfId="6" applyFont="1" applyFill="1"/>
    <xf numFmtId="2" fontId="11" fillId="4" borderId="1" xfId="0" applyNumberFormat="1" applyFont="1" applyFill="1" applyBorder="1" applyAlignment="1">
      <alignment wrapText="1"/>
    </xf>
    <xf numFmtId="43" fontId="13" fillId="4" borderId="1" xfId="12" quotePrefix="1" applyFont="1" applyFill="1" applyBorder="1" applyAlignment="1">
      <alignment vertical="center"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44" fontId="14" fillId="4" borderId="1" xfId="1" applyFont="1" applyFill="1" applyBorder="1" applyAlignment="1">
      <alignment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43" fontId="13" fillId="4" borderId="1" xfId="12" applyFont="1" applyFill="1" applyBorder="1"/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0" fontId="11" fillId="4" borderId="1" xfId="6" applyFont="1" applyFill="1" applyBorder="1"/>
    <xf numFmtId="0" fontId="13" fillId="4" borderId="1" xfId="0" applyFont="1" applyFill="1" applyBorder="1" applyAlignment="1">
      <alignment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2" fillId="0" borderId="1" xfId="4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/>
    </xf>
    <xf numFmtId="2" fontId="13" fillId="4" borderId="1" xfId="12" quotePrefix="1" applyNumberFormat="1" applyFont="1" applyFill="1" applyBorder="1" applyAlignment="1">
      <alignment horizontal="center" vertical="center" wrapText="1"/>
    </xf>
    <xf numFmtId="2" fontId="13" fillId="0" borderId="1" xfId="1" applyNumberFormat="1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947140</xdr:colOff>
      <xdr:row>0</xdr:row>
      <xdr:rowOff>156575</xdr:rowOff>
    </xdr:from>
    <xdr:to>
      <xdr:col>5</xdr:col>
      <xdr:colOff>147033</xdr:colOff>
      <xdr:row>7</xdr:row>
      <xdr:rowOff>17396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7140" y="156575"/>
          <a:ext cx="3262153" cy="15744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Q160"/>
  <sheetViews>
    <sheetView tabSelected="1" zoomScale="73" zoomScaleNormal="73" workbookViewId="0">
      <selection activeCell="F10" sqref="F10"/>
    </sheetView>
  </sheetViews>
  <sheetFormatPr baseColWidth="10" defaultColWidth="11.54296875" defaultRowHeight="14.5" x14ac:dyDescent="0.35"/>
  <cols>
    <col min="1" max="1" width="22.7265625" style="3" customWidth="1"/>
    <col min="2" max="2" width="12.54296875" style="3" customWidth="1"/>
    <col min="3" max="6" width="7.54296875" style="3" customWidth="1"/>
    <col min="7" max="7" width="15.26953125" style="3" bestFit="1" customWidth="1"/>
    <col min="8" max="8" width="8.54296875" style="3" customWidth="1"/>
    <col min="9" max="9" width="28.726562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.81640625" style="14" bestFit="1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.54296875" style="3" bestFit="1" customWidth="1"/>
    <col min="19" max="19" width="11.81640625" style="3" bestFit="1" customWidth="1"/>
    <col min="20" max="20" width="13.26953125" style="3" bestFit="1" customWidth="1"/>
    <col min="21" max="26" width="13" style="3" bestFit="1" customWidth="1"/>
    <col min="27" max="27" width="16.453125" style="3" bestFit="1" customWidth="1"/>
    <col min="28" max="28" width="13.54296875" style="3" bestFit="1" customWidth="1"/>
    <col min="29" max="29" width="15.81640625" style="3" bestFit="1" customWidth="1"/>
    <col min="30" max="30" width="1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104" t="s">
        <v>54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43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41" customFormat="1" ht="29" x14ac:dyDescent="0.35">
      <c r="A11" s="26" t="s">
        <v>32</v>
      </c>
      <c r="B11" s="26" t="s">
        <v>33</v>
      </c>
      <c r="C11" s="26" t="s">
        <v>33</v>
      </c>
      <c r="D11" s="27" t="s">
        <v>34</v>
      </c>
      <c r="E11" s="28" t="s">
        <v>35</v>
      </c>
      <c r="F11" s="27" t="s">
        <v>34</v>
      </c>
      <c r="G11" s="28" t="s">
        <v>36</v>
      </c>
      <c r="H11" s="29">
        <v>21101</v>
      </c>
      <c r="I11" s="45" t="s">
        <v>37</v>
      </c>
      <c r="J11" s="39" t="s">
        <v>96</v>
      </c>
      <c r="K11" s="34" t="s">
        <v>97</v>
      </c>
      <c r="L11" s="35"/>
      <c r="M11" s="36" t="s">
        <v>64</v>
      </c>
      <c r="N11" s="46" t="s">
        <v>40</v>
      </c>
      <c r="O11" s="40">
        <v>12</v>
      </c>
      <c r="P11" s="30">
        <v>4.6399999999999997</v>
      </c>
      <c r="Q11" s="31" t="s">
        <v>39</v>
      </c>
      <c r="R11" s="32">
        <f t="shared" ref="R11" si="0">+ROUND(P11*O11,0)</f>
        <v>56</v>
      </c>
      <c r="S11" s="38">
        <v>0</v>
      </c>
      <c r="T11" s="38">
        <v>0</v>
      </c>
      <c r="U11" s="38">
        <v>0</v>
      </c>
      <c r="V11" s="38">
        <f t="shared" ref="V11" si="1">R11</f>
        <v>56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</row>
    <row r="12" spans="1:30" s="41" customFormat="1" ht="29" x14ac:dyDescent="0.35">
      <c r="A12" s="26" t="s">
        <v>32</v>
      </c>
      <c r="B12" s="26" t="s">
        <v>33</v>
      </c>
      <c r="C12" s="26" t="s">
        <v>33</v>
      </c>
      <c r="D12" s="27" t="s">
        <v>34</v>
      </c>
      <c r="E12" s="28" t="s">
        <v>35</v>
      </c>
      <c r="F12" s="27" t="s">
        <v>34</v>
      </c>
      <c r="G12" s="28" t="s">
        <v>36</v>
      </c>
      <c r="H12" s="29">
        <v>21101</v>
      </c>
      <c r="I12" s="45" t="s">
        <v>37</v>
      </c>
      <c r="J12" s="39" t="s">
        <v>98</v>
      </c>
      <c r="K12" s="34" t="s">
        <v>99</v>
      </c>
      <c r="L12" s="35"/>
      <c r="M12" s="36" t="s">
        <v>64</v>
      </c>
      <c r="N12" s="46" t="s">
        <v>40</v>
      </c>
      <c r="O12" s="40">
        <v>2</v>
      </c>
      <c r="P12" s="30">
        <v>6.96</v>
      </c>
      <c r="Q12" s="31" t="s">
        <v>39</v>
      </c>
      <c r="R12" s="32">
        <f t="shared" ref="R12:R14" si="2">+ROUND(P12*O12,0)</f>
        <v>14</v>
      </c>
      <c r="S12" s="38">
        <v>0</v>
      </c>
      <c r="T12" s="38">
        <v>0</v>
      </c>
      <c r="U12" s="38">
        <v>0</v>
      </c>
      <c r="V12" s="38">
        <f t="shared" ref="V12:V14" si="3">R12</f>
        <v>14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38">
        <v>0</v>
      </c>
    </row>
    <row r="13" spans="1:30" s="41" customFormat="1" ht="29" x14ac:dyDescent="0.35">
      <c r="A13" s="26" t="s">
        <v>32</v>
      </c>
      <c r="B13" s="26" t="s">
        <v>33</v>
      </c>
      <c r="C13" s="26" t="s">
        <v>33</v>
      </c>
      <c r="D13" s="27" t="s">
        <v>34</v>
      </c>
      <c r="E13" s="28" t="s">
        <v>35</v>
      </c>
      <c r="F13" s="27" t="s">
        <v>34</v>
      </c>
      <c r="G13" s="28" t="s">
        <v>36</v>
      </c>
      <c r="H13" s="29">
        <v>21101</v>
      </c>
      <c r="I13" s="45" t="s">
        <v>37</v>
      </c>
      <c r="J13" s="39" t="s">
        <v>100</v>
      </c>
      <c r="K13" s="34" t="s">
        <v>101</v>
      </c>
      <c r="L13" s="35"/>
      <c r="M13" s="36" t="s">
        <v>64</v>
      </c>
      <c r="N13" s="46" t="s">
        <v>40</v>
      </c>
      <c r="O13" s="40">
        <v>1</v>
      </c>
      <c r="P13" s="30">
        <v>6.95</v>
      </c>
      <c r="Q13" s="31" t="s">
        <v>39</v>
      </c>
      <c r="R13" s="32">
        <f t="shared" si="2"/>
        <v>7</v>
      </c>
      <c r="S13" s="38">
        <v>0</v>
      </c>
      <c r="T13" s="38">
        <v>0</v>
      </c>
      <c r="U13" s="38">
        <v>0</v>
      </c>
      <c r="V13" s="38">
        <f t="shared" si="3"/>
        <v>7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>
        <v>0</v>
      </c>
      <c r="AD13" s="38">
        <v>0</v>
      </c>
    </row>
    <row r="14" spans="1:30" s="41" customFormat="1" ht="29" x14ac:dyDescent="0.35">
      <c r="A14" s="26" t="s">
        <v>32</v>
      </c>
      <c r="B14" s="26" t="s">
        <v>33</v>
      </c>
      <c r="C14" s="26" t="s">
        <v>33</v>
      </c>
      <c r="D14" s="27" t="s">
        <v>34</v>
      </c>
      <c r="E14" s="28" t="s">
        <v>35</v>
      </c>
      <c r="F14" s="27" t="s">
        <v>34</v>
      </c>
      <c r="G14" s="28" t="s">
        <v>36</v>
      </c>
      <c r="H14" s="29">
        <v>21101</v>
      </c>
      <c r="I14" s="45" t="s">
        <v>37</v>
      </c>
      <c r="J14" s="39" t="s">
        <v>102</v>
      </c>
      <c r="K14" s="34" t="s">
        <v>103</v>
      </c>
      <c r="L14" s="35"/>
      <c r="M14" s="36" t="s">
        <v>64</v>
      </c>
      <c r="N14" s="46" t="s">
        <v>40</v>
      </c>
      <c r="O14" s="40">
        <v>3</v>
      </c>
      <c r="P14" s="30">
        <v>4.6399999999999997</v>
      </c>
      <c r="Q14" s="31" t="s">
        <v>39</v>
      </c>
      <c r="R14" s="32">
        <f t="shared" si="2"/>
        <v>14</v>
      </c>
      <c r="S14" s="38">
        <v>0</v>
      </c>
      <c r="T14" s="38">
        <v>0</v>
      </c>
      <c r="U14" s="38">
        <v>0</v>
      </c>
      <c r="V14" s="38">
        <f t="shared" si="3"/>
        <v>14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</row>
    <row r="15" spans="1:30" s="41" customFormat="1" ht="29" x14ac:dyDescent="0.35">
      <c r="A15" s="26" t="s">
        <v>32</v>
      </c>
      <c r="B15" s="26" t="s">
        <v>33</v>
      </c>
      <c r="C15" s="26" t="s">
        <v>33</v>
      </c>
      <c r="D15" s="27" t="s">
        <v>34</v>
      </c>
      <c r="E15" s="28" t="s">
        <v>35</v>
      </c>
      <c r="F15" s="27" t="s">
        <v>34</v>
      </c>
      <c r="G15" s="28" t="s">
        <v>36</v>
      </c>
      <c r="H15" s="29">
        <v>21101</v>
      </c>
      <c r="I15" s="45" t="s">
        <v>37</v>
      </c>
      <c r="J15" s="39" t="s">
        <v>104</v>
      </c>
      <c r="K15" s="34" t="s">
        <v>105</v>
      </c>
      <c r="L15" s="35"/>
      <c r="M15" s="36" t="s">
        <v>64</v>
      </c>
      <c r="N15" s="46" t="s">
        <v>41</v>
      </c>
      <c r="O15" s="40">
        <v>9</v>
      </c>
      <c r="P15" s="30">
        <v>11.33</v>
      </c>
      <c r="Q15" s="31" t="s">
        <v>39</v>
      </c>
      <c r="R15" s="32">
        <f t="shared" ref="R15" si="4">+ROUND(P15*O15,0)</f>
        <v>102</v>
      </c>
      <c r="S15" s="38">
        <v>0</v>
      </c>
      <c r="T15" s="38">
        <v>0</v>
      </c>
      <c r="U15" s="38">
        <v>0</v>
      </c>
      <c r="V15" s="38">
        <f t="shared" ref="V15" si="5">R15</f>
        <v>102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</row>
    <row r="16" spans="1:30" s="41" customFormat="1" ht="29" x14ac:dyDescent="0.35">
      <c r="A16" s="26" t="s">
        <v>32</v>
      </c>
      <c r="B16" s="26" t="s">
        <v>33</v>
      </c>
      <c r="C16" s="26" t="s">
        <v>33</v>
      </c>
      <c r="D16" s="27" t="s">
        <v>34</v>
      </c>
      <c r="E16" s="28" t="s">
        <v>35</v>
      </c>
      <c r="F16" s="27" t="s">
        <v>34</v>
      </c>
      <c r="G16" s="28" t="s">
        <v>36</v>
      </c>
      <c r="H16" s="29">
        <v>21101</v>
      </c>
      <c r="I16" s="45" t="s">
        <v>37</v>
      </c>
      <c r="J16" s="39" t="s">
        <v>106</v>
      </c>
      <c r="K16" s="34" t="s">
        <v>107</v>
      </c>
      <c r="L16" s="35"/>
      <c r="M16" s="36" t="s">
        <v>64</v>
      </c>
      <c r="N16" s="46" t="s">
        <v>40</v>
      </c>
      <c r="O16" s="40">
        <v>2</v>
      </c>
      <c r="P16" s="30">
        <v>8.98</v>
      </c>
      <c r="Q16" s="31" t="s">
        <v>39</v>
      </c>
      <c r="R16" s="32">
        <f t="shared" ref="R16" si="6">+ROUND(P16*O16,0)</f>
        <v>18</v>
      </c>
      <c r="S16" s="38">
        <v>0</v>
      </c>
      <c r="T16" s="38">
        <v>0</v>
      </c>
      <c r="U16" s="38">
        <v>0</v>
      </c>
      <c r="V16" s="38">
        <f t="shared" ref="V16" si="7">R16</f>
        <v>18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v>0</v>
      </c>
    </row>
    <row r="17" spans="1:30" s="41" customFormat="1" ht="29" x14ac:dyDescent="0.35">
      <c r="A17" s="26" t="s">
        <v>32</v>
      </c>
      <c r="B17" s="26" t="s">
        <v>33</v>
      </c>
      <c r="C17" s="26" t="s">
        <v>33</v>
      </c>
      <c r="D17" s="27" t="s">
        <v>34</v>
      </c>
      <c r="E17" s="28" t="s">
        <v>35</v>
      </c>
      <c r="F17" s="27" t="s">
        <v>34</v>
      </c>
      <c r="G17" s="28" t="s">
        <v>36</v>
      </c>
      <c r="H17" s="29">
        <v>21101</v>
      </c>
      <c r="I17" s="45" t="s">
        <v>37</v>
      </c>
      <c r="J17" s="39" t="s">
        <v>108</v>
      </c>
      <c r="K17" s="34" t="s">
        <v>109</v>
      </c>
      <c r="L17" s="35"/>
      <c r="M17" s="36" t="s">
        <v>64</v>
      </c>
      <c r="N17" s="46" t="s">
        <v>40</v>
      </c>
      <c r="O17" s="40">
        <v>1</v>
      </c>
      <c r="P17" s="30">
        <v>45.82</v>
      </c>
      <c r="Q17" s="31" t="s">
        <v>39</v>
      </c>
      <c r="R17" s="32">
        <f t="shared" ref="R17" si="8">+ROUND(P17*O17,0)</f>
        <v>46</v>
      </c>
      <c r="S17" s="38">
        <v>0</v>
      </c>
      <c r="T17" s="38">
        <v>0</v>
      </c>
      <c r="U17" s="38">
        <v>0</v>
      </c>
      <c r="V17" s="38">
        <f t="shared" ref="V17" si="9">R17</f>
        <v>46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38">
        <v>0</v>
      </c>
    </row>
    <row r="18" spans="1:30" s="41" customFormat="1" ht="29" x14ac:dyDescent="0.35">
      <c r="A18" s="26" t="s">
        <v>32</v>
      </c>
      <c r="B18" s="26" t="s">
        <v>33</v>
      </c>
      <c r="C18" s="26" t="s">
        <v>33</v>
      </c>
      <c r="D18" s="27" t="s">
        <v>34</v>
      </c>
      <c r="E18" s="28" t="s">
        <v>35</v>
      </c>
      <c r="F18" s="27" t="s">
        <v>34</v>
      </c>
      <c r="G18" s="28" t="s">
        <v>36</v>
      </c>
      <c r="H18" s="29">
        <v>21101</v>
      </c>
      <c r="I18" s="45" t="s">
        <v>37</v>
      </c>
      <c r="J18" s="39" t="s">
        <v>110</v>
      </c>
      <c r="K18" s="34" t="s">
        <v>111</v>
      </c>
      <c r="L18" s="35"/>
      <c r="M18" s="36" t="s">
        <v>64</v>
      </c>
      <c r="N18" s="46" t="s">
        <v>40</v>
      </c>
      <c r="O18" s="40">
        <v>4</v>
      </c>
      <c r="P18" s="30">
        <v>27.6</v>
      </c>
      <c r="Q18" s="31" t="s">
        <v>39</v>
      </c>
      <c r="R18" s="32">
        <f t="shared" ref="R18" si="10">+ROUND(P18*O18,0)</f>
        <v>110</v>
      </c>
      <c r="S18" s="38">
        <v>0</v>
      </c>
      <c r="T18" s="38">
        <v>0</v>
      </c>
      <c r="U18" s="38">
        <v>0</v>
      </c>
      <c r="V18" s="38">
        <f t="shared" ref="V18" si="11">R18</f>
        <v>110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0</v>
      </c>
      <c r="AC18" s="38">
        <v>0</v>
      </c>
      <c r="AD18" s="38">
        <v>0</v>
      </c>
    </row>
    <row r="19" spans="1:30" s="41" customFormat="1" ht="29" x14ac:dyDescent="0.35">
      <c r="A19" s="26" t="s">
        <v>32</v>
      </c>
      <c r="B19" s="26" t="s">
        <v>33</v>
      </c>
      <c r="C19" s="26" t="s">
        <v>33</v>
      </c>
      <c r="D19" s="27" t="s">
        <v>34</v>
      </c>
      <c r="E19" s="28" t="s">
        <v>35</v>
      </c>
      <c r="F19" s="27" t="s">
        <v>34</v>
      </c>
      <c r="G19" s="28" t="s">
        <v>36</v>
      </c>
      <c r="H19" s="29">
        <v>21101</v>
      </c>
      <c r="I19" s="45" t="s">
        <v>37</v>
      </c>
      <c r="J19" s="39" t="s">
        <v>112</v>
      </c>
      <c r="K19" s="34" t="s">
        <v>113</v>
      </c>
      <c r="L19" s="35"/>
      <c r="M19" s="36" t="s">
        <v>64</v>
      </c>
      <c r="N19" s="46" t="s">
        <v>40</v>
      </c>
      <c r="O19" s="40">
        <v>2</v>
      </c>
      <c r="P19" s="30">
        <v>150.34</v>
      </c>
      <c r="Q19" s="31" t="s">
        <v>39</v>
      </c>
      <c r="R19" s="32">
        <f t="shared" ref="R19" si="12">+ROUND(P19*O19,0)</f>
        <v>301</v>
      </c>
      <c r="S19" s="38">
        <v>0</v>
      </c>
      <c r="T19" s="38">
        <v>0</v>
      </c>
      <c r="U19" s="38">
        <v>0</v>
      </c>
      <c r="V19" s="38">
        <f t="shared" ref="V19" si="13">R19</f>
        <v>301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</row>
    <row r="20" spans="1:30" s="41" customFormat="1" ht="29" x14ac:dyDescent="0.35">
      <c r="A20" s="26" t="s">
        <v>32</v>
      </c>
      <c r="B20" s="26" t="s">
        <v>33</v>
      </c>
      <c r="C20" s="26" t="s">
        <v>33</v>
      </c>
      <c r="D20" s="27" t="s">
        <v>34</v>
      </c>
      <c r="E20" s="28" t="s">
        <v>35</v>
      </c>
      <c r="F20" s="27" t="s">
        <v>34</v>
      </c>
      <c r="G20" s="28" t="s">
        <v>36</v>
      </c>
      <c r="H20" s="29">
        <v>21101</v>
      </c>
      <c r="I20" s="45" t="s">
        <v>37</v>
      </c>
      <c r="J20" s="39" t="s">
        <v>114</v>
      </c>
      <c r="K20" s="34" t="s">
        <v>115</v>
      </c>
      <c r="L20" s="35"/>
      <c r="M20" s="36" t="s">
        <v>64</v>
      </c>
      <c r="N20" s="46" t="s">
        <v>80</v>
      </c>
      <c r="O20" s="40">
        <v>12</v>
      </c>
      <c r="P20" s="30">
        <v>4.42</v>
      </c>
      <c r="Q20" s="31" t="s">
        <v>39</v>
      </c>
      <c r="R20" s="32">
        <f t="shared" ref="R20" si="14">+ROUND(P20*O20,0)</f>
        <v>53</v>
      </c>
      <c r="S20" s="38">
        <v>0</v>
      </c>
      <c r="T20" s="38">
        <v>0</v>
      </c>
      <c r="U20" s="38">
        <v>0</v>
      </c>
      <c r="V20" s="38">
        <f t="shared" ref="V20" si="15">R20</f>
        <v>53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</row>
    <row r="21" spans="1:30" s="41" customFormat="1" ht="29" x14ac:dyDescent="0.35">
      <c r="A21" s="26" t="s">
        <v>32</v>
      </c>
      <c r="B21" s="26" t="s">
        <v>33</v>
      </c>
      <c r="C21" s="26" t="s">
        <v>33</v>
      </c>
      <c r="D21" s="27" t="s">
        <v>34</v>
      </c>
      <c r="E21" s="28" t="s">
        <v>35</v>
      </c>
      <c r="F21" s="27" t="s">
        <v>34</v>
      </c>
      <c r="G21" s="28" t="s">
        <v>36</v>
      </c>
      <c r="H21" s="29">
        <v>21101</v>
      </c>
      <c r="I21" s="45" t="s">
        <v>37</v>
      </c>
      <c r="J21" s="39" t="s">
        <v>116</v>
      </c>
      <c r="K21" s="34" t="s">
        <v>117</v>
      </c>
      <c r="L21" s="35"/>
      <c r="M21" s="36" t="s">
        <v>64</v>
      </c>
      <c r="N21" s="46" t="s">
        <v>118</v>
      </c>
      <c r="O21" s="40">
        <v>1</v>
      </c>
      <c r="P21" s="30">
        <v>45.24</v>
      </c>
      <c r="Q21" s="31" t="s">
        <v>39</v>
      </c>
      <c r="R21" s="32">
        <f t="shared" ref="R21" si="16">+ROUND(P21*O21,0)</f>
        <v>45</v>
      </c>
      <c r="S21" s="38">
        <v>0</v>
      </c>
      <c r="T21" s="38">
        <v>0</v>
      </c>
      <c r="U21" s="38">
        <v>0</v>
      </c>
      <c r="V21" s="38">
        <f t="shared" ref="V21" si="17">R21</f>
        <v>45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</row>
    <row r="22" spans="1:30" s="41" customFormat="1" ht="29" x14ac:dyDescent="0.35">
      <c r="A22" s="26" t="s">
        <v>32</v>
      </c>
      <c r="B22" s="26" t="s">
        <v>33</v>
      </c>
      <c r="C22" s="26" t="s">
        <v>33</v>
      </c>
      <c r="D22" s="27" t="s">
        <v>34</v>
      </c>
      <c r="E22" s="28" t="s">
        <v>35</v>
      </c>
      <c r="F22" s="27" t="s">
        <v>34</v>
      </c>
      <c r="G22" s="28" t="s">
        <v>36</v>
      </c>
      <c r="H22" s="29">
        <v>21101</v>
      </c>
      <c r="I22" s="45" t="s">
        <v>37</v>
      </c>
      <c r="J22" s="39" t="s">
        <v>119</v>
      </c>
      <c r="K22" s="34" t="s">
        <v>120</v>
      </c>
      <c r="L22" s="35"/>
      <c r="M22" s="36" t="s">
        <v>64</v>
      </c>
      <c r="N22" s="46" t="s">
        <v>118</v>
      </c>
      <c r="O22" s="40">
        <v>1</v>
      </c>
      <c r="P22" s="30">
        <v>252.08</v>
      </c>
      <c r="Q22" s="31" t="s">
        <v>39</v>
      </c>
      <c r="R22" s="32">
        <f t="shared" ref="R22" si="18">+ROUND(P22*O22,0)</f>
        <v>252</v>
      </c>
      <c r="S22" s="38">
        <v>0</v>
      </c>
      <c r="T22" s="38">
        <v>0</v>
      </c>
      <c r="U22" s="38">
        <v>0</v>
      </c>
      <c r="V22" s="38">
        <f t="shared" ref="V22" si="19">R22</f>
        <v>252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</row>
    <row r="23" spans="1:30" s="41" customFormat="1" ht="29" x14ac:dyDescent="0.35">
      <c r="A23" s="26" t="s">
        <v>32</v>
      </c>
      <c r="B23" s="26" t="s">
        <v>33</v>
      </c>
      <c r="C23" s="26" t="s">
        <v>33</v>
      </c>
      <c r="D23" s="27" t="s">
        <v>34</v>
      </c>
      <c r="E23" s="28" t="s">
        <v>35</v>
      </c>
      <c r="F23" s="27" t="s">
        <v>34</v>
      </c>
      <c r="G23" s="28" t="s">
        <v>36</v>
      </c>
      <c r="H23" s="29">
        <v>21101</v>
      </c>
      <c r="I23" s="45" t="s">
        <v>37</v>
      </c>
      <c r="J23" s="39" t="s">
        <v>121</v>
      </c>
      <c r="K23" s="34" t="s">
        <v>122</v>
      </c>
      <c r="L23" s="35"/>
      <c r="M23" s="36" t="s">
        <v>64</v>
      </c>
      <c r="N23" s="46" t="s">
        <v>118</v>
      </c>
      <c r="O23" s="40">
        <v>1</v>
      </c>
      <c r="P23" s="30">
        <v>40.6</v>
      </c>
      <c r="Q23" s="31" t="s">
        <v>39</v>
      </c>
      <c r="R23" s="32">
        <f t="shared" ref="R23" si="20">+ROUND(P23*O23,0)</f>
        <v>41</v>
      </c>
      <c r="S23" s="38">
        <v>0</v>
      </c>
      <c r="T23" s="38">
        <v>0</v>
      </c>
      <c r="U23" s="38">
        <v>0</v>
      </c>
      <c r="V23" s="38">
        <f t="shared" ref="V23" si="21">R23</f>
        <v>41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</row>
    <row r="24" spans="1:30" s="41" customFormat="1" ht="29" x14ac:dyDescent="0.35">
      <c r="A24" s="26" t="s">
        <v>32</v>
      </c>
      <c r="B24" s="26" t="s">
        <v>33</v>
      </c>
      <c r="C24" s="26" t="s">
        <v>33</v>
      </c>
      <c r="D24" s="27" t="s">
        <v>34</v>
      </c>
      <c r="E24" s="28" t="s">
        <v>35</v>
      </c>
      <c r="F24" s="27" t="s">
        <v>34</v>
      </c>
      <c r="G24" s="28" t="s">
        <v>36</v>
      </c>
      <c r="H24" s="29">
        <v>21101</v>
      </c>
      <c r="I24" s="45" t="s">
        <v>37</v>
      </c>
      <c r="J24" s="39" t="s">
        <v>81</v>
      </c>
      <c r="K24" s="34" t="s">
        <v>82</v>
      </c>
      <c r="L24" s="35"/>
      <c r="M24" s="36" t="s">
        <v>64</v>
      </c>
      <c r="N24" s="46" t="s">
        <v>80</v>
      </c>
      <c r="O24" s="40">
        <v>1</v>
      </c>
      <c r="P24" s="30">
        <v>237.8</v>
      </c>
      <c r="Q24" s="31" t="s">
        <v>39</v>
      </c>
      <c r="R24" s="32">
        <f t="shared" ref="R24:R49" si="22">+ROUND(P24*O24,0)</f>
        <v>238</v>
      </c>
      <c r="S24" s="38">
        <v>0</v>
      </c>
      <c r="T24" s="38">
        <v>0</v>
      </c>
      <c r="U24" s="38">
        <v>0</v>
      </c>
      <c r="V24" s="38">
        <f t="shared" ref="V24:V87" si="23">R24</f>
        <v>238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38">
        <v>0</v>
      </c>
      <c r="AC24" s="38">
        <v>0</v>
      </c>
      <c r="AD24" s="38">
        <v>0</v>
      </c>
    </row>
    <row r="25" spans="1:30" s="41" customFormat="1" ht="29" x14ac:dyDescent="0.35">
      <c r="A25" s="26" t="s">
        <v>32</v>
      </c>
      <c r="B25" s="26" t="s">
        <v>33</v>
      </c>
      <c r="C25" s="26" t="s">
        <v>33</v>
      </c>
      <c r="D25" s="27" t="s">
        <v>34</v>
      </c>
      <c r="E25" s="28" t="s">
        <v>35</v>
      </c>
      <c r="F25" s="27" t="s">
        <v>34</v>
      </c>
      <c r="G25" s="28" t="s">
        <v>36</v>
      </c>
      <c r="H25" s="29">
        <v>21101</v>
      </c>
      <c r="I25" s="45" t="s">
        <v>37</v>
      </c>
      <c r="J25" s="39" t="s">
        <v>123</v>
      </c>
      <c r="K25" s="34" t="s">
        <v>124</v>
      </c>
      <c r="L25" s="35"/>
      <c r="M25" s="36" t="s">
        <v>64</v>
      </c>
      <c r="N25" s="46" t="s">
        <v>80</v>
      </c>
      <c r="O25" s="40">
        <v>1</v>
      </c>
      <c r="P25" s="30">
        <v>287.68</v>
      </c>
      <c r="Q25" s="31" t="s">
        <v>39</v>
      </c>
      <c r="R25" s="32">
        <f t="shared" ref="R25" si="24">+ROUND(P25*O25,0)</f>
        <v>288</v>
      </c>
      <c r="S25" s="38">
        <v>0</v>
      </c>
      <c r="T25" s="38">
        <v>0</v>
      </c>
      <c r="U25" s="38">
        <v>0</v>
      </c>
      <c r="V25" s="38">
        <f t="shared" ref="V25" si="25">R25</f>
        <v>288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0</v>
      </c>
      <c r="AC25" s="38">
        <v>0</v>
      </c>
      <c r="AD25" s="38">
        <v>0</v>
      </c>
    </row>
    <row r="26" spans="1:30" s="41" customFormat="1" ht="29" x14ac:dyDescent="0.35">
      <c r="A26" s="26" t="s">
        <v>32</v>
      </c>
      <c r="B26" s="26" t="s">
        <v>33</v>
      </c>
      <c r="C26" s="26" t="s">
        <v>33</v>
      </c>
      <c r="D26" s="27" t="s">
        <v>34</v>
      </c>
      <c r="E26" s="28" t="s">
        <v>35</v>
      </c>
      <c r="F26" s="27" t="s">
        <v>34</v>
      </c>
      <c r="G26" s="28" t="s">
        <v>36</v>
      </c>
      <c r="H26" s="29">
        <v>21101</v>
      </c>
      <c r="I26" s="45" t="s">
        <v>37</v>
      </c>
      <c r="J26" s="39" t="s">
        <v>125</v>
      </c>
      <c r="K26" s="34" t="s">
        <v>126</v>
      </c>
      <c r="L26" s="35"/>
      <c r="M26" s="36" t="s">
        <v>64</v>
      </c>
      <c r="N26" s="46" t="s">
        <v>40</v>
      </c>
      <c r="O26" s="40">
        <v>5</v>
      </c>
      <c r="P26" s="30">
        <v>131.08000000000001</v>
      </c>
      <c r="Q26" s="31" t="s">
        <v>39</v>
      </c>
      <c r="R26" s="32">
        <f t="shared" ref="R26" si="26">+ROUND(P26*O26,0)</f>
        <v>655</v>
      </c>
      <c r="S26" s="38">
        <v>0</v>
      </c>
      <c r="T26" s="38">
        <v>0</v>
      </c>
      <c r="U26" s="38">
        <v>0</v>
      </c>
      <c r="V26" s="38">
        <f t="shared" ref="V26" si="27">R26</f>
        <v>655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</row>
    <row r="27" spans="1:30" s="41" customFormat="1" ht="29" x14ac:dyDescent="0.35">
      <c r="A27" s="26" t="s">
        <v>32</v>
      </c>
      <c r="B27" s="26" t="s">
        <v>33</v>
      </c>
      <c r="C27" s="26" t="s">
        <v>33</v>
      </c>
      <c r="D27" s="27" t="s">
        <v>34</v>
      </c>
      <c r="E27" s="28" t="s">
        <v>35</v>
      </c>
      <c r="F27" s="27" t="s">
        <v>34</v>
      </c>
      <c r="G27" s="28" t="s">
        <v>36</v>
      </c>
      <c r="H27" s="29">
        <v>21101</v>
      </c>
      <c r="I27" s="45" t="s">
        <v>37</v>
      </c>
      <c r="J27" s="39" t="s">
        <v>127</v>
      </c>
      <c r="K27" s="34" t="s">
        <v>128</v>
      </c>
      <c r="L27" s="35"/>
      <c r="M27" s="36" t="s">
        <v>64</v>
      </c>
      <c r="N27" s="46" t="s">
        <v>40</v>
      </c>
      <c r="O27" s="40">
        <v>1</v>
      </c>
      <c r="P27" s="30">
        <v>26.68</v>
      </c>
      <c r="Q27" s="31" t="s">
        <v>39</v>
      </c>
      <c r="R27" s="32">
        <f t="shared" ref="R27:R28" si="28">+ROUND(P27*O27,0)</f>
        <v>27</v>
      </c>
      <c r="S27" s="38">
        <v>0</v>
      </c>
      <c r="T27" s="38">
        <v>0</v>
      </c>
      <c r="U27" s="38">
        <v>0</v>
      </c>
      <c r="V27" s="38">
        <f t="shared" ref="V27:V28" si="29">R27</f>
        <v>27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0</v>
      </c>
      <c r="AC27" s="38">
        <v>0</v>
      </c>
      <c r="AD27" s="38">
        <v>0</v>
      </c>
    </row>
    <row r="28" spans="1:30" s="41" customFormat="1" ht="35.25" customHeight="1" x14ac:dyDescent="0.35">
      <c r="A28" s="26" t="s">
        <v>32</v>
      </c>
      <c r="B28" s="26" t="s">
        <v>33</v>
      </c>
      <c r="C28" s="26" t="s">
        <v>33</v>
      </c>
      <c r="D28" s="27" t="s">
        <v>34</v>
      </c>
      <c r="E28" s="28" t="s">
        <v>35</v>
      </c>
      <c r="F28" s="27" t="s">
        <v>34</v>
      </c>
      <c r="G28" s="28" t="s">
        <v>36</v>
      </c>
      <c r="H28" s="29">
        <v>21601</v>
      </c>
      <c r="I28" s="33" t="s">
        <v>45</v>
      </c>
      <c r="J28" s="39" t="s">
        <v>129</v>
      </c>
      <c r="K28" s="34" t="s">
        <v>130</v>
      </c>
      <c r="L28" s="35"/>
      <c r="M28" s="36" t="s">
        <v>64</v>
      </c>
      <c r="N28" s="46" t="s">
        <v>40</v>
      </c>
      <c r="O28" s="40">
        <v>1</v>
      </c>
      <c r="P28" s="30">
        <v>3863.96</v>
      </c>
      <c r="Q28" s="31" t="s">
        <v>39</v>
      </c>
      <c r="R28" s="32">
        <f t="shared" si="28"/>
        <v>3864</v>
      </c>
      <c r="S28" s="38">
        <v>0</v>
      </c>
      <c r="T28" s="38">
        <v>0</v>
      </c>
      <c r="U28" s="38">
        <v>0</v>
      </c>
      <c r="V28" s="38">
        <f t="shared" si="29"/>
        <v>3864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</row>
    <row r="29" spans="1:30" s="41" customFormat="1" ht="29" x14ac:dyDescent="0.35">
      <c r="A29" s="26" t="s">
        <v>32</v>
      </c>
      <c r="B29" s="26" t="s">
        <v>33</v>
      </c>
      <c r="C29" s="26" t="s">
        <v>33</v>
      </c>
      <c r="D29" s="27" t="s">
        <v>34</v>
      </c>
      <c r="E29" s="28" t="s">
        <v>35</v>
      </c>
      <c r="F29" s="27" t="s">
        <v>34</v>
      </c>
      <c r="G29" s="28" t="s">
        <v>36</v>
      </c>
      <c r="H29" s="43">
        <v>21501</v>
      </c>
      <c r="I29" s="58" t="s">
        <v>131</v>
      </c>
      <c r="J29" s="39" t="s">
        <v>132</v>
      </c>
      <c r="K29" s="34" t="s">
        <v>133</v>
      </c>
      <c r="L29" s="36"/>
      <c r="M29" s="36" t="s">
        <v>64</v>
      </c>
      <c r="N29" s="46" t="s">
        <v>40</v>
      </c>
      <c r="O29" s="40">
        <v>3</v>
      </c>
      <c r="P29" s="30">
        <v>220</v>
      </c>
      <c r="Q29" s="31" t="s">
        <v>39</v>
      </c>
      <c r="R29" s="32">
        <f t="shared" si="22"/>
        <v>660</v>
      </c>
      <c r="S29" s="38">
        <v>0</v>
      </c>
      <c r="T29" s="38">
        <v>0</v>
      </c>
      <c r="U29" s="38">
        <v>0</v>
      </c>
      <c r="V29" s="38">
        <f t="shared" si="23"/>
        <v>660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</row>
    <row r="30" spans="1:30" s="41" customFormat="1" ht="35.25" customHeight="1" x14ac:dyDescent="0.35">
      <c r="A30" s="26" t="s">
        <v>32</v>
      </c>
      <c r="B30" s="26" t="s">
        <v>33</v>
      </c>
      <c r="C30" s="26" t="s">
        <v>33</v>
      </c>
      <c r="D30" s="27" t="s">
        <v>34</v>
      </c>
      <c r="E30" s="28" t="s">
        <v>35</v>
      </c>
      <c r="F30" s="27" t="s">
        <v>34</v>
      </c>
      <c r="G30" s="28" t="s">
        <v>36</v>
      </c>
      <c r="H30" s="29">
        <v>21601</v>
      </c>
      <c r="I30" s="33" t="s">
        <v>45</v>
      </c>
      <c r="J30" s="39" t="s">
        <v>134</v>
      </c>
      <c r="K30" s="34" t="s">
        <v>135</v>
      </c>
      <c r="L30" s="35"/>
      <c r="M30" s="36" t="s">
        <v>64</v>
      </c>
      <c r="N30" s="46" t="s">
        <v>40</v>
      </c>
      <c r="O30" s="40">
        <v>5</v>
      </c>
      <c r="P30" s="30">
        <v>29</v>
      </c>
      <c r="Q30" s="31" t="s">
        <v>39</v>
      </c>
      <c r="R30" s="32">
        <f t="shared" ref="R30" si="30">+ROUND(P30*O30,0)</f>
        <v>145</v>
      </c>
      <c r="S30" s="38">
        <v>0</v>
      </c>
      <c r="T30" s="38">
        <v>0</v>
      </c>
      <c r="U30" s="38">
        <v>0</v>
      </c>
      <c r="V30" s="38">
        <f t="shared" ref="V30" si="31">R30</f>
        <v>145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</row>
    <row r="31" spans="1:30" s="41" customFormat="1" ht="35.25" customHeight="1" x14ac:dyDescent="0.35">
      <c r="A31" s="26" t="s">
        <v>32</v>
      </c>
      <c r="B31" s="26" t="s">
        <v>33</v>
      </c>
      <c r="C31" s="26" t="s">
        <v>33</v>
      </c>
      <c r="D31" s="27" t="s">
        <v>34</v>
      </c>
      <c r="E31" s="28" t="s">
        <v>35</v>
      </c>
      <c r="F31" s="27" t="s">
        <v>34</v>
      </c>
      <c r="G31" s="28" t="s">
        <v>36</v>
      </c>
      <c r="H31" s="29">
        <v>21601</v>
      </c>
      <c r="I31" s="33" t="s">
        <v>45</v>
      </c>
      <c r="J31" s="39" t="s">
        <v>83</v>
      </c>
      <c r="K31" s="34" t="s">
        <v>84</v>
      </c>
      <c r="L31" s="35"/>
      <c r="M31" s="36" t="s">
        <v>64</v>
      </c>
      <c r="N31" s="46" t="s">
        <v>40</v>
      </c>
      <c r="O31" s="40">
        <v>40</v>
      </c>
      <c r="P31" s="30">
        <v>8.65</v>
      </c>
      <c r="Q31" s="31" t="s">
        <v>39</v>
      </c>
      <c r="R31" s="32">
        <f t="shared" si="22"/>
        <v>346</v>
      </c>
      <c r="S31" s="38">
        <v>0</v>
      </c>
      <c r="T31" s="38">
        <v>0</v>
      </c>
      <c r="U31" s="38">
        <v>0</v>
      </c>
      <c r="V31" s="38">
        <f t="shared" si="23"/>
        <v>346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</row>
    <row r="32" spans="1:30" s="41" customFormat="1" ht="29.25" customHeight="1" x14ac:dyDescent="0.35">
      <c r="A32" s="26" t="s">
        <v>32</v>
      </c>
      <c r="B32" s="26" t="s">
        <v>33</v>
      </c>
      <c r="C32" s="26" t="s">
        <v>33</v>
      </c>
      <c r="D32" s="27" t="s">
        <v>34</v>
      </c>
      <c r="E32" s="28" t="s">
        <v>35</v>
      </c>
      <c r="F32" s="27" t="s">
        <v>34</v>
      </c>
      <c r="G32" s="28" t="s">
        <v>36</v>
      </c>
      <c r="H32" s="29">
        <v>21601</v>
      </c>
      <c r="I32" s="33" t="s">
        <v>45</v>
      </c>
      <c r="J32" s="39" t="s">
        <v>136</v>
      </c>
      <c r="K32" s="34" t="s">
        <v>137</v>
      </c>
      <c r="L32" s="35"/>
      <c r="M32" s="36" t="s">
        <v>64</v>
      </c>
      <c r="N32" s="46" t="s">
        <v>40</v>
      </c>
      <c r="O32" s="40">
        <v>3</v>
      </c>
      <c r="P32" s="30">
        <v>112.5</v>
      </c>
      <c r="Q32" s="31" t="s">
        <v>39</v>
      </c>
      <c r="R32" s="32">
        <f t="shared" ref="R32" si="32">+ROUND(P32*O32,0)</f>
        <v>338</v>
      </c>
      <c r="S32" s="38">
        <v>0</v>
      </c>
      <c r="T32" s="38">
        <v>0</v>
      </c>
      <c r="U32" s="38">
        <v>0</v>
      </c>
      <c r="V32" s="38">
        <f t="shared" ref="V32" si="33">R32</f>
        <v>338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8">
        <v>0</v>
      </c>
      <c r="AD32" s="38">
        <v>0</v>
      </c>
    </row>
    <row r="33" spans="1:30" s="41" customFormat="1" ht="29.25" customHeight="1" x14ac:dyDescent="0.35">
      <c r="A33" s="26" t="s">
        <v>32</v>
      </c>
      <c r="B33" s="26" t="s">
        <v>33</v>
      </c>
      <c r="C33" s="26" t="s">
        <v>33</v>
      </c>
      <c r="D33" s="27" t="s">
        <v>34</v>
      </c>
      <c r="E33" s="28" t="s">
        <v>35</v>
      </c>
      <c r="F33" s="27" t="s">
        <v>34</v>
      </c>
      <c r="G33" s="28" t="s">
        <v>36</v>
      </c>
      <c r="H33" s="29">
        <v>21601</v>
      </c>
      <c r="I33" s="33" t="s">
        <v>45</v>
      </c>
      <c r="J33" s="39" t="s">
        <v>138</v>
      </c>
      <c r="K33" s="34" t="s">
        <v>139</v>
      </c>
      <c r="L33" s="35"/>
      <c r="M33" s="36" t="s">
        <v>64</v>
      </c>
      <c r="N33" s="46" t="s">
        <v>40</v>
      </c>
      <c r="O33" s="40">
        <v>3</v>
      </c>
      <c r="P33" s="30">
        <v>119.99</v>
      </c>
      <c r="Q33" s="31" t="s">
        <v>39</v>
      </c>
      <c r="R33" s="32">
        <f t="shared" ref="R33" si="34">+ROUND(P33*O33,0)</f>
        <v>360</v>
      </c>
      <c r="S33" s="38">
        <v>0</v>
      </c>
      <c r="T33" s="38">
        <v>0</v>
      </c>
      <c r="U33" s="38">
        <v>0</v>
      </c>
      <c r="V33" s="38">
        <f t="shared" ref="V33" si="35">R33</f>
        <v>360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</row>
    <row r="34" spans="1:30" s="41" customFormat="1" ht="29.25" customHeight="1" x14ac:dyDescent="0.35">
      <c r="A34" s="26" t="s">
        <v>32</v>
      </c>
      <c r="B34" s="26" t="s">
        <v>33</v>
      </c>
      <c r="C34" s="26" t="s">
        <v>33</v>
      </c>
      <c r="D34" s="27" t="s">
        <v>34</v>
      </c>
      <c r="E34" s="28" t="s">
        <v>35</v>
      </c>
      <c r="F34" s="27" t="s">
        <v>34</v>
      </c>
      <c r="G34" s="28" t="s">
        <v>36</v>
      </c>
      <c r="H34" s="29">
        <v>21601</v>
      </c>
      <c r="I34" s="33" t="s">
        <v>45</v>
      </c>
      <c r="J34" s="39" t="s">
        <v>61</v>
      </c>
      <c r="K34" s="34" t="s">
        <v>62</v>
      </c>
      <c r="L34" s="35"/>
      <c r="M34" s="36" t="s">
        <v>64</v>
      </c>
      <c r="N34" s="46" t="s">
        <v>41</v>
      </c>
      <c r="O34" s="40">
        <v>6</v>
      </c>
      <c r="P34" s="30">
        <v>454.04</v>
      </c>
      <c r="Q34" s="31" t="s">
        <v>39</v>
      </c>
      <c r="R34" s="32">
        <f t="shared" si="22"/>
        <v>2724</v>
      </c>
      <c r="S34" s="38">
        <v>0</v>
      </c>
      <c r="T34" s="38">
        <v>0</v>
      </c>
      <c r="U34" s="38">
        <v>0</v>
      </c>
      <c r="V34" s="38">
        <f t="shared" si="23"/>
        <v>2724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</row>
    <row r="35" spans="1:30" s="41" customFormat="1" ht="29.25" customHeight="1" x14ac:dyDescent="0.35">
      <c r="A35" s="26" t="s">
        <v>32</v>
      </c>
      <c r="B35" s="26" t="s">
        <v>33</v>
      </c>
      <c r="C35" s="26" t="s">
        <v>33</v>
      </c>
      <c r="D35" s="27" t="s">
        <v>34</v>
      </c>
      <c r="E35" s="28" t="s">
        <v>35</v>
      </c>
      <c r="F35" s="27" t="s">
        <v>34</v>
      </c>
      <c r="G35" s="28" t="s">
        <v>36</v>
      </c>
      <c r="H35" s="29">
        <v>21601</v>
      </c>
      <c r="I35" s="33" t="s">
        <v>45</v>
      </c>
      <c r="J35" s="39" t="s">
        <v>48</v>
      </c>
      <c r="K35" s="34" t="s">
        <v>85</v>
      </c>
      <c r="L35" s="35"/>
      <c r="M35" s="36" t="s">
        <v>64</v>
      </c>
      <c r="N35" s="46" t="s">
        <v>41</v>
      </c>
      <c r="O35" s="40">
        <v>5</v>
      </c>
      <c r="P35" s="30">
        <v>268.33999999999997</v>
      </c>
      <c r="Q35" s="31" t="s">
        <v>39</v>
      </c>
      <c r="R35" s="32">
        <f t="shared" si="22"/>
        <v>1342</v>
      </c>
      <c r="S35" s="38">
        <v>0</v>
      </c>
      <c r="T35" s="38">
        <v>0</v>
      </c>
      <c r="U35" s="38">
        <v>0</v>
      </c>
      <c r="V35" s="38">
        <f t="shared" si="23"/>
        <v>1342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</row>
    <row r="36" spans="1:30" s="41" customFormat="1" ht="29.25" customHeight="1" x14ac:dyDescent="0.35">
      <c r="A36" s="26" t="s">
        <v>32</v>
      </c>
      <c r="B36" s="26" t="s">
        <v>33</v>
      </c>
      <c r="C36" s="26" t="s">
        <v>33</v>
      </c>
      <c r="D36" s="27" t="s">
        <v>34</v>
      </c>
      <c r="E36" s="28" t="s">
        <v>35</v>
      </c>
      <c r="F36" s="27" t="s">
        <v>34</v>
      </c>
      <c r="G36" s="28" t="s">
        <v>36</v>
      </c>
      <c r="H36" s="29">
        <v>21601</v>
      </c>
      <c r="I36" s="33" t="s">
        <v>45</v>
      </c>
      <c r="J36" s="39" t="s">
        <v>140</v>
      </c>
      <c r="K36" s="34" t="s">
        <v>141</v>
      </c>
      <c r="L36" s="35"/>
      <c r="M36" s="36" t="s">
        <v>64</v>
      </c>
      <c r="N36" s="46" t="s">
        <v>41</v>
      </c>
      <c r="O36" s="40">
        <v>10</v>
      </c>
      <c r="P36" s="30">
        <v>99</v>
      </c>
      <c r="Q36" s="31" t="s">
        <v>39</v>
      </c>
      <c r="R36" s="32">
        <f t="shared" ref="R36" si="36">+ROUND(P36*O36,0)</f>
        <v>990</v>
      </c>
      <c r="S36" s="38">
        <v>0</v>
      </c>
      <c r="T36" s="38">
        <v>0</v>
      </c>
      <c r="U36" s="38">
        <v>0</v>
      </c>
      <c r="V36" s="38">
        <f t="shared" ref="V36" si="37">R36</f>
        <v>990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</row>
    <row r="37" spans="1:30" s="41" customFormat="1" ht="68.25" customHeight="1" x14ac:dyDescent="0.35">
      <c r="A37" s="26" t="s">
        <v>32</v>
      </c>
      <c r="B37" s="26" t="s">
        <v>33</v>
      </c>
      <c r="C37" s="26" t="s">
        <v>33</v>
      </c>
      <c r="D37" s="27" t="s">
        <v>34</v>
      </c>
      <c r="E37" s="28" t="s">
        <v>35</v>
      </c>
      <c r="F37" s="27" t="s">
        <v>34</v>
      </c>
      <c r="G37" s="28" t="s">
        <v>36</v>
      </c>
      <c r="H37" s="29">
        <v>22104</v>
      </c>
      <c r="I37" s="37" t="s">
        <v>46</v>
      </c>
      <c r="J37" s="47" t="s">
        <v>55</v>
      </c>
      <c r="K37" s="34" t="s">
        <v>56</v>
      </c>
      <c r="L37" s="35"/>
      <c r="M37" s="36" t="s">
        <v>64</v>
      </c>
      <c r="N37" s="42" t="s">
        <v>40</v>
      </c>
      <c r="O37" s="40">
        <v>63</v>
      </c>
      <c r="P37" s="48">
        <v>44</v>
      </c>
      <c r="Q37" s="31" t="s">
        <v>39</v>
      </c>
      <c r="R37" s="32">
        <f t="shared" si="22"/>
        <v>2772</v>
      </c>
      <c r="S37" s="38">
        <v>0</v>
      </c>
      <c r="T37" s="38">
        <v>0</v>
      </c>
      <c r="U37" s="38">
        <v>0</v>
      </c>
      <c r="V37" s="38">
        <f t="shared" si="23"/>
        <v>2772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</row>
    <row r="38" spans="1:30" s="41" customFormat="1" ht="39" customHeight="1" x14ac:dyDescent="0.35">
      <c r="A38" s="26" t="s">
        <v>32</v>
      </c>
      <c r="B38" s="26" t="s">
        <v>33</v>
      </c>
      <c r="C38" s="26" t="s">
        <v>33</v>
      </c>
      <c r="D38" s="27" t="s">
        <v>34</v>
      </c>
      <c r="E38" s="28" t="s">
        <v>142</v>
      </c>
      <c r="F38" s="27" t="s">
        <v>143</v>
      </c>
      <c r="G38" s="28" t="s">
        <v>144</v>
      </c>
      <c r="H38" s="29">
        <v>26102</v>
      </c>
      <c r="I38" s="37" t="s">
        <v>145</v>
      </c>
      <c r="J38" s="47" t="s">
        <v>146</v>
      </c>
      <c r="K38" s="49" t="s">
        <v>147</v>
      </c>
      <c r="L38" s="36"/>
      <c r="M38" s="36" t="s">
        <v>64</v>
      </c>
      <c r="N38" s="42" t="s">
        <v>40</v>
      </c>
      <c r="O38" s="40">
        <v>20</v>
      </c>
      <c r="P38" s="50">
        <v>100</v>
      </c>
      <c r="Q38" s="31" t="s">
        <v>39</v>
      </c>
      <c r="R38" s="32">
        <f t="shared" ref="R38:R48" si="38">+ROUND(P38*O38,0)</f>
        <v>2000</v>
      </c>
      <c r="S38" s="38">
        <v>0</v>
      </c>
      <c r="T38" s="38">
        <v>0</v>
      </c>
      <c r="U38" s="38">
        <v>0</v>
      </c>
      <c r="V38" s="38">
        <f t="shared" ref="V38:V48" si="39">R38</f>
        <v>2000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</row>
    <row r="39" spans="1:30" s="41" customFormat="1" ht="39" customHeight="1" x14ac:dyDescent="0.35">
      <c r="A39" s="26" t="s">
        <v>32</v>
      </c>
      <c r="B39" s="26" t="s">
        <v>33</v>
      </c>
      <c r="C39" s="26" t="s">
        <v>33</v>
      </c>
      <c r="D39" s="27" t="s">
        <v>34</v>
      </c>
      <c r="E39" s="28" t="s">
        <v>35</v>
      </c>
      <c r="F39" s="27" t="s">
        <v>34</v>
      </c>
      <c r="G39" s="28" t="s">
        <v>36</v>
      </c>
      <c r="H39" s="29">
        <v>26103</v>
      </c>
      <c r="I39" s="37" t="s">
        <v>145</v>
      </c>
      <c r="J39" s="47" t="s">
        <v>148</v>
      </c>
      <c r="K39" s="49" t="s">
        <v>147</v>
      </c>
      <c r="L39" s="36"/>
      <c r="M39" s="36" t="s">
        <v>64</v>
      </c>
      <c r="N39" s="42" t="s">
        <v>40</v>
      </c>
      <c r="O39" s="40">
        <v>224</v>
      </c>
      <c r="P39" s="50">
        <v>100</v>
      </c>
      <c r="Q39" s="31" t="s">
        <v>39</v>
      </c>
      <c r="R39" s="32">
        <f t="shared" si="38"/>
        <v>22400</v>
      </c>
      <c r="S39" s="38">
        <v>0</v>
      </c>
      <c r="T39" s="38">
        <v>0</v>
      </c>
      <c r="U39" s="38">
        <v>0</v>
      </c>
      <c r="V39" s="38">
        <f t="shared" si="39"/>
        <v>22400</v>
      </c>
      <c r="W39" s="38">
        <v>0</v>
      </c>
      <c r="X39" s="38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</row>
    <row r="40" spans="1:30" s="41" customFormat="1" ht="39" customHeight="1" x14ac:dyDescent="0.35">
      <c r="A40" s="26" t="s">
        <v>32</v>
      </c>
      <c r="B40" s="26" t="s">
        <v>33</v>
      </c>
      <c r="C40" s="26" t="s">
        <v>33</v>
      </c>
      <c r="D40" s="27" t="s">
        <v>34</v>
      </c>
      <c r="E40" s="28" t="s">
        <v>35</v>
      </c>
      <c r="F40" s="27" t="s">
        <v>34</v>
      </c>
      <c r="G40" s="28" t="s">
        <v>36</v>
      </c>
      <c r="H40" s="43">
        <v>26104</v>
      </c>
      <c r="I40" s="37" t="s">
        <v>149</v>
      </c>
      <c r="J40" s="47" t="s">
        <v>150</v>
      </c>
      <c r="K40" s="34" t="s">
        <v>151</v>
      </c>
      <c r="L40" s="36"/>
      <c r="M40" s="36" t="s">
        <v>64</v>
      </c>
      <c r="N40" s="42" t="s">
        <v>40</v>
      </c>
      <c r="O40" s="40">
        <v>56</v>
      </c>
      <c r="P40" s="50">
        <v>100</v>
      </c>
      <c r="Q40" s="31" t="s">
        <v>39</v>
      </c>
      <c r="R40" s="32">
        <f t="shared" si="38"/>
        <v>5600</v>
      </c>
      <c r="S40" s="38">
        <v>0</v>
      </c>
      <c r="T40" s="38">
        <v>0</v>
      </c>
      <c r="U40" s="38">
        <v>0</v>
      </c>
      <c r="V40" s="38">
        <f t="shared" si="39"/>
        <v>5600</v>
      </c>
      <c r="W40" s="38">
        <v>0</v>
      </c>
      <c r="X40" s="38">
        <v>0</v>
      </c>
      <c r="Y40" s="38">
        <v>0</v>
      </c>
      <c r="Z40" s="38">
        <v>0</v>
      </c>
      <c r="AA40" s="38">
        <v>0</v>
      </c>
      <c r="AB40" s="38">
        <v>0</v>
      </c>
      <c r="AC40" s="38">
        <v>0</v>
      </c>
      <c r="AD40" s="38">
        <v>0</v>
      </c>
    </row>
    <row r="41" spans="1:30" s="41" customFormat="1" ht="39" customHeight="1" x14ac:dyDescent="0.35">
      <c r="A41" s="26" t="s">
        <v>32</v>
      </c>
      <c r="B41" s="26" t="s">
        <v>33</v>
      </c>
      <c r="C41" s="26" t="s">
        <v>33</v>
      </c>
      <c r="D41" s="27" t="s">
        <v>34</v>
      </c>
      <c r="E41" s="28" t="s">
        <v>142</v>
      </c>
      <c r="F41" s="27" t="s">
        <v>152</v>
      </c>
      <c r="G41" s="28" t="s">
        <v>153</v>
      </c>
      <c r="H41" s="29">
        <v>27101</v>
      </c>
      <c r="I41" s="37" t="s">
        <v>154</v>
      </c>
      <c r="J41" s="39" t="s">
        <v>157</v>
      </c>
      <c r="K41" s="39" t="s">
        <v>158</v>
      </c>
      <c r="L41" s="39"/>
      <c r="M41" s="36" t="s">
        <v>64</v>
      </c>
      <c r="N41" s="42" t="s">
        <v>40</v>
      </c>
      <c r="O41" s="40">
        <v>21</v>
      </c>
      <c r="P41" s="50">
        <v>498.8</v>
      </c>
      <c r="Q41" s="31" t="s">
        <v>39</v>
      </c>
      <c r="R41" s="32">
        <f t="shared" si="38"/>
        <v>10475</v>
      </c>
      <c r="S41" s="38">
        <v>0</v>
      </c>
      <c r="T41" s="38">
        <v>0</v>
      </c>
      <c r="U41" s="38">
        <v>0</v>
      </c>
      <c r="V41" s="38">
        <f t="shared" si="39"/>
        <v>10475</v>
      </c>
      <c r="W41" s="38">
        <v>0</v>
      </c>
      <c r="X41" s="38">
        <v>0</v>
      </c>
      <c r="Y41" s="38">
        <v>0</v>
      </c>
      <c r="Z41" s="38">
        <v>0</v>
      </c>
      <c r="AA41" s="38">
        <v>0</v>
      </c>
      <c r="AB41" s="38">
        <v>0</v>
      </c>
      <c r="AC41" s="38">
        <v>0</v>
      </c>
      <c r="AD41" s="38">
        <v>0</v>
      </c>
    </row>
    <row r="42" spans="1:30" s="41" customFormat="1" ht="39" customHeight="1" x14ac:dyDescent="0.35">
      <c r="A42" s="26" t="s">
        <v>32</v>
      </c>
      <c r="B42" s="26" t="s">
        <v>33</v>
      </c>
      <c r="C42" s="26" t="s">
        <v>33</v>
      </c>
      <c r="D42" s="27" t="s">
        <v>34</v>
      </c>
      <c r="E42" s="28" t="s">
        <v>142</v>
      </c>
      <c r="F42" s="27" t="s">
        <v>152</v>
      </c>
      <c r="G42" s="28" t="s">
        <v>153</v>
      </c>
      <c r="H42" s="29">
        <v>27101</v>
      </c>
      <c r="I42" s="37" t="s">
        <v>154</v>
      </c>
      <c r="J42" s="39" t="s">
        <v>157</v>
      </c>
      <c r="K42" s="39" t="s">
        <v>158</v>
      </c>
      <c r="L42" s="39"/>
      <c r="M42" s="36" t="s">
        <v>64</v>
      </c>
      <c r="N42" s="42" t="s">
        <v>40</v>
      </c>
      <c r="O42" s="40">
        <v>19</v>
      </c>
      <c r="P42" s="50">
        <v>498.8</v>
      </c>
      <c r="Q42" s="31" t="s">
        <v>39</v>
      </c>
      <c r="R42" s="32">
        <f t="shared" si="38"/>
        <v>9477</v>
      </c>
      <c r="S42" s="38">
        <v>0</v>
      </c>
      <c r="T42" s="38">
        <v>0</v>
      </c>
      <c r="U42" s="38">
        <v>0</v>
      </c>
      <c r="V42" s="38">
        <f t="shared" si="39"/>
        <v>9477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38">
        <v>0</v>
      </c>
      <c r="AC42" s="38">
        <v>0</v>
      </c>
      <c r="AD42" s="38">
        <v>0</v>
      </c>
    </row>
    <row r="43" spans="1:30" s="41" customFormat="1" ht="39" customHeight="1" x14ac:dyDescent="0.35">
      <c r="A43" s="26" t="s">
        <v>32</v>
      </c>
      <c r="B43" s="26" t="s">
        <v>33</v>
      </c>
      <c r="C43" s="26" t="s">
        <v>33</v>
      </c>
      <c r="D43" s="27" t="s">
        <v>34</v>
      </c>
      <c r="E43" s="28" t="s">
        <v>142</v>
      </c>
      <c r="F43" s="27" t="s">
        <v>152</v>
      </c>
      <c r="G43" s="28" t="s">
        <v>153</v>
      </c>
      <c r="H43" s="29">
        <v>27101</v>
      </c>
      <c r="I43" s="37" t="s">
        <v>154</v>
      </c>
      <c r="J43" s="39" t="s">
        <v>159</v>
      </c>
      <c r="K43" s="39" t="s">
        <v>160</v>
      </c>
      <c r="L43" s="39"/>
      <c r="M43" s="36" t="s">
        <v>64</v>
      </c>
      <c r="N43" s="42" t="s">
        <v>40</v>
      </c>
      <c r="O43" s="40">
        <v>43</v>
      </c>
      <c r="P43" s="50">
        <v>336.4</v>
      </c>
      <c r="Q43" s="31" t="s">
        <v>39</v>
      </c>
      <c r="R43" s="32">
        <f t="shared" si="38"/>
        <v>14465</v>
      </c>
      <c r="S43" s="38">
        <v>0</v>
      </c>
      <c r="T43" s="38">
        <v>0</v>
      </c>
      <c r="U43" s="38">
        <v>0</v>
      </c>
      <c r="V43" s="38">
        <f t="shared" si="39"/>
        <v>14465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</row>
    <row r="44" spans="1:30" s="41" customFormat="1" ht="39" customHeight="1" x14ac:dyDescent="0.35">
      <c r="A44" s="26" t="s">
        <v>32</v>
      </c>
      <c r="B44" s="26" t="s">
        <v>33</v>
      </c>
      <c r="C44" s="26" t="s">
        <v>33</v>
      </c>
      <c r="D44" s="27" t="s">
        <v>34</v>
      </c>
      <c r="E44" s="28" t="s">
        <v>142</v>
      </c>
      <c r="F44" s="27" t="s">
        <v>152</v>
      </c>
      <c r="G44" s="28" t="s">
        <v>153</v>
      </c>
      <c r="H44" s="29">
        <v>27101</v>
      </c>
      <c r="I44" s="37" t="s">
        <v>154</v>
      </c>
      <c r="J44" s="39" t="s">
        <v>159</v>
      </c>
      <c r="K44" s="39" t="s">
        <v>160</v>
      </c>
      <c r="L44" s="39"/>
      <c r="M44" s="36" t="s">
        <v>64</v>
      </c>
      <c r="N44" s="42" t="s">
        <v>40</v>
      </c>
      <c r="O44" s="40">
        <v>38</v>
      </c>
      <c r="P44" s="50">
        <v>336.4</v>
      </c>
      <c r="Q44" s="31" t="s">
        <v>39</v>
      </c>
      <c r="R44" s="32">
        <f t="shared" si="38"/>
        <v>12783</v>
      </c>
      <c r="S44" s="38">
        <v>0</v>
      </c>
      <c r="T44" s="38">
        <v>0</v>
      </c>
      <c r="U44" s="38">
        <v>0</v>
      </c>
      <c r="V44" s="38">
        <f t="shared" si="39"/>
        <v>12783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8">
        <v>0</v>
      </c>
      <c r="AD44" s="38">
        <v>0</v>
      </c>
    </row>
    <row r="45" spans="1:30" s="41" customFormat="1" ht="39" customHeight="1" x14ac:dyDescent="0.35">
      <c r="A45" s="26" t="s">
        <v>32</v>
      </c>
      <c r="B45" s="26" t="s">
        <v>33</v>
      </c>
      <c r="C45" s="26" t="s">
        <v>33</v>
      </c>
      <c r="D45" s="27" t="s">
        <v>34</v>
      </c>
      <c r="E45" s="28" t="s">
        <v>142</v>
      </c>
      <c r="F45" s="27" t="s">
        <v>152</v>
      </c>
      <c r="G45" s="28" t="s">
        <v>153</v>
      </c>
      <c r="H45" s="29">
        <v>27101</v>
      </c>
      <c r="I45" s="37" t="s">
        <v>154</v>
      </c>
      <c r="J45" s="39" t="s">
        <v>161</v>
      </c>
      <c r="K45" s="39" t="s">
        <v>162</v>
      </c>
      <c r="L45" s="39"/>
      <c r="M45" s="36" t="s">
        <v>64</v>
      </c>
      <c r="N45" s="42" t="s">
        <v>40</v>
      </c>
      <c r="O45" s="40">
        <v>42</v>
      </c>
      <c r="P45" s="50">
        <v>382.8</v>
      </c>
      <c r="Q45" s="31" t="s">
        <v>39</v>
      </c>
      <c r="R45" s="32">
        <f t="shared" si="38"/>
        <v>16078</v>
      </c>
      <c r="S45" s="38">
        <v>0</v>
      </c>
      <c r="T45" s="38">
        <v>0</v>
      </c>
      <c r="U45" s="38">
        <v>0</v>
      </c>
      <c r="V45" s="38">
        <f t="shared" si="39"/>
        <v>16078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</row>
    <row r="46" spans="1:30" s="41" customFormat="1" ht="39" customHeight="1" x14ac:dyDescent="0.35">
      <c r="A46" s="26" t="s">
        <v>32</v>
      </c>
      <c r="B46" s="26" t="s">
        <v>33</v>
      </c>
      <c r="C46" s="26" t="s">
        <v>33</v>
      </c>
      <c r="D46" s="27" t="s">
        <v>34</v>
      </c>
      <c r="E46" s="28" t="s">
        <v>142</v>
      </c>
      <c r="F46" s="27" t="s">
        <v>152</v>
      </c>
      <c r="G46" s="28" t="s">
        <v>153</v>
      </c>
      <c r="H46" s="29">
        <v>27101</v>
      </c>
      <c r="I46" s="37" t="s">
        <v>154</v>
      </c>
      <c r="J46" s="39" t="s">
        <v>163</v>
      </c>
      <c r="K46" s="39" t="s">
        <v>164</v>
      </c>
      <c r="L46" s="39"/>
      <c r="M46" s="36" t="s">
        <v>64</v>
      </c>
      <c r="N46" s="42" t="s">
        <v>40</v>
      </c>
      <c r="O46" s="40">
        <v>21</v>
      </c>
      <c r="P46" s="50">
        <v>398.07</v>
      </c>
      <c r="Q46" s="31" t="s">
        <v>39</v>
      </c>
      <c r="R46" s="32">
        <f t="shared" si="38"/>
        <v>8359</v>
      </c>
      <c r="S46" s="38">
        <v>0</v>
      </c>
      <c r="T46" s="38">
        <v>0</v>
      </c>
      <c r="U46" s="38">
        <v>0</v>
      </c>
      <c r="V46" s="38">
        <f t="shared" si="39"/>
        <v>8359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</row>
    <row r="47" spans="1:30" s="41" customFormat="1" ht="39" customHeight="1" x14ac:dyDescent="0.35">
      <c r="A47" s="26" t="s">
        <v>32</v>
      </c>
      <c r="B47" s="26" t="s">
        <v>33</v>
      </c>
      <c r="C47" s="26" t="s">
        <v>33</v>
      </c>
      <c r="D47" s="27" t="s">
        <v>34</v>
      </c>
      <c r="E47" s="28" t="s">
        <v>142</v>
      </c>
      <c r="F47" s="27" t="s">
        <v>152</v>
      </c>
      <c r="G47" s="28" t="s">
        <v>153</v>
      </c>
      <c r="H47" s="29">
        <v>27101</v>
      </c>
      <c r="I47" s="37" t="s">
        <v>154</v>
      </c>
      <c r="J47" s="39" t="s">
        <v>165</v>
      </c>
      <c r="K47" s="39" t="s">
        <v>166</v>
      </c>
      <c r="L47" s="39"/>
      <c r="M47" s="36" t="s">
        <v>64</v>
      </c>
      <c r="N47" s="42" t="s">
        <v>40</v>
      </c>
      <c r="O47" s="40">
        <v>19</v>
      </c>
      <c r="P47" s="50">
        <v>398.06</v>
      </c>
      <c r="Q47" s="31" t="s">
        <v>39</v>
      </c>
      <c r="R47" s="32">
        <f t="shared" si="38"/>
        <v>7563</v>
      </c>
      <c r="S47" s="38">
        <v>0</v>
      </c>
      <c r="T47" s="38">
        <v>0</v>
      </c>
      <c r="U47" s="38">
        <v>0</v>
      </c>
      <c r="V47" s="38">
        <f t="shared" si="39"/>
        <v>7563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</row>
    <row r="48" spans="1:30" s="41" customFormat="1" ht="39" customHeight="1" x14ac:dyDescent="0.35">
      <c r="A48" s="26" t="s">
        <v>32</v>
      </c>
      <c r="B48" s="26" t="s">
        <v>33</v>
      </c>
      <c r="C48" s="26" t="s">
        <v>33</v>
      </c>
      <c r="D48" s="27" t="s">
        <v>34</v>
      </c>
      <c r="E48" s="28" t="s">
        <v>142</v>
      </c>
      <c r="F48" s="27" t="s">
        <v>152</v>
      </c>
      <c r="G48" s="28" t="s">
        <v>153</v>
      </c>
      <c r="H48" s="29">
        <v>27101</v>
      </c>
      <c r="I48" s="37" t="s">
        <v>154</v>
      </c>
      <c r="J48" s="39" t="s">
        <v>155</v>
      </c>
      <c r="K48" s="39" t="s">
        <v>156</v>
      </c>
      <c r="L48" s="39"/>
      <c r="M48" s="36" t="s">
        <v>64</v>
      </c>
      <c r="N48" s="42" t="s">
        <v>40</v>
      </c>
      <c r="O48" s="40">
        <v>38</v>
      </c>
      <c r="P48" s="50">
        <v>382.8</v>
      </c>
      <c r="Q48" s="31" t="s">
        <v>39</v>
      </c>
      <c r="R48" s="32">
        <f t="shared" si="38"/>
        <v>14546</v>
      </c>
      <c r="S48" s="38">
        <v>0</v>
      </c>
      <c r="T48" s="38">
        <v>0</v>
      </c>
      <c r="U48" s="38">
        <v>0</v>
      </c>
      <c r="V48" s="38">
        <f t="shared" si="39"/>
        <v>14546</v>
      </c>
      <c r="W48" s="38">
        <v>0</v>
      </c>
      <c r="X48" s="38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</row>
    <row r="49" spans="1:31" s="41" customFormat="1" ht="66.75" customHeight="1" x14ac:dyDescent="0.35">
      <c r="A49" s="26" t="s">
        <v>32</v>
      </c>
      <c r="B49" s="26" t="s">
        <v>33</v>
      </c>
      <c r="C49" s="26" t="s">
        <v>33</v>
      </c>
      <c r="D49" s="27" t="s">
        <v>34</v>
      </c>
      <c r="E49" s="28" t="s">
        <v>35</v>
      </c>
      <c r="F49" s="27" t="s">
        <v>34</v>
      </c>
      <c r="G49" s="28" t="s">
        <v>36</v>
      </c>
      <c r="H49" s="43">
        <v>29301</v>
      </c>
      <c r="I49" s="37" t="s">
        <v>86</v>
      </c>
      <c r="J49" s="57" t="s">
        <v>167</v>
      </c>
      <c r="K49" s="34" t="s">
        <v>168</v>
      </c>
      <c r="L49" s="35"/>
      <c r="M49" s="36" t="s">
        <v>64</v>
      </c>
      <c r="N49" s="42" t="s">
        <v>40</v>
      </c>
      <c r="O49" s="40">
        <v>2</v>
      </c>
      <c r="P49" s="30">
        <v>3103</v>
      </c>
      <c r="Q49" s="31" t="s">
        <v>39</v>
      </c>
      <c r="R49" s="32">
        <f t="shared" si="22"/>
        <v>6206</v>
      </c>
      <c r="S49" s="38">
        <v>0</v>
      </c>
      <c r="T49" s="38">
        <v>0</v>
      </c>
      <c r="U49" s="38">
        <v>0</v>
      </c>
      <c r="V49" s="38">
        <f t="shared" si="23"/>
        <v>6206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38">
        <v>0</v>
      </c>
      <c r="AC49" s="38">
        <v>0</v>
      </c>
      <c r="AD49" s="38">
        <v>0</v>
      </c>
    </row>
    <row r="50" spans="1:31" s="41" customFormat="1" ht="38.25" customHeight="1" x14ac:dyDescent="0.35">
      <c r="A50" s="26" t="s">
        <v>32</v>
      </c>
      <c r="B50" s="26" t="s">
        <v>33</v>
      </c>
      <c r="C50" s="26" t="s">
        <v>33</v>
      </c>
      <c r="D50" s="27" t="s">
        <v>34</v>
      </c>
      <c r="E50" s="28" t="s">
        <v>35</v>
      </c>
      <c r="F50" s="27" t="s">
        <v>34</v>
      </c>
      <c r="G50" s="28" t="s">
        <v>36</v>
      </c>
      <c r="H50" s="29">
        <v>31401</v>
      </c>
      <c r="I50" s="37" t="s">
        <v>47</v>
      </c>
      <c r="J50" s="39"/>
      <c r="K50" s="34" t="s">
        <v>60</v>
      </c>
      <c r="L50" s="35" t="s">
        <v>65</v>
      </c>
      <c r="M50" s="36" t="s">
        <v>38</v>
      </c>
      <c r="N50" s="42" t="s">
        <v>44</v>
      </c>
      <c r="O50" s="40">
        <v>0</v>
      </c>
      <c r="P50" s="30">
        <v>1712.86</v>
      </c>
      <c r="Q50" s="31" t="s">
        <v>39</v>
      </c>
      <c r="R50" s="32">
        <f t="shared" ref="R50:R113" si="40">+ROUND(P50*O50,0)</f>
        <v>0</v>
      </c>
      <c r="S50" s="38">
        <v>0</v>
      </c>
      <c r="T50" s="38">
        <v>0</v>
      </c>
      <c r="U50" s="38">
        <v>0</v>
      </c>
      <c r="V50" s="38">
        <f t="shared" si="23"/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8">
        <v>0</v>
      </c>
      <c r="AD50" s="38">
        <v>0</v>
      </c>
    </row>
    <row r="51" spans="1:31" s="41" customFormat="1" ht="45.75" customHeight="1" x14ac:dyDescent="0.35">
      <c r="A51" s="26" t="s">
        <v>32</v>
      </c>
      <c r="B51" s="26" t="s">
        <v>33</v>
      </c>
      <c r="C51" s="26" t="s">
        <v>33</v>
      </c>
      <c r="D51" s="27" t="s">
        <v>34</v>
      </c>
      <c r="E51" s="28" t="s">
        <v>35</v>
      </c>
      <c r="F51" s="27" t="s">
        <v>34</v>
      </c>
      <c r="G51" s="28" t="s">
        <v>36</v>
      </c>
      <c r="H51" s="29">
        <v>33602</v>
      </c>
      <c r="I51" s="37" t="s">
        <v>49</v>
      </c>
      <c r="J51" s="39"/>
      <c r="K51" s="34" t="s">
        <v>79</v>
      </c>
      <c r="L51" s="35" t="s">
        <v>66</v>
      </c>
      <c r="M51" s="36" t="s">
        <v>38</v>
      </c>
      <c r="N51" s="42" t="s">
        <v>44</v>
      </c>
      <c r="O51" s="40">
        <v>1</v>
      </c>
      <c r="P51" s="30">
        <v>10019.530000000001</v>
      </c>
      <c r="Q51" s="31" t="s">
        <v>39</v>
      </c>
      <c r="R51" s="32">
        <f t="shared" si="40"/>
        <v>10020</v>
      </c>
      <c r="S51" s="38">
        <v>0</v>
      </c>
      <c r="T51" s="38">
        <v>0</v>
      </c>
      <c r="U51" s="38">
        <v>0</v>
      </c>
      <c r="V51" s="38">
        <f t="shared" si="23"/>
        <v>10020</v>
      </c>
      <c r="W51" s="38">
        <v>0</v>
      </c>
      <c r="X51" s="38">
        <v>0</v>
      </c>
      <c r="Y51" s="38">
        <v>0</v>
      </c>
      <c r="Z51" s="38">
        <v>0</v>
      </c>
      <c r="AA51" s="38">
        <v>0</v>
      </c>
      <c r="AB51" s="38">
        <v>0</v>
      </c>
      <c r="AC51" s="38">
        <v>0</v>
      </c>
      <c r="AD51" s="38">
        <v>0</v>
      </c>
    </row>
    <row r="52" spans="1:31" s="41" customFormat="1" ht="45" customHeight="1" x14ac:dyDescent="0.35">
      <c r="A52" s="26" t="s">
        <v>32</v>
      </c>
      <c r="B52" s="26" t="s">
        <v>33</v>
      </c>
      <c r="C52" s="26" t="s">
        <v>33</v>
      </c>
      <c r="D52" s="27" t="s">
        <v>34</v>
      </c>
      <c r="E52" s="28" t="s">
        <v>35</v>
      </c>
      <c r="F52" s="27" t="s">
        <v>34</v>
      </c>
      <c r="G52" s="28" t="s">
        <v>36</v>
      </c>
      <c r="H52" s="29">
        <v>33602</v>
      </c>
      <c r="I52" s="44" t="s">
        <v>49</v>
      </c>
      <c r="J52" s="39"/>
      <c r="K52" s="34" t="s">
        <v>94</v>
      </c>
      <c r="L52" s="35" t="s">
        <v>67</v>
      </c>
      <c r="M52" s="36" t="s">
        <v>68</v>
      </c>
      <c r="N52" s="42" t="s">
        <v>44</v>
      </c>
      <c r="O52" s="40">
        <v>1</v>
      </c>
      <c r="P52" s="30">
        <v>12074.19</v>
      </c>
      <c r="Q52" s="31" t="s">
        <v>39</v>
      </c>
      <c r="R52" s="32">
        <f t="shared" si="40"/>
        <v>12074</v>
      </c>
      <c r="S52" s="38">
        <v>0</v>
      </c>
      <c r="T52" s="38">
        <v>0</v>
      </c>
      <c r="U52" s="38">
        <v>0</v>
      </c>
      <c r="V52" s="38">
        <f t="shared" si="23"/>
        <v>12074</v>
      </c>
      <c r="W52" s="38">
        <v>0</v>
      </c>
      <c r="X52" s="38">
        <v>0</v>
      </c>
      <c r="Y52" s="38">
        <v>0</v>
      </c>
      <c r="Z52" s="38">
        <v>0</v>
      </c>
      <c r="AA52" s="38">
        <v>0</v>
      </c>
      <c r="AB52" s="38">
        <v>0</v>
      </c>
      <c r="AC52" s="38">
        <v>0</v>
      </c>
      <c r="AD52" s="38">
        <v>0</v>
      </c>
    </row>
    <row r="53" spans="1:31" s="41" customFormat="1" ht="29" x14ac:dyDescent="0.35">
      <c r="A53" s="26" t="s">
        <v>32</v>
      </c>
      <c r="B53" s="26" t="s">
        <v>33</v>
      </c>
      <c r="C53" s="26" t="s">
        <v>33</v>
      </c>
      <c r="D53" s="27" t="s">
        <v>34</v>
      </c>
      <c r="E53" s="28" t="s">
        <v>35</v>
      </c>
      <c r="F53" s="27" t="s">
        <v>34</v>
      </c>
      <c r="G53" s="28" t="s">
        <v>42</v>
      </c>
      <c r="H53" s="29">
        <v>31301</v>
      </c>
      <c r="I53" s="37" t="s">
        <v>53</v>
      </c>
      <c r="J53" s="39"/>
      <c r="K53" s="37" t="s">
        <v>89</v>
      </c>
      <c r="L53" s="35" t="s">
        <v>69</v>
      </c>
      <c r="M53" s="36" t="s">
        <v>38</v>
      </c>
      <c r="N53" s="42" t="s">
        <v>44</v>
      </c>
      <c r="O53" s="40">
        <v>1</v>
      </c>
      <c r="P53" s="30">
        <v>898.39</v>
      </c>
      <c r="Q53" s="31" t="s">
        <v>39</v>
      </c>
      <c r="R53" s="32">
        <f t="shared" si="40"/>
        <v>898</v>
      </c>
      <c r="S53" s="38">
        <v>0</v>
      </c>
      <c r="T53" s="38">
        <v>0</v>
      </c>
      <c r="U53" s="38">
        <v>0</v>
      </c>
      <c r="V53" s="38">
        <f t="shared" si="23"/>
        <v>898</v>
      </c>
      <c r="W53" s="38">
        <v>0</v>
      </c>
      <c r="X53" s="38">
        <v>0</v>
      </c>
      <c r="Y53" s="38">
        <v>0</v>
      </c>
      <c r="Z53" s="38">
        <v>0</v>
      </c>
      <c r="AA53" s="38">
        <v>0</v>
      </c>
      <c r="AB53" s="38">
        <v>0</v>
      </c>
      <c r="AC53" s="38">
        <v>0</v>
      </c>
      <c r="AD53" s="38">
        <v>0</v>
      </c>
    </row>
    <row r="54" spans="1:31" s="41" customFormat="1" ht="29" x14ac:dyDescent="0.35">
      <c r="A54" s="26" t="s">
        <v>32</v>
      </c>
      <c r="B54" s="26" t="s">
        <v>33</v>
      </c>
      <c r="C54" s="26" t="s">
        <v>33</v>
      </c>
      <c r="D54" s="27" t="s">
        <v>34</v>
      </c>
      <c r="E54" s="28" t="s">
        <v>35</v>
      </c>
      <c r="F54" s="27" t="s">
        <v>34</v>
      </c>
      <c r="G54" s="28" t="s">
        <v>42</v>
      </c>
      <c r="H54" s="29">
        <v>31301</v>
      </c>
      <c r="I54" s="37" t="s">
        <v>53</v>
      </c>
      <c r="J54" s="39"/>
      <c r="K54" s="37" t="s">
        <v>90</v>
      </c>
      <c r="L54" s="35" t="s">
        <v>70</v>
      </c>
      <c r="M54" s="36" t="s">
        <v>38</v>
      </c>
      <c r="N54" s="42" t="s">
        <v>44</v>
      </c>
      <c r="O54" s="40">
        <v>1</v>
      </c>
      <c r="P54" s="30">
        <v>569.66</v>
      </c>
      <c r="Q54" s="31" t="s">
        <v>39</v>
      </c>
      <c r="R54" s="32">
        <f t="shared" si="40"/>
        <v>570</v>
      </c>
      <c r="S54" s="38">
        <v>0</v>
      </c>
      <c r="T54" s="38">
        <v>0</v>
      </c>
      <c r="U54" s="38">
        <v>0</v>
      </c>
      <c r="V54" s="38">
        <f t="shared" si="23"/>
        <v>570</v>
      </c>
      <c r="W54" s="38">
        <v>0</v>
      </c>
      <c r="X54" s="38">
        <v>0</v>
      </c>
      <c r="Y54" s="38">
        <v>0</v>
      </c>
      <c r="Z54" s="38">
        <v>0</v>
      </c>
      <c r="AA54" s="38">
        <v>0</v>
      </c>
      <c r="AB54" s="38">
        <v>0</v>
      </c>
      <c r="AC54" s="38">
        <v>0</v>
      </c>
      <c r="AD54" s="38">
        <v>0</v>
      </c>
    </row>
    <row r="55" spans="1:31" s="41" customFormat="1" ht="29" x14ac:dyDescent="0.35">
      <c r="A55" s="26" t="s">
        <v>32</v>
      </c>
      <c r="B55" s="26" t="s">
        <v>33</v>
      </c>
      <c r="C55" s="26" t="s">
        <v>33</v>
      </c>
      <c r="D55" s="27" t="s">
        <v>34</v>
      </c>
      <c r="E55" s="28" t="s">
        <v>35</v>
      </c>
      <c r="F55" s="27" t="s">
        <v>34</v>
      </c>
      <c r="G55" s="28" t="s">
        <v>42</v>
      </c>
      <c r="H55" s="29">
        <v>31301</v>
      </c>
      <c r="I55" s="37" t="s">
        <v>53</v>
      </c>
      <c r="J55" s="39"/>
      <c r="K55" s="37" t="s">
        <v>91</v>
      </c>
      <c r="L55" s="35" t="s">
        <v>71</v>
      </c>
      <c r="M55" s="36" t="s">
        <v>38</v>
      </c>
      <c r="N55" s="42" t="s">
        <v>44</v>
      </c>
      <c r="O55" s="40">
        <v>1</v>
      </c>
      <c r="P55" s="30">
        <v>802.15</v>
      </c>
      <c r="Q55" s="31" t="s">
        <v>39</v>
      </c>
      <c r="R55" s="32">
        <f t="shared" si="40"/>
        <v>802</v>
      </c>
      <c r="S55" s="38">
        <v>0</v>
      </c>
      <c r="T55" s="38">
        <v>0</v>
      </c>
      <c r="U55" s="38">
        <v>0</v>
      </c>
      <c r="V55" s="38">
        <f t="shared" si="23"/>
        <v>802</v>
      </c>
      <c r="W55" s="38">
        <v>0</v>
      </c>
      <c r="X55" s="38">
        <v>0</v>
      </c>
      <c r="Y55" s="38">
        <v>0</v>
      </c>
      <c r="Z55" s="38">
        <v>0</v>
      </c>
      <c r="AA55" s="38">
        <v>0</v>
      </c>
      <c r="AB55" s="38">
        <v>0</v>
      </c>
      <c r="AC55" s="38">
        <v>0</v>
      </c>
      <c r="AD55" s="38">
        <v>0</v>
      </c>
    </row>
    <row r="56" spans="1:31" s="41" customFormat="1" ht="29" x14ac:dyDescent="0.35">
      <c r="A56" s="26" t="s">
        <v>32</v>
      </c>
      <c r="B56" s="26" t="s">
        <v>33</v>
      </c>
      <c r="C56" s="26" t="s">
        <v>33</v>
      </c>
      <c r="D56" s="27" t="s">
        <v>34</v>
      </c>
      <c r="E56" s="28" t="s">
        <v>35</v>
      </c>
      <c r="F56" s="27" t="s">
        <v>34</v>
      </c>
      <c r="G56" s="28" t="s">
        <v>42</v>
      </c>
      <c r="H56" s="29">
        <v>31301</v>
      </c>
      <c r="I56" s="37" t="s">
        <v>53</v>
      </c>
      <c r="J56" s="39"/>
      <c r="K56" s="37" t="s">
        <v>92</v>
      </c>
      <c r="L56" s="35" t="s">
        <v>72</v>
      </c>
      <c r="M56" s="36" t="s">
        <v>38</v>
      </c>
      <c r="N56" s="42" t="s">
        <v>44</v>
      </c>
      <c r="O56" s="40">
        <v>1</v>
      </c>
      <c r="P56" s="30">
        <v>489.36</v>
      </c>
      <c r="Q56" s="31" t="s">
        <v>39</v>
      </c>
      <c r="R56" s="32">
        <f t="shared" si="40"/>
        <v>489</v>
      </c>
      <c r="S56" s="38">
        <v>0</v>
      </c>
      <c r="T56" s="38">
        <v>0</v>
      </c>
      <c r="U56" s="38">
        <v>0</v>
      </c>
      <c r="V56" s="38">
        <f t="shared" si="23"/>
        <v>489</v>
      </c>
      <c r="W56" s="38">
        <v>0</v>
      </c>
      <c r="X56" s="38">
        <v>0</v>
      </c>
      <c r="Y56" s="38">
        <v>0</v>
      </c>
      <c r="Z56" s="38">
        <v>0</v>
      </c>
      <c r="AA56" s="38">
        <v>0</v>
      </c>
      <c r="AB56" s="38">
        <v>0</v>
      </c>
      <c r="AC56" s="38">
        <v>0</v>
      </c>
      <c r="AD56" s="38">
        <v>0</v>
      </c>
    </row>
    <row r="57" spans="1:31" s="41" customFormat="1" ht="29" x14ac:dyDescent="0.35">
      <c r="A57" s="26" t="s">
        <v>32</v>
      </c>
      <c r="B57" s="26" t="s">
        <v>33</v>
      </c>
      <c r="C57" s="26" t="s">
        <v>33</v>
      </c>
      <c r="D57" s="27" t="s">
        <v>34</v>
      </c>
      <c r="E57" s="28" t="s">
        <v>35</v>
      </c>
      <c r="F57" s="27" t="s">
        <v>34</v>
      </c>
      <c r="G57" s="28" t="s">
        <v>42</v>
      </c>
      <c r="H57" s="29">
        <v>32201</v>
      </c>
      <c r="I57" s="51" t="s">
        <v>52</v>
      </c>
      <c r="J57" s="52"/>
      <c r="K57" s="37" t="s">
        <v>93</v>
      </c>
      <c r="L57" s="53" t="s">
        <v>73</v>
      </c>
      <c r="M57" s="36" t="s">
        <v>38</v>
      </c>
      <c r="N57" s="42" t="s">
        <v>44</v>
      </c>
      <c r="O57" s="54">
        <v>1</v>
      </c>
      <c r="P57" s="30">
        <v>25642.89</v>
      </c>
      <c r="Q57" s="31" t="s">
        <v>39</v>
      </c>
      <c r="R57" s="32">
        <f t="shared" si="40"/>
        <v>25643</v>
      </c>
      <c r="S57" s="38">
        <v>0</v>
      </c>
      <c r="T57" s="38">
        <v>0</v>
      </c>
      <c r="U57" s="38">
        <v>0</v>
      </c>
      <c r="V57" s="38">
        <f t="shared" si="23"/>
        <v>25643</v>
      </c>
      <c r="W57" s="38">
        <v>0</v>
      </c>
      <c r="X57" s="38">
        <v>0</v>
      </c>
      <c r="Y57" s="38">
        <v>0</v>
      </c>
      <c r="Z57" s="38">
        <v>0</v>
      </c>
      <c r="AA57" s="38">
        <v>0</v>
      </c>
      <c r="AB57" s="38">
        <v>0</v>
      </c>
      <c r="AC57" s="38">
        <v>0</v>
      </c>
      <c r="AD57" s="38">
        <v>0</v>
      </c>
    </row>
    <row r="58" spans="1:31" s="41" customFormat="1" ht="29" x14ac:dyDescent="0.35">
      <c r="A58" s="26" t="s">
        <v>32</v>
      </c>
      <c r="B58" s="26" t="s">
        <v>33</v>
      </c>
      <c r="C58" s="26" t="s">
        <v>33</v>
      </c>
      <c r="D58" s="27" t="s">
        <v>34</v>
      </c>
      <c r="E58" s="28" t="s">
        <v>35</v>
      </c>
      <c r="F58" s="27" t="s">
        <v>34</v>
      </c>
      <c r="G58" s="28" t="s">
        <v>42</v>
      </c>
      <c r="H58" s="29">
        <v>32201</v>
      </c>
      <c r="I58" s="51" t="s">
        <v>52</v>
      </c>
      <c r="J58" s="52"/>
      <c r="K58" s="37" t="s">
        <v>57</v>
      </c>
      <c r="L58" s="53" t="s">
        <v>74</v>
      </c>
      <c r="M58" s="36" t="s">
        <v>38</v>
      </c>
      <c r="N58" s="42" t="s">
        <v>44</v>
      </c>
      <c r="O58" s="54">
        <v>1</v>
      </c>
      <c r="P58" s="30">
        <v>37308.44</v>
      </c>
      <c r="Q58" s="31" t="s">
        <v>39</v>
      </c>
      <c r="R58" s="32">
        <f t="shared" si="40"/>
        <v>37308</v>
      </c>
      <c r="S58" s="38">
        <v>0</v>
      </c>
      <c r="T58" s="38">
        <v>0</v>
      </c>
      <c r="U58" s="38">
        <v>0</v>
      </c>
      <c r="V58" s="38">
        <f t="shared" si="23"/>
        <v>37308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38">
        <v>0</v>
      </c>
      <c r="AD58" s="38">
        <v>0</v>
      </c>
    </row>
    <row r="59" spans="1:31" s="41" customFormat="1" ht="29" x14ac:dyDescent="0.35">
      <c r="A59" s="26" t="s">
        <v>32</v>
      </c>
      <c r="B59" s="26" t="s">
        <v>33</v>
      </c>
      <c r="C59" s="26" t="s">
        <v>33</v>
      </c>
      <c r="D59" s="27" t="s">
        <v>34</v>
      </c>
      <c r="E59" s="28" t="s">
        <v>35</v>
      </c>
      <c r="F59" s="27" t="s">
        <v>34</v>
      </c>
      <c r="G59" s="28" t="s">
        <v>42</v>
      </c>
      <c r="H59" s="29">
        <v>32201</v>
      </c>
      <c r="I59" s="51" t="s">
        <v>52</v>
      </c>
      <c r="J59" s="52"/>
      <c r="K59" s="37" t="s">
        <v>58</v>
      </c>
      <c r="L59" s="53" t="s">
        <v>75</v>
      </c>
      <c r="M59" s="36" t="s">
        <v>38</v>
      </c>
      <c r="N59" s="42" t="s">
        <v>44</v>
      </c>
      <c r="O59" s="54">
        <v>1</v>
      </c>
      <c r="P59" s="30">
        <v>48215.91</v>
      </c>
      <c r="Q59" s="31" t="s">
        <v>39</v>
      </c>
      <c r="R59" s="32">
        <f t="shared" si="40"/>
        <v>48216</v>
      </c>
      <c r="S59" s="38">
        <v>0</v>
      </c>
      <c r="T59" s="38">
        <v>0</v>
      </c>
      <c r="U59" s="38">
        <v>0</v>
      </c>
      <c r="V59" s="38">
        <f t="shared" si="23"/>
        <v>48216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</row>
    <row r="60" spans="1:31" s="41" customFormat="1" ht="29.25" customHeight="1" x14ac:dyDescent="0.35">
      <c r="A60" s="26" t="s">
        <v>32</v>
      </c>
      <c r="B60" s="26" t="s">
        <v>33</v>
      </c>
      <c r="C60" s="26" t="s">
        <v>33</v>
      </c>
      <c r="D60" s="27" t="s">
        <v>34</v>
      </c>
      <c r="E60" s="28" t="s">
        <v>35</v>
      </c>
      <c r="F60" s="27" t="s">
        <v>34</v>
      </c>
      <c r="G60" s="28" t="s">
        <v>42</v>
      </c>
      <c r="H60" s="29">
        <v>33801</v>
      </c>
      <c r="I60" s="51" t="s">
        <v>51</v>
      </c>
      <c r="J60" s="39"/>
      <c r="K60" s="34" t="s">
        <v>59</v>
      </c>
      <c r="L60" s="35" t="s">
        <v>76</v>
      </c>
      <c r="M60" s="36" t="s">
        <v>68</v>
      </c>
      <c r="N60" s="42" t="s">
        <v>44</v>
      </c>
      <c r="O60" s="40">
        <v>1</v>
      </c>
      <c r="P60" s="30">
        <v>29908.45</v>
      </c>
      <c r="Q60" s="31" t="s">
        <v>39</v>
      </c>
      <c r="R60" s="32">
        <f t="shared" si="40"/>
        <v>29908</v>
      </c>
      <c r="S60" s="38">
        <v>0</v>
      </c>
      <c r="T60" s="38">
        <v>0</v>
      </c>
      <c r="U60" s="38">
        <v>0</v>
      </c>
      <c r="V60" s="38">
        <f t="shared" si="23"/>
        <v>29908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</row>
    <row r="61" spans="1:31" s="41" customFormat="1" ht="72.5" x14ac:dyDescent="0.35">
      <c r="A61" s="26" t="s">
        <v>32</v>
      </c>
      <c r="B61" s="26" t="s">
        <v>33</v>
      </c>
      <c r="C61" s="26" t="s">
        <v>33</v>
      </c>
      <c r="D61" s="27" t="s">
        <v>34</v>
      </c>
      <c r="E61" s="28" t="s">
        <v>35</v>
      </c>
      <c r="F61" s="27" t="s">
        <v>34</v>
      </c>
      <c r="G61" s="28" t="s">
        <v>36</v>
      </c>
      <c r="H61" s="29">
        <v>35501</v>
      </c>
      <c r="I61" s="37" t="s">
        <v>170</v>
      </c>
      <c r="J61" s="39"/>
      <c r="K61" s="34" t="s">
        <v>171</v>
      </c>
      <c r="L61" s="36"/>
      <c r="M61" s="36" t="s">
        <v>64</v>
      </c>
      <c r="N61" s="42" t="s">
        <v>44</v>
      </c>
      <c r="O61" s="54">
        <v>1</v>
      </c>
      <c r="P61" s="30">
        <v>3665.6</v>
      </c>
      <c r="Q61" s="31" t="s">
        <v>39</v>
      </c>
      <c r="R61" s="32">
        <f>+ROUND(P61*O61,0)</f>
        <v>3666</v>
      </c>
      <c r="S61" s="38">
        <v>0</v>
      </c>
      <c r="T61" s="38">
        <v>0</v>
      </c>
      <c r="U61" s="38">
        <v>0</v>
      </c>
      <c r="V61" s="38">
        <f>R61</f>
        <v>3666</v>
      </c>
      <c r="W61" s="38">
        <v>0</v>
      </c>
      <c r="X61" s="38">
        <v>0</v>
      </c>
      <c r="Y61" s="38">
        <v>0</v>
      </c>
      <c r="Z61" s="38">
        <v>0</v>
      </c>
      <c r="AA61" s="38">
        <v>0</v>
      </c>
      <c r="AB61" s="38">
        <v>0</v>
      </c>
      <c r="AC61" s="38">
        <v>0</v>
      </c>
      <c r="AD61" s="38">
        <v>0</v>
      </c>
    </row>
    <row r="62" spans="1:31" s="41" customFormat="1" ht="29" x14ac:dyDescent="0.35">
      <c r="A62" s="26" t="s">
        <v>32</v>
      </c>
      <c r="B62" s="26" t="s">
        <v>33</v>
      </c>
      <c r="C62" s="26" t="s">
        <v>33</v>
      </c>
      <c r="D62" s="27" t="s">
        <v>34</v>
      </c>
      <c r="E62" s="28" t="s">
        <v>35</v>
      </c>
      <c r="F62" s="27" t="s">
        <v>34</v>
      </c>
      <c r="G62" s="28" t="s">
        <v>42</v>
      </c>
      <c r="H62" s="55">
        <v>35801</v>
      </c>
      <c r="I62" s="37" t="s">
        <v>50</v>
      </c>
      <c r="J62" s="39"/>
      <c r="K62" s="34" t="s">
        <v>169</v>
      </c>
      <c r="L62" s="35" t="s">
        <v>77</v>
      </c>
      <c r="M62" s="36" t="s">
        <v>68</v>
      </c>
      <c r="N62" s="42" t="s">
        <v>44</v>
      </c>
      <c r="O62" s="54">
        <v>1</v>
      </c>
      <c r="P62" s="56">
        <v>33686.400000000001</v>
      </c>
      <c r="Q62" s="31" t="s">
        <v>39</v>
      </c>
      <c r="R62" s="32">
        <f t="shared" si="40"/>
        <v>33686</v>
      </c>
      <c r="S62" s="38">
        <v>0</v>
      </c>
      <c r="T62" s="38">
        <v>0</v>
      </c>
      <c r="U62" s="38">
        <v>0</v>
      </c>
      <c r="V62" s="38">
        <f t="shared" si="23"/>
        <v>33686</v>
      </c>
      <c r="W62" s="38">
        <v>0</v>
      </c>
      <c r="X62" s="38">
        <v>0</v>
      </c>
      <c r="Y62" s="38">
        <v>0</v>
      </c>
      <c r="Z62" s="38">
        <v>0</v>
      </c>
      <c r="AA62" s="38">
        <v>0</v>
      </c>
      <c r="AB62" s="38">
        <v>0</v>
      </c>
      <c r="AC62" s="38">
        <v>0</v>
      </c>
      <c r="AD62" s="38">
        <v>0</v>
      </c>
    </row>
    <row r="63" spans="1:31" s="59" customFormat="1" ht="44.15" customHeight="1" x14ac:dyDescent="0.35">
      <c r="A63" s="26" t="s">
        <v>32</v>
      </c>
      <c r="B63" s="26" t="s">
        <v>172</v>
      </c>
      <c r="C63" s="26" t="s">
        <v>172</v>
      </c>
      <c r="D63" s="27" t="s">
        <v>34</v>
      </c>
      <c r="E63" s="28" t="s">
        <v>35</v>
      </c>
      <c r="F63" s="27" t="s">
        <v>34</v>
      </c>
      <c r="G63" s="28" t="s">
        <v>36</v>
      </c>
      <c r="H63" s="29">
        <v>21101</v>
      </c>
      <c r="I63" s="60" t="s">
        <v>173</v>
      </c>
      <c r="J63" s="33" t="s">
        <v>78</v>
      </c>
      <c r="K63" s="61" t="s">
        <v>174</v>
      </c>
      <c r="L63" s="62"/>
      <c r="M63" s="36"/>
      <c r="N63" s="63" t="s">
        <v>175</v>
      </c>
      <c r="O63" s="31">
        <v>15</v>
      </c>
      <c r="P63" s="64">
        <v>60</v>
      </c>
      <c r="Q63" s="62" t="s">
        <v>176</v>
      </c>
      <c r="R63" s="103">
        <f t="shared" si="40"/>
        <v>900</v>
      </c>
      <c r="S63" s="99">
        <v>0</v>
      </c>
      <c r="T63" s="99">
        <v>0</v>
      </c>
      <c r="U63" s="99">
        <v>0</v>
      </c>
      <c r="V63" s="100">
        <f t="shared" si="23"/>
        <v>900</v>
      </c>
      <c r="W63" s="100">
        <v>0</v>
      </c>
      <c r="X63" s="100">
        <v>0</v>
      </c>
      <c r="Y63" s="100">
        <v>0</v>
      </c>
      <c r="Z63" s="100">
        <v>0</v>
      </c>
      <c r="AA63" s="101">
        <v>0</v>
      </c>
      <c r="AB63" s="100">
        <v>0</v>
      </c>
      <c r="AC63" s="100">
        <v>0</v>
      </c>
      <c r="AD63" s="100">
        <v>0</v>
      </c>
      <c r="AE63" s="65"/>
    </row>
    <row r="64" spans="1:31" s="59" customFormat="1" ht="44.15" customHeight="1" x14ac:dyDescent="0.35">
      <c r="A64" s="26" t="s">
        <v>32</v>
      </c>
      <c r="B64" s="26" t="s">
        <v>172</v>
      </c>
      <c r="C64" s="26" t="s">
        <v>172</v>
      </c>
      <c r="D64" s="27" t="s">
        <v>34</v>
      </c>
      <c r="E64" s="28" t="s">
        <v>35</v>
      </c>
      <c r="F64" s="27" t="s">
        <v>34</v>
      </c>
      <c r="G64" s="28" t="s">
        <v>36</v>
      </c>
      <c r="H64" s="29">
        <v>21101</v>
      </c>
      <c r="I64" s="60" t="s">
        <v>173</v>
      </c>
      <c r="J64" s="33" t="s">
        <v>177</v>
      </c>
      <c r="K64" s="61" t="s">
        <v>178</v>
      </c>
      <c r="L64" s="62"/>
      <c r="M64" s="36"/>
      <c r="N64" s="63" t="s">
        <v>175</v>
      </c>
      <c r="O64" s="31">
        <v>1</v>
      </c>
      <c r="P64" s="64">
        <v>403</v>
      </c>
      <c r="Q64" s="62" t="s">
        <v>176</v>
      </c>
      <c r="R64" s="103">
        <f t="shared" si="40"/>
        <v>403</v>
      </c>
      <c r="S64" s="99">
        <v>0</v>
      </c>
      <c r="T64" s="99">
        <v>0</v>
      </c>
      <c r="U64" s="99">
        <v>0</v>
      </c>
      <c r="V64" s="100">
        <f t="shared" si="23"/>
        <v>403</v>
      </c>
      <c r="W64" s="100">
        <v>0</v>
      </c>
      <c r="X64" s="100">
        <v>0</v>
      </c>
      <c r="Y64" s="100">
        <v>0</v>
      </c>
      <c r="Z64" s="100">
        <v>0</v>
      </c>
      <c r="AA64" s="101">
        <v>0</v>
      </c>
      <c r="AB64" s="100">
        <v>0</v>
      </c>
      <c r="AC64" s="100">
        <v>0</v>
      </c>
      <c r="AD64" s="100">
        <v>0</v>
      </c>
      <c r="AE64" s="65"/>
    </row>
    <row r="65" spans="1:31" s="59" customFormat="1" ht="44.15" customHeight="1" x14ac:dyDescent="0.35">
      <c r="A65" s="26" t="s">
        <v>32</v>
      </c>
      <c r="B65" s="26" t="s">
        <v>172</v>
      </c>
      <c r="C65" s="26" t="s">
        <v>172</v>
      </c>
      <c r="D65" s="27" t="s">
        <v>34</v>
      </c>
      <c r="E65" s="28" t="s">
        <v>35</v>
      </c>
      <c r="F65" s="27" t="s">
        <v>34</v>
      </c>
      <c r="G65" s="28" t="s">
        <v>36</v>
      </c>
      <c r="H65" s="29">
        <v>21101</v>
      </c>
      <c r="I65" s="60" t="s">
        <v>173</v>
      </c>
      <c r="J65" s="33" t="s">
        <v>179</v>
      </c>
      <c r="K65" s="61" t="s">
        <v>180</v>
      </c>
      <c r="L65" s="62"/>
      <c r="M65" s="36"/>
      <c r="N65" s="63" t="s">
        <v>175</v>
      </c>
      <c r="O65" s="31">
        <v>1</v>
      </c>
      <c r="P65" s="64">
        <v>121.5</v>
      </c>
      <c r="Q65" s="62" t="s">
        <v>176</v>
      </c>
      <c r="R65" s="103">
        <f t="shared" si="40"/>
        <v>122</v>
      </c>
      <c r="S65" s="99">
        <v>0</v>
      </c>
      <c r="T65" s="99">
        <v>0</v>
      </c>
      <c r="U65" s="99">
        <v>0</v>
      </c>
      <c r="V65" s="100">
        <f t="shared" si="23"/>
        <v>122</v>
      </c>
      <c r="W65" s="100">
        <v>0</v>
      </c>
      <c r="X65" s="100">
        <v>0</v>
      </c>
      <c r="Y65" s="100">
        <v>0</v>
      </c>
      <c r="Z65" s="100">
        <v>0</v>
      </c>
      <c r="AA65" s="101">
        <v>0</v>
      </c>
      <c r="AB65" s="100">
        <v>0</v>
      </c>
      <c r="AC65" s="100">
        <v>0</v>
      </c>
      <c r="AD65" s="100">
        <v>0</v>
      </c>
      <c r="AE65" s="65"/>
    </row>
    <row r="66" spans="1:31" s="59" customFormat="1" ht="44.15" customHeight="1" x14ac:dyDescent="0.35">
      <c r="A66" s="26" t="s">
        <v>32</v>
      </c>
      <c r="B66" s="26" t="s">
        <v>172</v>
      </c>
      <c r="C66" s="26" t="s">
        <v>172</v>
      </c>
      <c r="D66" s="27" t="s">
        <v>34</v>
      </c>
      <c r="E66" s="28" t="s">
        <v>35</v>
      </c>
      <c r="F66" s="27" t="s">
        <v>34</v>
      </c>
      <c r="G66" s="28" t="s">
        <v>36</v>
      </c>
      <c r="H66" s="29">
        <v>21101</v>
      </c>
      <c r="I66" s="60" t="s">
        <v>173</v>
      </c>
      <c r="J66" s="33" t="s">
        <v>123</v>
      </c>
      <c r="K66" s="61" t="s">
        <v>124</v>
      </c>
      <c r="L66" s="62"/>
      <c r="M66" s="36"/>
      <c r="N66" s="63" t="s">
        <v>175</v>
      </c>
      <c r="O66" s="31">
        <v>1</v>
      </c>
      <c r="P66" s="64">
        <v>226.15</v>
      </c>
      <c r="Q66" s="62" t="s">
        <v>176</v>
      </c>
      <c r="R66" s="103">
        <f t="shared" si="40"/>
        <v>226</v>
      </c>
      <c r="S66" s="99">
        <v>0</v>
      </c>
      <c r="T66" s="99">
        <v>0</v>
      </c>
      <c r="U66" s="99">
        <v>0</v>
      </c>
      <c r="V66" s="100">
        <f t="shared" si="23"/>
        <v>226</v>
      </c>
      <c r="W66" s="100">
        <v>0</v>
      </c>
      <c r="X66" s="100">
        <v>0</v>
      </c>
      <c r="Y66" s="100">
        <v>0</v>
      </c>
      <c r="Z66" s="100">
        <v>0</v>
      </c>
      <c r="AA66" s="101">
        <v>0</v>
      </c>
      <c r="AB66" s="100">
        <v>0</v>
      </c>
      <c r="AC66" s="100">
        <v>0</v>
      </c>
      <c r="AD66" s="100">
        <v>0</v>
      </c>
      <c r="AE66" s="65"/>
    </row>
    <row r="67" spans="1:31" s="59" customFormat="1" ht="44.15" customHeight="1" x14ac:dyDescent="0.35">
      <c r="A67" s="26" t="s">
        <v>32</v>
      </c>
      <c r="B67" s="26" t="s">
        <v>172</v>
      </c>
      <c r="C67" s="26" t="s">
        <v>172</v>
      </c>
      <c r="D67" s="27" t="s">
        <v>34</v>
      </c>
      <c r="E67" s="28" t="s">
        <v>35</v>
      </c>
      <c r="F67" s="27" t="s">
        <v>34</v>
      </c>
      <c r="G67" s="28" t="s">
        <v>36</v>
      </c>
      <c r="H67" s="29">
        <v>21101</v>
      </c>
      <c r="I67" s="60" t="s">
        <v>173</v>
      </c>
      <c r="J67" s="33" t="s">
        <v>181</v>
      </c>
      <c r="K67" s="61" t="s">
        <v>182</v>
      </c>
      <c r="L67" s="62"/>
      <c r="M67" s="36"/>
      <c r="N67" s="63" t="s">
        <v>175</v>
      </c>
      <c r="O67" s="31">
        <v>5</v>
      </c>
      <c r="P67" s="64">
        <v>96.02</v>
      </c>
      <c r="Q67" s="62" t="s">
        <v>176</v>
      </c>
      <c r="R67" s="103">
        <f t="shared" si="40"/>
        <v>480</v>
      </c>
      <c r="S67" s="99">
        <v>0</v>
      </c>
      <c r="T67" s="99">
        <v>0</v>
      </c>
      <c r="U67" s="99">
        <v>0</v>
      </c>
      <c r="V67" s="100">
        <f t="shared" si="23"/>
        <v>480</v>
      </c>
      <c r="W67" s="100">
        <v>0</v>
      </c>
      <c r="X67" s="100">
        <v>0</v>
      </c>
      <c r="Y67" s="100">
        <v>0</v>
      </c>
      <c r="Z67" s="100">
        <v>0</v>
      </c>
      <c r="AA67" s="101">
        <v>0</v>
      </c>
      <c r="AB67" s="100">
        <v>0</v>
      </c>
      <c r="AC67" s="100">
        <v>0</v>
      </c>
      <c r="AD67" s="100">
        <v>0</v>
      </c>
      <c r="AE67" s="65"/>
    </row>
    <row r="68" spans="1:31" s="59" customFormat="1" ht="44.15" customHeight="1" x14ac:dyDescent="0.35">
      <c r="A68" s="26" t="s">
        <v>32</v>
      </c>
      <c r="B68" s="26" t="s">
        <v>172</v>
      </c>
      <c r="C68" s="26" t="s">
        <v>172</v>
      </c>
      <c r="D68" s="27" t="s">
        <v>34</v>
      </c>
      <c r="E68" s="28" t="s">
        <v>35</v>
      </c>
      <c r="F68" s="27" t="s">
        <v>34</v>
      </c>
      <c r="G68" s="28" t="s">
        <v>36</v>
      </c>
      <c r="H68" s="29">
        <v>21101</v>
      </c>
      <c r="I68" s="60" t="s">
        <v>173</v>
      </c>
      <c r="J68" s="33" t="s">
        <v>183</v>
      </c>
      <c r="K68" s="61" t="s">
        <v>184</v>
      </c>
      <c r="L68" s="62"/>
      <c r="M68" s="36"/>
      <c r="N68" s="63" t="s">
        <v>175</v>
      </c>
      <c r="O68" s="31">
        <v>5</v>
      </c>
      <c r="P68" s="64">
        <v>69.03</v>
      </c>
      <c r="Q68" s="62" t="s">
        <v>176</v>
      </c>
      <c r="R68" s="103">
        <f t="shared" si="40"/>
        <v>345</v>
      </c>
      <c r="S68" s="99">
        <v>0</v>
      </c>
      <c r="T68" s="99">
        <v>0</v>
      </c>
      <c r="U68" s="99">
        <v>0</v>
      </c>
      <c r="V68" s="100">
        <f t="shared" si="23"/>
        <v>345</v>
      </c>
      <c r="W68" s="100">
        <v>0</v>
      </c>
      <c r="X68" s="100">
        <v>0</v>
      </c>
      <c r="Y68" s="100">
        <v>0</v>
      </c>
      <c r="Z68" s="100">
        <v>0</v>
      </c>
      <c r="AA68" s="101">
        <v>0</v>
      </c>
      <c r="AB68" s="100">
        <v>0</v>
      </c>
      <c r="AC68" s="100">
        <v>0</v>
      </c>
      <c r="AD68" s="100">
        <v>0</v>
      </c>
      <c r="AE68" s="65"/>
    </row>
    <row r="69" spans="1:31" s="59" customFormat="1" ht="44.15" customHeight="1" x14ac:dyDescent="0.35">
      <c r="A69" s="26" t="s">
        <v>32</v>
      </c>
      <c r="B69" s="26" t="s">
        <v>172</v>
      </c>
      <c r="C69" s="26" t="s">
        <v>172</v>
      </c>
      <c r="D69" s="27" t="s">
        <v>34</v>
      </c>
      <c r="E69" s="28" t="s">
        <v>35</v>
      </c>
      <c r="F69" s="27" t="s">
        <v>34</v>
      </c>
      <c r="G69" s="28" t="s">
        <v>36</v>
      </c>
      <c r="H69" s="29">
        <v>21101</v>
      </c>
      <c r="I69" s="60" t="s">
        <v>173</v>
      </c>
      <c r="J69" s="33" t="s">
        <v>185</v>
      </c>
      <c r="K69" s="61" t="s">
        <v>186</v>
      </c>
      <c r="L69" s="62"/>
      <c r="M69" s="36"/>
      <c r="N69" s="63" t="s">
        <v>175</v>
      </c>
      <c r="O69" s="31">
        <v>5</v>
      </c>
      <c r="P69" s="64">
        <v>12.85</v>
      </c>
      <c r="Q69" s="62" t="s">
        <v>176</v>
      </c>
      <c r="R69" s="103">
        <f t="shared" si="40"/>
        <v>64</v>
      </c>
      <c r="S69" s="99">
        <v>0</v>
      </c>
      <c r="T69" s="99">
        <v>0</v>
      </c>
      <c r="U69" s="99">
        <v>0</v>
      </c>
      <c r="V69" s="100">
        <f t="shared" si="23"/>
        <v>64</v>
      </c>
      <c r="W69" s="100">
        <v>0</v>
      </c>
      <c r="X69" s="100">
        <v>0</v>
      </c>
      <c r="Y69" s="100">
        <v>0</v>
      </c>
      <c r="Z69" s="100">
        <v>0</v>
      </c>
      <c r="AA69" s="101">
        <v>0</v>
      </c>
      <c r="AB69" s="100">
        <v>0</v>
      </c>
      <c r="AC69" s="100">
        <v>0</v>
      </c>
      <c r="AD69" s="100">
        <v>0</v>
      </c>
      <c r="AE69" s="65"/>
    </row>
    <row r="70" spans="1:31" s="59" customFormat="1" ht="44.15" customHeight="1" x14ac:dyDescent="0.35">
      <c r="A70" s="26" t="s">
        <v>32</v>
      </c>
      <c r="B70" s="26" t="s">
        <v>172</v>
      </c>
      <c r="C70" s="26" t="s">
        <v>172</v>
      </c>
      <c r="D70" s="27" t="s">
        <v>34</v>
      </c>
      <c r="E70" s="28" t="s">
        <v>35</v>
      </c>
      <c r="F70" s="27" t="s">
        <v>34</v>
      </c>
      <c r="G70" s="28" t="s">
        <v>36</v>
      </c>
      <c r="H70" s="29">
        <v>21101</v>
      </c>
      <c r="I70" s="60" t="s">
        <v>173</v>
      </c>
      <c r="J70" s="33" t="s">
        <v>187</v>
      </c>
      <c r="K70" s="61" t="s">
        <v>188</v>
      </c>
      <c r="L70" s="62"/>
      <c r="M70" s="36"/>
      <c r="N70" s="63" t="s">
        <v>175</v>
      </c>
      <c r="O70" s="31">
        <v>5</v>
      </c>
      <c r="P70" s="64">
        <v>33.93</v>
      </c>
      <c r="Q70" s="62" t="s">
        <v>176</v>
      </c>
      <c r="R70" s="103">
        <f t="shared" si="40"/>
        <v>170</v>
      </c>
      <c r="S70" s="99">
        <v>0</v>
      </c>
      <c r="T70" s="99">
        <v>0</v>
      </c>
      <c r="U70" s="99">
        <v>0</v>
      </c>
      <c r="V70" s="100">
        <f t="shared" si="23"/>
        <v>170</v>
      </c>
      <c r="W70" s="100">
        <v>0</v>
      </c>
      <c r="X70" s="100">
        <v>0</v>
      </c>
      <c r="Y70" s="100">
        <v>0</v>
      </c>
      <c r="Z70" s="100">
        <v>0</v>
      </c>
      <c r="AA70" s="101">
        <v>0</v>
      </c>
      <c r="AB70" s="100">
        <v>0</v>
      </c>
      <c r="AC70" s="100">
        <v>0</v>
      </c>
      <c r="AD70" s="100">
        <v>0</v>
      </c>
      <c r="AE70" s="65"/>
    </row>
    <row r="71" spans="1:31" s="59" customFormat="1" ht="44.15" customHeight="1" x14ac:dyDescent="0.35">
      <c r="A71" s="26" t="s">
        <v>32</v>
      </c>
      <c r="B71" s="26" t="s">
        <v>172</v>
      </c>
      <c r="C71" s="26" t="s">
        <v>172</v>
      </c>
      <c r="D71" s="27" t="s">
        <v>34</v>
      </c>
      <c r="E71" s="28" t="s">
        <v>35</v>
      </c>
      <c r="F71" s="27" t="s">
        <v>34</v>
      </c>
      <c r="G71" s="28" t="s">
        <v>36</v>
      </c>
      <c r="H71" s="29">
        <v>21101</v>
      </c>
      <c r="I71" s="60" t="s">
        <v>173</v>
      </c>
      <c r="J71" s="33" t="s">
        <v>189</v>
      </c>
      <c r="K71" s="61" t="s">
        <v>190</v>
      </c>
      <c r="L71" s="62"/>
      <c r="M71" s="36"/>
      <c r="N71" s="63" t="s">
        <v>175</v>
      </c>
      <c r="O71" s="31">
        <v>2</v>
      </c>
      <c r="P71" s="64">
        <v>51.85</v>
      </c>
      <c r="Q71" s="62" t="s">
        <v>176</v>
      </c>
      <c r="R71" s="103">
        <f t="shared" si="40"/>
        <v>104</v>
      </c>
      <c r="S71" s="99">
        <v>0</v>
      </c>
      <c r="T71" s="99">
        <v>0</v>
      </c>
      <c r="U71" s="99">
        <v>0</v>
      </c>
      <c r="V71" s="100">
        <f t="shared" si="23"/>
        <v>104</v>
      </c>
      <c r="W71" s="100">
        <v>0</v>
      </c>
      <c r="X71" s="100">
        <v>0</v>
      </c>
      <c r="Y71" s="100">
        <v>0</v>
      </c>
      <c r="Z71" s="100">
        <v>0</v>
      </c>
      <c r="AA71" s="101">
        <v>0</v>
      </c>
      <c r="AB71" s="100">
        <v>0</v>
      </c>
      <c r="AC71" s="100">
        <v>0</v>
      </c>
      <c r="AD71" s="100">
        <v>0</v>
      </c>
      <c r="AE71" s="65"/>
    </row>
    <row r="72" spans="1:31" s="59" customFormat="1" ht="44.15" customHeight="1" x14ac:dyDescent="0.35">
      <c r="A72" s="26" t="s">
        <v>32</v>
      </c>
      <c r="B72" s="26" t="s">
        <v>172</v>
      </c>
      <c r="C72" s="26" t="s">
        <v>172</v>
      </c>
      <c r="D72" s="27" t="s">
        <v>34</v>
      </c>
      <c r="E72" s="28" t="s">
        <v>35</v>
      </c>
      <c r="F72" s="27" t="s">
        <v>34</v>
      </c>
      <c r="G72" s="28" t="s">
        <v>36</v>
      </c>
      <c r="H72" s="29">
        <v>21101</v>
      </c>
      <c r="I72" s="60" t="s">
        <v>173</v>
      </c>
      <c r="J72" s="33" t="s">
        <v>191</v>
      </c>
      <c r="K72" s="61" t="s">
        <v>192</v>
      </c>
      <c r="L72" s="62"/>
      <c r="M72" s="36"/>
      <c r="N72" s="63" t="s">
        <v>175</v>
      </c>
      <c r="O72" s="31">
        <v>2</v>
      </c>
      <c r="P72" s="64">
        <v>29</v>
      </c>
      <c r="Q72" s="62" t="s">
        <v>176</v>
      </c>
      <c r="R72" s="103">
        <f t="shared" si="40"/>
        <v>58</v>
      </c>
      <c r="S72" s="99">
        <v>0</v>
      </c>
      <c r="T72" s="99">
        <v>0</v>
      </c>
      <c r="U72" s="99">
        <v>0</v>
      </c>
      <c r="V72" s="100">
        <f t="shared" si="23"/>
        <v>58</v>
      </c>
      <c r="W72" s="100">
        <v>0</v>
      </c>
      <c r="X72" s="100">
        <v>0</v>
      </c>
      <c r="Y72" s="100">
        <v>0</v>
      </c>
      <c r="Z72" s="100">
        <v>0</v>
      </c>
      <c r="AA72" s="101">
        <v>0</v>
      </c>
      <c r="AB72" s="100">
        <v>0</v>
      </c>
      <c r="AC72" s="100">
        <v>0</v>
      </c>
      <c r="AD72" s="100">
        <v>0</v>
      </c>
      <c r="AE72" s="65"/>
    </row>
    <row r="73" spans="1:31" s="59" customFormat="1" ht="44.15" customHeight="1" x14ac:dyDescent="0.35">
      <c r="A73" s="26" t="s">
        <v>32</v>
      </c>
      <c r="B73" s="26" t="s">
        <v>172</v>
      </c>
      <c r="C73" s="26" t="s">
        <v>172</v>
      </c>
      <c r="D73" s="27" t="s">
        <v>34</v>
      </c>
      <c r="E73" s="28" t="s">
        <v>35</v>
      </c>
      <c r="F73" s="27" t="s">
        <v>34</v>
      </c>
      <c r="G73" s="28" t="s">
        <v>36</v>
      </c>
      <c r="H73" s="29">
        <v>21101</v>
      </c>
      <c r="I73" s="60" t="s">
        <v>173</v>
      </c>
      <c r="J73" s="33" t="s">
        <v>193</v>
      </c>
      <c r="K73" s="61" t="s">
        <v>194</v>
      </c>
      <c r="L73" s="62"/>
      <c r="M73" s="36"/>
      <c r="N73" s="63" t="s">
        <v>175</v>
      </c>
      <c r="O73" s="31">
        <v>1</v>
      </c>
      <c r="P73" s="64">
        <v>179.22</v>
      </c>
      <c r="Q73" s="62" t="s">
        <v>176</v>
      </c>
      <c r="R73" s="103">
        <f t="shared" si="40"/>
        <v>179</v>
      </c>
      <c r="S73" s="99">
        <v>0</v>
      </c>
      <c r="T73" s="99">
        <v>0</v>
      </c>
      <c r="U73" s="99">
        <v>0</v>
      </c>
      <c r="V73" s="100">
        <f t="shared" si="23"/>
        <v>179</v>
      </c>
      <c r="W73" s="100">
        <v>0</v>
      </c>
      <c r="X73" s="100">
        <v>0</v>
      </c>
      <c r="Y73" s="100">
        <v>0</v>
      </c>
      <c r="Z73" s="100">
        <v>0</v>
      </c>
      <c r="AA73" s="101">
        <v>0</v>
      </c>
      <c r="AB73" s="100">
        <v>0</v>
      </c>
      <c r="AC73" s="100">
        <v>0</v>
      </c>
      <c r="AD73" s="100">
        <v>0</v>
      </c>
      <c r="AE73" s="65"/>
    </row>
    <row r="74" spans="1:31" s="59" customFormat="1" ht="44.15" customHeight="1" x14ac:dyDescent="0.35">
      <c r="A74" s="26" t="s">
        <v>32</v>
      </c>
      <c r="B74" s="26" t="s">
        <v>172</v>
      </c>
      <c r="C74" s="26" t="s">
        <v>172</v>
      </c>
      <c r="D74" s="27" t="s">
        <v>34</v>
      </c>
      <c r="E74" s="28" t="s">
        <v>35</v>
      </c>
      <c r="F74" s="27" t="s">
        <v>34</v>
      </c>
      <c r="G74" s="28" t="s">
        <v>36</v>
      </c>
      <c r="H74" s="29">
        <v>21101</v>
      </c>
      <c r="I74" s="60" t="s">
        <v>173</v>
      </c>
      <c r="J74" s="33" t="s">
        <v>95</v>
      </c>
      <c r="K74" s="61" t="s">
        <v>195</v>
      </c>
      <c r="L74" s="62"/>
      <c r="M74" s="36"/>
      <c r="N74" s="63" t="s">
        <v>175</v>
      </c>
      <c r="O74" s="31">
        <v>10</v>
      </c>
      <c r="P74" s="64">
        <v>27.11</v>
      </c>
      <c r="Q74" s="62" t="s">
        <v>176</v>
      </c>
      <c r="R74" s="103">
        <f t="shared" si="40"/>
        <v>271</v>
      </c>
      <c r="S74" s="99">
        <v>0</v>
      </c>
      <c r="T74" s="99">
        <v>0</v>
      </c>
      <c r="U74" s="99">
        <v>0</v>
      </c>
      <c r="V74" s="100">
        <f t="shared" si="23"/>
        <v>271</v>
      </c>
      <c r="W74" s="100">
        <v>0</v>
      </c>
      <c r="X74" s="100">
        <v>0</v>
      </c>
      <c r="Y74" s="100">
        <v>0</v>
      </c>
      <c r="Z74" s="100">
        <v>0</v>
      </c>
      <c r="AA74" s="101">
        <v>0</v>
      </c>
      <c r="AB74" s="100">
        <v>0</v>
      </c>
      <c r="AC74" s="100">
        <v>0</v>
      </c>
      <c r="AD74" s="100">
        <v>0</v>
      </c>
      <c r="AE74" s="65"/>
    </row>
    <row r="75" spans="1:31" s="59" customFormat="1" ht="44.15" customHeight="1" x14ac:dyDescent="0.35">
      <c r="A75" s="26" t="s">
        <v>32</v>
      </c>
      <c r="B75" s="26" t="s">
        <v>172</v>
      </c>
      <c r="C75" s="26" t="s">
        <v>172</v>
      </c>
      <c r="D75" s="27" t="s">
        <v>34</v>
      </c>
      <c r="E75" s="28" t="s">
        <v>35</v>
      </c>
      <c r="F75" s="27" t="s">
        <v>34</v>
      </c>
      <c r="G75" s="28" t="s">
        <v>36</v>
      </c>
      <c r="H75" s="29">
        <v>21101</v>
      </c>
      <c r="I75" s="60" t="s">
        <v>173</v>
      </c>
      <c r="J75" s="33" t="s">
        <v>196</v>
      </c>
      <c r="K75" s="61" t="s">
        <v>197</v>
      </c>
      <c r="L75" s="62"/>
      <c r="M75" s="36"/>
      <c r="N75" s="63" t="s">
        <v>175</v>
      </c>
      <c r="O75" s="31">
        <v>1</v>
      </c>
      <c r="P75" s="64">
        <v>49.04</v>
      </c>
      <c r="Q75" s="62" t="s">
        <v>176</v>
      </c>
      <c r="R75" s="103">
        <f t="shared" si="40"/>
        <v>49</v>
      </c>
      <c r="S75" s="99">
        <v>0</v>
      </c>
      <c r="T75" s="99">
        <v>0</v>
      </c>
      <c r="U75" s="99">
        <v>0</v>
      </c>
      <c r="V75" s="100">
        <f t="shared" si="23"/>
        <v>49</v>
      </c>
      <c r="W75" s="100">
        <v>0</v>
      </c>
      <c r="X75" s="100">
        <v>0</v>
      </c>
      <c r="Y75" s="100">
        <v>0</v>
      </c>
      <c r="Z75" s="100">
        <v>0</v>
      </c>
      <c r="AA75" s="101">
        <v>0</v>
      </c>
      <c r="AB75" s="100">
        <v>0</v>
      </c>
      <c r="AC75" s="100">
        <v>0</v>
      </c>
      <c r="AD75" s="100">
        <v>0</v>
      </c>
      <c r="AE75" s="65"/>
    </row>
    <row r="76" spans="1:31" s="59" customFormat="1" ht="44.15" customHeight="1" x14ac:dyDescent="0.35">
      <c r="A76" s="26" t="s">
        <v>32</v>
      </c>
      <c r="B76" s="26" t="s">
        <v>172</v>
      </c>
      <c r="C76" s="26" t="s">
        <v>172</v>
      </c>
      <c r="D76" s="27" t="s">
        <v>34</v>
      </c>
      <c r="E76" s="28" t="s">
        <v>35</v>
      </c>
      <c r="F76" s="27" t="s">
        <v>34</v>
      </c>
      <c r="G76" s="28" t="s">
        <v>36</v>
      </c>
      <c r="H76" s="29">
        <v>21101</v>
      </c>
      <c r="I76" s="60" t="s">
        <v>173</v>
      </c>
      <c r="J76" s="33" t="s">
        <v>198</v>
      </c>
      <c r="K76" s="61" t="s">
        <v>199</v>
      </c>
      <c r="L76" s="62"/>
      <c r="M76" s="36"/>
      <c r="N76" s="63" t="s">
        <v>175</v>
      </c>
      <c r="O76" s="31">
        <v>1</v>
      </c>
      <c r="P76" s="64">
        <v>49.04</v>
      </c>
      <c r="Q76" s="62" t="s">
        <v>176</v>
      </c>
      <c r="R76" s="103">
        <f t="shared" si="40"/>
        <v>49</v>
      </c>
      <c r="S76" s="99">
        <v>0</v>
      </c>
      <c r="T76" s="99">
        <v>0</v>
      </c>
      <c r="U76" s="99">
        <v>0</v>
      </c>
      <c r="V76" s="100">
        <f t="shared" si="23"/>
        <v>49</v>
      </c>
      <c r="W76" s="100">
        <v>0</v>
      </c>
      <c r="X76" s="100">
        <v>0</v>
      </c>
      <c r="Y76" s="100">
        <v>0</v>
      </c>
      <c r="Z76" s="100">
        <v>0</v>
      </c>
      <c r="AA76" s="101">
        <v>0</v>
      </c>
      <c r="AB76" s="100">
        <v>0</v>
      </c>
      <c r="AC76" s="100">
        <v>0</v>
      </c>
      <c r="AD76" s="100">
        <v>0</v>
      </c>
      <c r="AE76" s="65"/>
    </row>
    <row r="77" spans="1:31" s="59" customFormat="1" ht="44.15" customHeight="1" x14ac:dyDescent="0.35">
      <c r="A77" s="26" t="s">
        <v>32</v>
      </c>
      <c r="B77" s="26" t="s">
        <v>172</v>
      </c>
      <c r="C77" s="26" t="s">
        <v>172</v>
      </c>
      <c r="D77" s="27" t="s">
        <v>34</v>
      </c>
      <c r="E77" s="28" t="s">
        <v>35</v>
      </c>
      <c r="F77" s="27" t="s">
        <v>34</v>
      </c>
      <c r="G77" s="28" t="s">
        <v>36</v>
      </c>
      <c r="H77" s="29">
        <v>21101</v>
      </c>
      <c r="I77" s="60" t="s">
        <v>173</v>
      </c>
      <c r="J77" s="33" t="s">
        <v>200</v>
      </c>
      <c r="K77" s="61" t="s">
        <v>201</v>
      </c>
      <c r="L77" s="62"/>
      <c r="M77" s="36"/>
      <c r="N77" s="63" t="s">
        <v>175</v>
      </c>
      <c r="O77" s="31">
        <v>1</v>
      </c>
      <c r="P77" s="64">
        <v>37.979999999999997</v>
      </c>
      <c r="Q77" s="62" t="s">
        <v>176</v>
      </c>
      <c r="R77" s="103">
        <f t="shared" si="40"/>
        <v>38</v>
      </c>
      <c r="S77" s="99">
        <v>0</v>
      </c>
      <c r="T77" s="99">
        <v>0</v>
      </c>
      <c r="U77" s="99">
        <v>0</v>
      </c>
      <c r="V77" s="100">
        <f t="shared" si="23"/>
        <v>38</v>
      </c>
      <c r="W77" s="100">
        <v>0</v>
      </c>
      <c r="X77" s="100">
        <v>0</v>
      </c>
      <c r="Y77" s="100">
        <v>0</v>
      </c>
      <c r="Z77" s="100">
        <v>0</v>
      </c>
      <c r="AA77" s="101">
        <v>0</v>
      </c>
      <c r="AB77" s="100">
        <v>0</v>
      </c>
      <c r="AC77" s="100">
        <v>0</v>
      </c>
      <c r="AD77" s="100">
        <v>0</v>
      </c>
      <c r="AE77" s="65"/>
    </row>
    <row r="78" spans="1:31" s="59" customFormat="1" ht="44.15" customHeight="1" x14ac:dyDescent="0.35">
      <c r="A78" s="26" t="s">
        <v>32</v>
      </c>
      <c r="B78" s="26" t="s">
        <v>172</v>
      </c>
      <c r="C78" s="26" t="s">
        <v>172</v>
      </c>
      <c r="D78" s="27" t="s">
        <v>34</v>
      </c>
      <c r="E78" s="28" t="s">
        <v>35</v>
      </c>
      <c r="F78" s="27" t="s">
        <v>34</v>
      </c>
      <c r="G78" s="28" t="s">
        <v>36</v>
      </c>
      <c r="H78" s="29">
        <v>21101</v>
      </c>
      <c r="I78" s="60" t="s">
        <v>173</v>
      </c>
      <c r="J78" s="33" t="s">
        <v>202</v>
      </c>
      <c r="K78" s="61" t="s">
        <v>203</v>
      </c>
      <c r="L78" s="62"/>
      <c r="M78" s="36"/>
      <c r="N78" s="63" t="s">
        <v>175</v>
      </c>
      <c r="O78" s="31">
        <v>1</v>
      </c>
      <c r="P78" s="64">
        <v>37.979999999999997</v>
      </c>
      <c r="Q78" s="62" t="s">
        <v>176</v>
      </c>
      <c r="R78" s="103">
        <f t="shared" si="40"/>
        <v>38</v>
      </c>
      <c r="S78" s="99">
        <v>0</v>
      </c>
      <c r="T78" s="99">
        <v>0</v>
      </c>
      <c r="U78" s="99">
        <v>0</v>
      </c>
      <c r="V78" s="100">
        <f t="shared" si="23"/>
        <v>38</v>
      </c>
      <c r="W78" s="100">
        <v>0</v>
      </c>
      <c r="X78" s="100">
        <v>0</v>
      </c>
      <c r="Y78" s="100">
        <v>0</v>
      </c>
      <c r="Z78" s="100">
        <v>0</v>
      </c>
      <c r="AA78" s="101">
        <v>0</v>
      </c>
      <c r="AB78" s="100">
        <v>0</v>
      </c>
      <c r="AC78" s="100">
        <v>0</v>
      </c>
      <c r="AD78" s="100">
        <v>0</v>
      </c>
      <c r="AE78" s="65"/>
    </row>
    <row r="79" spans="1:31" s="59" customFormat="1" ht="44.15" customHeight="1" x14ac:dyDescent="0.35">
      <c r="A79" s="26" t="s">
        <v>32</v>
      </c>
      <c r="B79" s="26" t="s">
        <v>172</v>
      </c>
      <c r="C79" s="26" t="s">
        <v>172</v>
      </c>
      <c r="D79" s="27" t="s">
        <v>34</v>
      </c>
      <c r="E79" s="28" t="s">
        <v>35</v>
      </c>
      <c r="F79" s="27" t="s">
        <v>34</v>
      </c>
      <c r="G79" s="28" t="s">
        <v>36</v>
      </c>
      <c r="H79" s="29">
        <v>21101</v>
      </c>
      <c r="I79" s="60" t="s">
        <v>173</v>
      </c>
      <c r="J79" s="33" t="s">
        <v>204</v>
      </c>
      <c r="K79" s="61" t="s">
        <v>205</v>
      </c>
      <c r="L79" s="62"/>
      <c r="M79" s="36"/>
      <c r="N79" s="63" t="s">
        <v>175</v>
      </c>
      <c r="O79" s="31">
        <v>1</v>
      </c>
      <c r="P79" s="64">
        <v>224.8</v>
      </c>
      <c r="Q79" s="62" t="s">
        <v>176</v>
      </c>
      <c r="R79" s="103">
        <f t="shared" si="40"/>
        <v>225</v>
      </c>
      <c r="S79" s="99">
        <v>0</v>
      </c>
      <c r="T79" s="99">
        <v>0</v>
      </c>
      <c r="U79" s="99">
        <v>0</v>
      </c>
      <c r="V79" s="100">
        <f t="shared" si="23"/>
        <v>225</v>
      </c>
      <c r="W79" s="100">
        <v>0</v>
      </c>
      <c r="X79" s="100">
        <v>0</v>
      </c>
      <c r="Y79" s="100">
        <v>0</v>
      </c>
      <c r="Z79" s="100">
        <v>0</v>
      </c>
      <c r="AA79" s="101">
        <v>0</v>
      </c>
      <c r="AB79" s="100">
        <v>0</v>
      </c>
      <c r="AC79" s="100">
        <v>0</v>
      </c>
      <c r="AD79" s="100">
        <v>0</v>
      </c>
      <c r="AE79" s="65"/>
    </row>
    <row r="80" spans="1:31" s="59" customFormat="1" ht="44.15" customHeight="1" x14ac:dyDescent="0.35">
      <c r="A80" s="26" t="s">
        <v>32</v>
      </c>
      <c r="B80" s="26" t="s">
        <v>172</v>
      </c>
      <c r="C80" s="26" t="s">
        <v>172</v>
      </c>
      <c r="D80" s="27" t="s">
        <v>34</v>
      </c>
      <c r="E80" s="28" t="s">
        <v>35</v>
      </c>
      <c r="F80" s="27" t="s">
        <v>34</v>
      </c>
      <c r="G80" s="28" t="s">
        <v>36</v>
      </c>
      <c r="H80" s="29">
        <v>21101</v>
      </c>
      <c r="I80" s="60" t="s">
        <v>173</v>
      </c>
      <c r="J80" s="33" t="s">
        <v>206</v>
      </c>
      <c r="K80" s="61" t="s">
        <v>207</v>
      </c>
      <c r="L80" s="62"/>
      <c r="M80" s="36"/>
      <c r="N80" s="63" t="s">
        <v>175</v>
      </c>
      <c r="O80" s="31">
        <v>1</v>
      </c>
      <c r="P80" s="64">
        <v>52.13</v>
      </c>
      <c r="Q80" s="62" t="s">
        <v>176</v>
      </c>
      <c r="R80" s="103">
        <f t="shared" si="40"/>
        <v>52</v>
      </c>
      <c r="S80" s="99">
        <v>0</v>
      </c>
      <c r="T80" s="99">
        <v>0</v>
      </c>
      <c r="U80" s="99">
        <v>0</v>
      </c>
      <c r="V80" s="100">
        <f t="shared" si="23"/>
        <v>52</v>
      </c>
      <c r="W80" s="100">
        <v>0</v>
      </c>
      <c r="X80" s="100">
        <v>0</v>
      </c>
      <c r="Y80" s="100">
        <v>0</v>
      </c>
      <c r="Z80" s="100">
        <v>0</v>
      </c>
      <c r="AA80" s="101">
        <v>0</v>
      </c>
      <c r="AB80" s="100">
        <v>0</v>
      </c>
      <c r="AC80" s="100">
        <v>0</v>
      </c>
      <c r="AD80" s="100">
        <v>0</v>
      </c>
      <c r="AE80" s="65"/>
    </row>
    <row r="81" spans="1:31" s="59" customFormat="1" ht="44.15" customHeight="1" x14ac:dyDescent="0.35">
      <c r="A81" s="26" t="s">
        <v>32</v>
      </c>
      <c r="B81" s="26" t="s">
        <v>172</v>
      </c>
      <c r="C81" s="26" t="s">
        <v>172</v>
      </c>
      <c r="D81" s="27" t="s">
        <v>34</v>
      </c>
      <c r="E81" s="28" t="s">
        <v>35</v>
      </c>
      <c r="F81" s="27" t="s">
        <v>34</v>
      </c>
      <c r="G81" s="28" t="s">
        <v>36</v>
      </c>
      <c r="H81" s="29">
        <v>21101</v>
      </c>
      <c r="I81" s="60" t="s">
        <v>173</v>
      </c>
      <c r="J81" s="33" t="s">
        <v>204</v>
      </c>
      <c r="K81" s="61" t="s">
        <v>205</v>
      </c>
      <c r="L81" s="62"/>
      <c r="M81" s="36"/>
      <c r="N81" s="63" t="s">
        <v>175</v>
      </c>
      <c r="O81" s="31">
        <v>1</v>
      </c>
      <c r="P81" s="64">
        <v>44.95</v>
      </c>
      <c r="Q81" s="62" t="s">
        <v>176</v>
      </c>
      <c r="R81" s="103">
        <f t="shared" si="40"/>
        <v>45</v>
      </c>
      <c r="S81" s="99">
        <v>0</v>
      </c>
      <c r="T81" s="99">
        <v>0</v>
      </c>
      <c r="U81" s="99">
        <v>0</v>
      </c>
      <c r="V81" s="100">
        <f t="shared" si="23"/>
        <v>45</v>
      </c>
      <c r="W81" s="100">
        <v>0</v>
      </c>
      <c r="X81" s="100">
        <v>0</v>
      </c>
      <c r="Y81" s="100">
        <v>0</v>
      </c>
      <c r="Z81" s="100">
        <v>0</v>
      </c>
      <c r="AA81" s="101">
        <v>0</v>
      </c>
      <c r="AB81" s="100">
        <v>0</v>
      </c>
      <c r="AC81" s="100">
        <v>0</v>
      </c>
      <c r="AD81" s="100">
        <v>0</v>
      </c>
      <c r="AE81" s="65"/>
    </row>
    <row r="82" spans="1:31" s="59" customFormat="1" ht="44.15" customHeight="1" x14ac:dyDescent="0.35">
      <c r="A82" s="26" t="s">
        <v>32</v>
      </c>
      <c r="B82" s="26" t="s">
        <v>172</v>
      </c>
      <c r="C82" s="26" t="s">
        <v>172</v>
      </c>
      <c r="D82" s="27" t="s">
        <v>34</v>
      </c>
      <c r="E82" s="28" t="s">
        <v>35</v>
      </c>
      <c r="F82" s="27" t="s">
        <v>34</v>
      </c>
      <c r="G82" s="28" t="s">
        <v>36</v>
      </c>
      <c r="H82" s="29">
        <v>21101</v>
      </c>
      <c r="I82" s="60" t="s">
        <v>173</v>
      </c>
      <c r="J82" s="33" t="s">
        <v>208</v>
      </c>
      <c r="K82" s="61" t="s">
        <v>209</v>
      </c>
      <c r="L82" s="62"/>
      <c r="M82" s="36"/>
      <c r="N82" s="63" t="s">
        <v>175</v>
      </c>
      <c r="O82" s="31">
        <v>5</v>
      </c>
      <c r="P82" s="64">
        <v>36.49</v>
      </c>
      <c r="Q82" s="62" t="s">
        <v>176</v>
      </c>
      <c r="R82" s="103">
        <f t="shared" si="40"/>
        <v>182</v>
      </c>
      <c r="S82" s="99">
        <v>0</v>
      </c>
      <c r="T82" s="99">
        <v>0</v>
      </c>
      <c r="U82" s="99">
        <v>0</v>
      </c>
      <c r="V82" s="100">
        <f t="shared" si="23"/>
        <v>182</v>
      </c>
      <c r="W82" s="100">
        <v>0</v>
      </c>
      <c r="X82" s="100">
        <v>0</v>
      </c>
      <c r="Y82" s="100">
        <v>0</v>
      </c>
      <c r="Z82" s="100">
        <v>0</v>
      </c>
      <c r="AA82" s="101">
        <v>0</v>
      </c>
      <c r="AB82" s="100">
        <v>0</v>
      </c>
      <c r="AC82" s="100">
        <v>0</v>
      </c>
      <c r="AD82" s="100">
        <v>0</v>
      </c>
      <c r="AE82" s="65"/>
    </row>
    <row r="83" spans="1:31" s="59" customFormat="1" ht="44.15" customHeight="1" x14ac:dyDescent="0.35">
      <c r="A83" s="26" t="s">
        <v>32</v>
      </c>
      <c r="B83" s="26" t="s">
        <v>172</v>
      </c>
      <c r="C83" s="26" t="s">
        <v>172</v>
      </c>
      <c r="D83" s="27" t="s">
        <v>34</v>
      </c>
      <c r="E83" s="28" t="s">
        <v>35</v>
      </c>
      <c r="F83" s="27" t="s">
        <v>34</v>
      </c>
      <c r="G83" s="28" t="s">
        <v>36</v>
      </c>
      <c r="H83" s="29">
        <v>21101</v>
      </c>
      <c r="I83" s="60" t="s">
        <v>173</v>
      </c>
      <c r="J83" s="33" t="s">
        <v>210</v>
      </c>
      <c r="K83" s="61" t="s">
        <v>211</v>
      </c>
      <c r="L83" s="62"/>
      <c r="M83" s="36"/>
      <c r="N83" s="63" t="s">
        <v>175</v>
      </c>
      <c r="O83" s="31">
        <v>12</v>
      </c>
      <c r="P83" s="64">
        <v>12.01</v>
      </c>
      <c r="Q83" s="62" t="s">
        <v>176</v>
      </c>
      <c r="R83" s="103">
        <f t="shared" si="40"/>
        <v>144</v>
      </c>
      <c r="S83" s="99">
        <v>0</v>
      </c>
      <c r="T83" s="99">
        <v>0</v>
      </c>
      <c r="U83" s="99">
        <v>0</v>
      </c>
      <c r="V83" s="100">
        <f t="shared" si="23"/>
        <v>144</v>
      </c>
      <c r="W83" s="100">
        <v>0</v>
      </c>
      <c r="X83" s="100">
        <v>0</v>
      </c>
      <c r="Y83" s="100">
        <v>0</v>
      </c>
      <c r="Z83" s="100">
        <v>0</v>
      </c>
      <c r="AA83" s="101">
        <v>0</v>
      </c>
      <c r="AB83" s="100">
        <v>0</v>
      </c>
      <c r="AC83" s="100">
        <v>0</v>
      </c>
      <c r="AD83" s="100">
        <v>0</v>
      </c>
      <c r="AE83" s="65"/>
    </row>
    <row r="84" spans="1:31" s="59" customFormat="1" ht="44.15" customHeight="1" x14ac:dyDescent="0.35">
      <c r="A84" s="26" t="s">
        <v>32</v>
      </c>
      <c r="B84" s="26" t="s">
        <v>172</v>
      </c>
      <c r="C84" s="26" t="s">
        <v>172</v>
      </c>
      <c r="D84" s="27" t="s">
        <v>34</v>
      </c>
      <c r="E84" s="28" t="s">
        <v>35</v>
      </c>
      <c r="F84" s="27" t="s">
        <v>34</v>
      </c>
      <c r="G84" s="28" t="s">
        <v>36</v>
      </c>
      <c r="H84" s="29">
        <v>21101</v>
      </c>
      <c r="I84" s="60" t="s">
        <v>173</v>
      </c>
      <c r="J84" s="33" t="s">
        <v>98</v>
      </c>
      <c r="K84" s="61" t="s">
        <v>99</v>
      </c>
      <c r="L84" s="62"/>
      <c r="M84" s="36"/>
      <c r="N84" s="63" t="s">
        <v>175</v>
      </c>
      <c r="O84" s="31">
        <v>5</v>
      </c>
      <c r="P84" s="64">
        <v>21.99</v>
      </c>
      <c r="Q84" s="62" t="s">
        <v>176</v>
      </c>
      <c r="R84" s="103">
        <f t="shared" si="40"/>
        <v>110</v>
      </c>
      <c r="S84" s="99">
        <v>0</v>
      </c>
      <c r="T84" s="99">
        <v>0</v>
      </c>
      <c r="U84" s="99">
        <v>0</v>
      </c>
      <c r="V84" s="100">
        <f t="shared" si="23"/>
        <v>110</v>
      </c>
      <c r="W84" s="100">
        <v>0</v>
      </c>
      <c r="X84" s="100">
        <v>0</v>
      </c>
      <c r="Y84" s="100">
        <v>0</v>
      </c>
      <c r="Z84" s="100">
        <v>0</v>
      </c>
      <c r="AA84" s="101">
        <v>0</v>
      </c>
      <c r="AB84" s="100">
        <v>0</v>
      </c>
      <c r="AC84" s="100">
        <v>0</v>
      </c>
      <c r="AD84" s="100">
        <v>0</v>
      </c>
      <c r="AE84" s="65"/>
    </row>
    <row r="85" spans="1:31" s="59" customFormat="1" ht="44.15" customHeight="1" x14ac:dyDescent="0.35">
      <c r="A85" s="26" t="s">
        <v>32</v>
      </c>
      <c r="B85" s="26" t="s">
        <v>172</v>
      </c>
      <c r="C85" s="26" t="s">
        <v>172</v>
      </c>
      <c r="D85" s="27" t="s">
        <v>34</v>
      </c>
      <c r="E85" s="28" t="s">
        <v>35</v>
      </c>
      <c r="F85" s="27" t="s">
        <v>34</v>
      </c>
      <c r="G85" s="28" t="s">
        <v>36</v>
      </c>
      <c r="H85" s="29">
        <v>21101</v>
      </c>
      <c r="I85" s="60" t="s">
        <v>173</v>
      </c>
      <c r="J85" s="33" t="s">
        <v>212</v>
      </c>
      <c r="K85" s="61" t="s">
        <v>213</v>
      </c>
      <c r="L85" s="62"/>
      <c r="M85" s="36"/>
      <c r="N85" s="63" t="s">
        <v>175</v>
      </c>
      <c r="O85" s="31">
        <v>5</v>
      </c>
      <c r="P85" s="64">
        <v>21.99</v>
      </c>
      <c r="Q85" s="62" t="s">
        <v>176</v>
      </c>
      <c r="R85" s="103">
        <f t="shared" si="40"/>
        <v>110</v>
      </c>
      <c r="S85" s="99">
        <v>0</v>
      </c>
      <c r="T85" s="99">
        <v>0</v>
      </c>
      <c r="U85" s="99">
        <v>0</v>
      </c>
      <c r="V85" s="100">
        <f t="shared" si="23"/>
        <v>110</v>
      </c>
      <c r="W85" s="100">
        <v>0</v>
      </c>
      <c r="X85" s="100">
        <v>0</v>
      </c>
      <c r="Y85" s="100">
        <v>0</v>
      </c>
      <c r="Z85" s="100">
        <v>0</v>
      </c>
      <c r="AA85" s="101">
        <v>0</v>
      </c>
      <c r="AB85" s="100">
        <v>0</v>
      </c>
      <c r="AC85" s="100">
        <v>0</v>
      </c>
      <c r="AD85" s="100">
        <v>0</v>
      </c>
      <c r="AE85" s="65"/>
    </row>
    <row r="86" spans="1:31" s="59" customFormat="1" ht="44.15" customHeight="1" x14ac:dyDescent="0.35">
      <c r="A86" s="26" t="s">
        <v>32</v>
      </c>
      <c r="B86" s="26" t="s">
        <v>172</v>
      </c>
      <c r="C86" s="26" t="s">
        <v>172</v>
      </c>
      <c r="D86" s="27" t="s">
        <v>34</v>
      </c>
      <c r="E86" s="28" t="s">
        <v>35</v>
      </c>
      <c r="F86" s="27" t="s">
        <v>34</v>
      </c>
      <c r="G86" s="28" t="s">
        <v>36</v>
      </c>
      <c r="H86" s="29">
        <v>22104</v>
      </c>
      <c r="I86" s="60" t="s">
        <v>46</v>
      </c>
      <c r="J86" s="33" t="s">
        <v>55</v>
      </c>
      <c r="K86" s="61" t="s">
        <v>214</v>
      </c>
      <c r="L86" s="62"/>
      <c r="M86" s="36"/>
      <c r="N86" s="63" t="s">
        <v>175</v>
      </c>
      <c r="O86" s="31">
        <v>50</v>
      </c>
      <c r="P86" s="64">
        <v>44</v>
      </c>
      <c r="Q86" s="62" t="s">
        <v>176</v>
      </c>
      <c r="R86" s="103">
        <f t="shared" si="40"/>
        <v>2200</v>
      </c>
      <c r="S86" s="99">
        <v>0</v>
      </c>
      <c r="T86" s="99">
        <v>0</v>
      </c>
      <c r="U86" s="99">
        <v>0</v>
      </c>
      <c r="V86" s="100">
        <f t="shared" si="23"/>
        <v>2200</v>
      </c>
      <c r="W86" s="100">
        <v>0</v>
      </c>
      <c r="X86" s="100">
        <v>0</v>
      </c>
      <c r="Y86" s="100">
        <v>0</v>
      </c>
      <c r="Z86" s="100">
        <v>0</v>
      </c>
      <c r="AA86" s="101">
        <v>0</v>
      </c>
      <c r="AB86" s="100">
        <v>0</v>
      </c>
      <c r="AC86" s="100">
        <v>0</v>
      </c>
      <c r="AD86" s="100">
        <v>0</v>
      </c>
      <c r="AE86" s="65"/>
    </row>
    <row r="87" spans="1:31" s="59" customFormat="1" ht="44.15" customHeight="1" x14ac:dyDescent="0.35">
      <c r="A87" s="26" t="s">
        <v>32</v>
      </c>
      <c r="B87" s="26" t="s">
        <v>172</v>
      </c>
      <c r="C87" s="26" t="s">
        <v>172</v>
      </c>
      <c r="D87" s="27" t="s">
        <v>34</v>
      </c>
      <c r="E87" s="28" t="s">
        <v>35</v>
      </c>
      <c r="F87" s="27" t="s">
        <v>34</v>
      </c>
      <c r="G87" s="28" t="s">
        <v>36</v>
      </c>
      <c r="H87" s="29">
        <v>21601</v>
      </c>
      <c r="I87" s="60" t="s">
        <v>215</v>
      </c>
      <c r="J87" s="33" t="s">
        <v>48</v>
      </c>
      <c r="K87" s="61" t="s">
        <v>85</v>
      </c>
      <c r="L87" s="62"/>
      <c r="M87" s="36"/>
      <c r="N87" s="63" t="s">
        <v>175</v>
      </c>
      <c r="O87" s="31">
        <v>3</v>
      </c>
      <c r="P87" s="64">
        <v>225.18</v>
      </c>
      <c r="Q87" s="62" t="s">
        <v>176</v>
      </c>
      <c r="R87" s="103">
        <f t="shared" si="40"/>
        <v>676</v>
      </c>
      <c r="S87" s="99">
        <v>0</v>
      </c>
      <c r="T87" s="99">
        <v>0</v>
      </c>
      <c r="U87" s="99">
        <v>0</v>
      </c>
      <c r="V87" s="100">
        <f t="shared" si="23"/>
        <v>676</v>
      </c>
      <c r="W87" s="100">
        <v>0</v>
      </c>
      <c r="X87" s="100">
        <v>0</v>
      </c>
      <c r="Y87" s="100">
        <v>0</v>
      </c>
      <c r="Z87" s="100">
        <v>0</v>
      </c>
      <c r="AA87" s="101">
        <v>0</v>
      </c>
      <c r="AB87" s="100">
        <v>0</v>
      </c>
      <c r="AC87" s="100">
        <v>0</v>
      </c>
      <c r="AD87" s="100">
        <v>0</v>
      </c>
      <c r="AE87" s="65"/>
    </row>
    <row r="88" spans="1:31" s="59" customFormat="1" ht="44.15" customHeight="1" x14ac:dyDescent="0.35">
      <c r="A88" s="26" t="s">
        <v>32</v>
      </c>
      <c r="B88" s="26" t="s">
        <v>172</v>
      </c>
      <c r="C88" s="26" t="s">
        <v>172</v>
      </c>
      <c r="D88" s="27" t="s">
        <v>34</v>
      </c>
      <c r="E88" s="28" t="s">
        <v>35</v>
      </c>
      <c r="F88" s="27" t="s">
        <v>34</v>
      </c>
      <c r="G88" s="28" t="s">
        <v>36</v>
      </c>
      <c r="H88" s="29">
        <v>21601</v>
      </c>
      <c r="I88" s="60" t="s">
        <v>215</v>
      </c>
      <c r="J88" s="33" t="s">
        <v>138</v>
      </c>
      <c r="K88" s="61" t="s">
        <v>139</v>
      </c>
      <c r="L88" s="62"/>
      <c r="M88" s="36"/>
      <c r="N88" s="63" t="s">
        <v>175</v>
      </c>
      <c r="O88" s="31">
        <v>1</v>
      </c>
      <c r="P88" s="64">
        <v>404.26</v>
      </c>
      <c r="Q88" s="62" t="s">
        <v>176</v>
      </c>
      <c r="R88" s="103">
        <f t="shared" si="40"/>
        <v>404</v>
      </c>
      <c r="S88" s="99">
        <v>0</v>
      </c>
      <c r="T88" s="99">
        <v>0</v>
      </c>
      <c r="U88" s="99">
        <v>0</v>
      </c>
      <c r="V88" s="100">
        <f t="shared" ref="V88:V124" si="41">R88</f>
        <v>404</v>
      </c>
      <c r="W88" s="100">
        <v>0</v>
      </c>
      <c r="X88" s="100">
        <v>0</v>
      </c>
      <c r="Y88" s="100">
        <v>0</v>
      </c>
      <c r="Z88" s="100">
        <v>0</v>
      </c>
      <c r="AA88" s="101">
        <v>0</v>
      </c>
      <c r="AB88" s="100">
        <v>0</v>
      </c>
      <c r="AC88" s="100">
        <v>0</v>
      </c>
      <c r="AD88" s="100">
        <v>0</v>
      </c>
      <c r="AE88" s="65"/>
    </row>
    <row r="89" spans="1:31" s="59" customFormat="1" ht="44.15" customHeight="1" x14ac:dyDescent="0.35">
      <c r="A89" s="26" t="s">
        <v>32</v>
      </c>
      <c r="B89" s="26" t="s">
        <v>172</v>
      </c>
      <c r="C89" s="26" t="s">
        <v>172</v>
      </c>
      <c r="D89" s="27" t="s">
        <v>34</v>
      </c>
      <c r="E89" s="28" t="s">
        <v>35</v>
      </c>
      <c r="F89" s="27" t="s">
        <v>34</v>
      </c>
      <c r="G89" s="28" t="s">
        <v>36</v>
      </c>
      <c r="H89" s="29">
        <v>21601</v>
      </c>
      <c r="I89" s="60" t="s">
        <v>215</v>
      </c>
      <c r="J89" s="33" t="s">
        <v>83</v>
      </c>
      <c r="K89" s="61" t="s">
        <v>216</v>
      </c>
      <c r="L89" s="62"/>
      <c r="M89" s="36"/>
      <c r="N89" s="63" t="s">
        <v>175</v>
      </c>
      <c r="O89" s="31">
        <v>1</v>
      </c>
      <c r="P89" s="64">
        <v>230.84</v>
      </c>
      <c r="Q89" s="62" t="s">
        <v>176</v>
      </c>
      <c r="R89" s="103">
        <f t="shared" si="40"/>
        <v>231</v>
      </c>
      <c r="S89" s="99">
        <v>0</v>
      </c>
      <c r="T89" s="99">
        <v>0</v>
      </c>
      <c r="U89" s="99">
        <v>0</v>
      </c>
      <c r="V89" s="100">
        <f t="shared" si="41"/>
        <v>231</v>
      </c>
      <c r="W89" s="100">
        <v>0</v>
      </c>
      <c r="X89" s="100">
        <v>0</v>
      </c>
      <c r="Y89" s="100">
        <v>0</v>
      </c>
      <c r="Z89" s="100">
        <v>0</v>
      </c>
      <c r="AA89" s="101">
        <v>0</v>
      </c>
      <c r="AB89" s="100">
        <v>0</v>
      </c>
      <c r="AC89" s="100">
        <v>0</v>
      </c>
      <c r="AD89" s="100">
        <v>0</v>
      </c>
      <c r="AE89" s="65"/>
    </row>
    <row r="90" spans="1:31" s="59" customFormat="1" ht="44.15" customHeight="1" x14ac:dyDescent="0.35">
      <c r="A90" s="26" t="s">
        <v>32</v>
      </c>
      <c r="B90" s="26" t="s">
        <v>172</v>
      </c>
      <c r="C90" s="26" t="s">
        <v>172</v>
      </c>
      <c r="D90" s="27" t="s">
        <v>34</v>
      </c>
      <c r="E90" s="28" t="s">
        <v>35</v>
      </c>
      <c r="F90" s="27" t="s">
        <v>34</v>
      </c>
      <c r="G90" s="28" t="s">
        <v>36</v>
      </c>
      <c r="H90" s="29">
        <v>21601</v>
      </c>
      <c r="I90" s="60" t="s">
        <v>215</v>
      </c>
      <c r="J90" s="33" t="s">
        <v>217</v>
      </c>
      <c r="K90" s="61" t="s">
        <v>218</v>
      </c>
      <c r="L90" s="62"/>
      <c r="M90" s="36"/>
      <c r="N90" s="63" t="s">
        <v>175</v>
      </c>
      <c r="O90" s="31">
        <v>1</v>
      </c>
      <c r="P90" s="64">
        <v>162.4</v>
      </c>
      <c r="Q90" s="62" t="s">
        <v>176</v>
      </c>
      <c r="R90" s="103">
        <f t="shared" si="40"/>
        <v>162</v>
      </c>
      <c r="S90" s="99">
        <v>0</v>
      </c>
      <c r="T90" s="99">
        <v>0</v>
      </c>
      <c r="U90" s="99">
        <v>0</v>
      </c>
      <c r="V90" s="100">
        <f t="shared" si="41"/>
        <v>162</v>
      </c>
      <c r="W90" s="100">
        <v>0</v>
      </c>
      <c r="X90" s="100">
        <v>0</v>
      </c>
      <c r="Y90" s="100">
        <v>0</v>
      </c>
      <c r="Z90" s="100">
        <v>0</v>
      </c>
      <c r="AA90" s="101">
        <v>0</v>
      </c>
      <c r="AB90" s="100">
        <v>0</v>
      </c>
      <c r="AC90" s="100">
        <v>0</v>
      </c>
      <c r="AD90" s="100">
        <v>0</v>
      </c>
      <c r="AE90" s="65"/>
    </row>
    <row r="91" spans="1:31" s="59" customFormat="1" ht="44.15" customHeight="1" x14ac:dyDescent="0.35">
      <c r="A91" s="26" t="s">
        <v>32</v>
      </c>
      <c r="B91" s="26" t="s">
        <v>172</v>
      </c>
      <c r="C91" s="26" t="s">
        <v>172</v>
      </c>
      <c r="D91" s="27" t="s">
        <v>34</v>
      </c>
      <c r="E91" s="28" t="s">
        <v>35</v>
      </c>
      <c r="F91" s="27" t="s">
        <v>34</v>
      </c>
      <c r="G91" s="28" t="s">
        <v>36</v>
      </c>
      <c r="H91" s="29">
        <v>21601</v>
      </c>
      <c r="I91" s="60" t="s">
        <v>215</v>
      </c>
      <c r="J91" s="33" t="s">
        <v>219</v>
      </c>
      <c r="K91" s="61" t="s">
        <v>220</v>
      </c>
      <c r="L91" s="62"/>
      <c r="M91" s="36"/>
      <c r="N91" s="63" t="s">
        <v>175</v>
      </c>
      <c r="O91" s="31">
        <v>6</v>
      </c>
      <c r="P91" s="64">
        <v>18.559999999999999</v>
      </c>
      <c r="Q91" s="62" t="s">
        <v>176</v>
      </c>
      <c r="R91" s="103">
        <f t="shared" si="40"/>
        <v>111</v>
      </c>
      <c r="S91" s="99">
        <v>0</v>
      </c>
      <c r="T91" s="99">
        <v>0</v>
      </c>
      <c r="U91" s="99">
        <v>0</v>
      </c>
      <c r="V91" s="100">
        <f t="shared" si="41"/>
        <v>111</v>
      </c>
      <c r="W91" s="100">
        <v>0</v>
      </c>
      <c r="X91" s="100">
        <v>0</v>
      </c>
      <c r="Y91" s="100">
        <v>0</v>
      </c>
      <c r="Z91" s="100">
        <v>0</v>
      </c>
      <c r="AA91" s="101">
        <v>0</v>
      </c>
      <c r="AB91" s="100">
        <v>0</v>
      </c>
      <c r="AC91" s="100">
        <v>0</v>
      </c>
      <c r="AD91" s="100">
        <v>0</v>
      </c>
      <c r="AE91" s="65"/>
    </row>
    <row r="92" spans="1:31" s="59" customFormat="1" ht="44.15" customHeight="1" x14ac:dyDescent="0.35">
      <c r="A92" s="26" t="s">
        <v>32</v>
      </c>
      <c r="B92" s="26" t="s">
        <v>172</v>
      </c>
      <c r="C92" s="26" t="s">
        <v>172</v>
      </c>
      <c r="D92" s="27" t="s">
        <v>34</v>
      </c>
      <c r="E92" s="28" t="s">
        <v>35</v>
      </c>
      <c r="F92" s="27" t="s">
        <v>34</v>
      </c>
      <c r="G92" s="28" t="s">
        <v>36</v>
      </c>
      <c r="H92" s="29">
        <v>21601</v>
      </c>
      <c r="I92" s="60" t="s">
        <v>215</v>
      </c>
      <c r="J92" s="33" t="s">
        <v>221</v>
      </c>
      <c r="K92" s="61" t="s">
        <v>222</v>
      </c>
      <c r="L92" s="62"/>
      <c r="M92" s="36"/>
      <c r="N92" s="63" t="s">
        <v>175</v>
      </c>
      <c r="O92" s="31">
        <v>5</v>
      </c>
      <c r="P92" s="64">
        <v>20.3</v>
      </c>
      <c r="Q92" s="62" t="s">
        <v>176</v>
      </c>
      <c r="R92" s="103">
        <f t="shared" si="40"/>
        <v>102</v>
      </c>
      <c r="S92" s="99">
        <v>0</v>
      </c>
      <c r="T92" s="99">
        <v>0</v>
      </c>
      <c r="U92" s="99">
        <v>0</v>
      </c>
      <c r="V92" s="100">
        <f t="shared" si="41"/>
        <v>102</v>
      </c>
      <c r="W92" s="100">
        <v>0</v>
      </c>
      <c r="X92" s="100">
        <v>0</v>
      </c>
      <c r="Y92" s="100">
        <v>0</v>
      </c>
      <c r="Z92" s="100">
        <v>0</v>
      </c>
      <c r="AA92" s="101">
        <v>0</v>
      </c>
      <c r="AB92" s="100">
        <v>0</v>
      </c>
      <c r="AC92" s="100">
        <v>0</v>
      </c>
      <c r="AD92" s="100">
        <v>0</v>
      </c>
      <c r="AE92" s="65"/>
    </row>
    <row r="93" spans="1:31" s="59" customFormat="1" ht="44.15" customHeight="1" x14ac:dyDescent="0.35">
      <c r="A93" s="26" t="s">
        <v>32</v>
      </c>
      <c r="B93" s="26" t="s">
        <v>172</v>
      </c>
      <c r="C93" s="26" t="s">
        <v>172</v>
      </c>
      <c r="D93" s="27" t="s">
        <v>34</v>
      </c>
      <c r="E93" s="28" t="s">
        <v>35</v>
      </c>
      <c r="F93" s="27" t="s">
        <v>34</v>
      </c>
      <c r="G93" s="28" t="s">
        <v>36</v>
      </c>
      <c r="H93" s="29">
        <v>21601</v>
      </c>
      <c r="I93" s="60" t="s">
        <v>215</v>
      </c>
      <c r="J93" s="33" t="s">
        <v>223</v>
      </c>
      <c r="K93" s="61" t="s">
        <v>224</v>
      </c>
      <c r="L93" s="62"/>
      <c r="M93" s="36"/>
      <c r="N93" s="63" t="s">
        <v>175</v>
      </c>
      <c r="O93" s="31">
        <v>6</v>
      </c>
      <c r="P93" s="64">
        <v>55</v>
      </c>
      <c r="Q93" s="62" t="s">
        <v>176</v>
      </c>
      <c r="R93" s="103">
        <f t="shared" si="40"/>
        <v>330</v>
      </c>
      <c r="S93" s="99">
        <v>0</v>
      </c>
      <c r="T93" s="99">
        <v>0</v>
      </c>
      <c r="U93" s="99">
        <v>0</v>
      </c>
      <c r="V93" s="100">
        <f t="shared" si="41"/>
        <v>330</v>
      </c>
      <c r="W93" s="100">
        <v>0</v>
      </c>
      <c r="X93" s="100">
        <v>0</v>
      </c>
      <c r="Y93" s="100">
        <v>0</v>
      </c>
      <c r="Z93" s="100">
        <v>0</v>
      </c>
      <c r="AA93" s="101">
        <v>0</v>
      </c>
      <c r="AB93" s="100">
        <v>0</v>
      </c>
      <c r="AC93" s="100">
        <v>0</v>
      </c>
      <c r="AD93" s="100">
        <v>0</v>
      </c>
      <c r="AE93" s="65"/>
    </row>
    <row r="94" spans="1:31" s="59" customFormat="1" ht="44.15" customHeight="1" x14ac:dyDescent="0.35">
      <c r="A94" s="26" t="s">
        <v>32</v>
      </c>
      <c r="B94" s="26" t="s">
        <v>172</v>
      </c>
      <c r="C94" s="26" t="s">
        <v>172</v>
      </c>
      <c r="D94" s="27" t="s">
        <v>34</v>
      </c>
      <c r="E94" s="28" t="s">
        <v>35</v>
      </c>
      <c r="F94" s="27" t="s">
        <v>34</v>
      </c>
      <c r="G94" s="28" t="s">
        <v>36</v>
      </c>
      <c r="H94" s="29">
        <v>21601</v>
      </c>
      <c r="I94" s="60" t="s">
        <v>215</v>
      </c>
      <c r="J94" s="33" t="s">
        <v>225</v>
      </c>
      <c r="K94" s="61" t="s">
        <v>226</v>
      </c>
      <c r="L94" s="62"/>
      <c r="M94" s="36"/>
      <c r="N94" s="63" t="s">
        <v>175</v>
      </c>
      <c r="O94" s="31">
        <v>57</v>
      </c>
      <c r="P94" s="64">
        <v>13.69</v>
      </c>
      <c r="Q94" s="62" t="s">
        <v>176</v>
      </c>
      <c r="R94" s="103">
        <f t="shared" si="40"/>
        <v>780</v>
      </c>
      <c r="S94" s="99">
        <v>0</v>
      </c>
      <c r="T94" s="99">
        <v>0</v>
      </c>
      <c r="U94" s="99">
        <v>0</v>
      </c>
      <c r="V94" s="100">
        <f t="shared" si="41"/>
        <v>780</v>
      </c>
      <c r="W94" s="100">
        <v>0</v>
      </c>
      <c r="X94" s="100">
        <v>0</v>
      </c>
      <c r="Y94" s="100">
        <v>0</v>
      </c>
      <c r="Z94" s="100">
        <v>0</v>
      </c>
      <c r="AA94" s="101">
        <v>0</v>
      </c>
      <c r="AB94" s="100">
        <v>0</v>
      </c>
      <c r="AC94" s="100">
        <v>0</v>
      </c>
      <c r="AD94" s="100">
        <v>0</v>
      </c>
      <c r="AE94" s="65"/>
    </row>
    <row r="95" spans="1:31" s="59" customFormat="1" ht="44.15" customHeight="1" x14ac:dyDescent="0.35">
      <c r="A95" s="26" t="s">
        <v>32</v>
      </c>
      <c r="B95" s="26" t="s">
        <v>172</v>
      </c>
      <c r="C95" s="26" t="s">
        <v>172</v>
      </c>
      <c r="D95" s="27" t="s">
        <v>34</v>
      </c>
      <c r="E95" s="28" t="s">
        <v>35</v>
      </c>
      <c r="F95" s="27" t="s">
        <v>34</v>
      </c>
      <c r="G95" s="28" t="s">
        <v>36</v>
      </c>
      <c r="H95" s="29">
        <v>26103</v>
      </c>
      <c r="I95" s="60" t="s">
        <v>227</v>
      </c>
      <c r="J95" s="33" t="s">
        <v>228</v>
      </c>
      <c r="K95" s="61" t="s">
        <v>229</v>
      </c>
      <c r="L95" s="62"/>
      <c r="M95" s="36"/>
      <c r="N95" s="63" t="s">
        <v>175</v>
      </c>
      <c r="O95" s="31">
        <v>1</v>
      </c>
      <c r="P95" s="64">
        <v>165.0564</v>
      </c>
      <c r="Q95" s="62" t="s">
        <v>176</v>
      </c>
      <c r="R95" s="103">
        <f t="shared" si="40"/>
        <v>165</v>
      </c>
      <c r="S95" s="99">
        <v>0</v>
      </c>
      <c r="T95" s="99">
        <v>0</v>
      </c>
      <c r="U95" s="99">
        <v>0</v>
      </c>
      <c r="V95" s="100">
        <f t="shared" si="41"/>
        <v>165</v>
      </c>
      <c r="W95" s="100">
        <v>0</v>
      </c>
      <c r="X95" s="100">
        <v>0</v>
      </c>
      <c r="Y95" s="100">
        <v>0</v>
      </c>
      <c r="Z95" s="100">
        <v>0</v>
      </c>
      <c r="AA95" s="101">
        <v>0</v>
      </c>
      <c r="AB95" s="100">
        <v>0</v>
      </c>
      <c r="AC95" s="100">
        <v>0</v>
      </c>
      <c r="AD95" s="100">
        <v>0</v>
      </c>
      <c r="AE95" s="65"/>
    </row>
    <row r="96" spans="1:31" s="59" customFormat="1" ht="44.15" customHeight="1" x14ac:dyDescent="0.35">
      <c r="A96" s="26" t="s">
        <v>32</v>
      </c>
      <c r="B96" s="26" t="s">
        <v>172</v>
      </c>
      <c r="C96" s="26" t="s">
        <v>172</v>
      </c>
      <c r="D96" s="27" t="s">
        <v>34</v>
      </c>
      <c r="E96" s="28" t="s">
        <v>35</v>
      </c>
      <c r="F96" s="27" t="s">
        <v>34</v>
      </c>
      <c r="G96" s="28" t="s">
        <v>36</v>
      </c>
      <c r="H96" s="29">
        <v>26103</v>
      </c>
      <c r="I96" s="60" t="s">
        <v>227</v>
      </c>
      <c r="J96" s="33" t="s">
        <v>230</v>
      </c>
      <c r="K96" s="61" t="s">
        <v>229</v>
      </c>
      <c r="L96" s="62"/>
      <c r="M96" s="36"/>
      <c r="N96" s="63" t="s">
        <v>175</v>
      </c>
      <c r="O96" s="31">
        <v>1</v>
      </c>
      <c r="P96" s="64">
        <v>99.99</v>
      </c>
      <c r="Q96" s="62" t="s">
        <v>176</v>
      </c>
      <c r="R96" s="103">
        <f t="shared" si="40"/>
        <v>100</v>
      </c>
      <c r="S96" s="99">
        <v>0</v>
      </c>
      <c r="T96" s="99">
        <v>0</v>
      </c>
      <c r="U96" s="99">
        <v>0</v>
      </c>
      <c r="V96" s="100">
        <f t="shared" si="41"/>
        <v>100</v>
      </c>
      <c r="W96" s="100">
        <v>0</v>
      </c>
      <c r="X96" s="100">
        <v>0</v>
      </c>
      <c r="Y96" s="100">
        <v>0</v>
      </c>
      <c r="Z96" s="100">
        <v>0</v>
      </c>
      <c r="AA96" s="101">
        <v>0</v>
      </c>
      <c r="AB96" s="100">
        <v>0</v>
      </c>
      <c r="AC96" s="100">
        <v>0</v>
      </c>
      <c r="AD96" s="100">
        <v>0</v>
      </c>
      <c r="AE96" s="65"/>
    </row>
    <row r="97" spans="1:31" s="59" customFormat="1" ht="44.15" customHeight="1" x14ac:dyDescent="0.35">
      <c r="A97" s="26" t="s">
        <v>32</v>
      </c>
      <c r="B97" s="26" t="s">
        <v>172</v>
      </c>
      <c r="C97" s="26" t="s">
        <v>172</v>
      </c>
      <c r="D97" s="27" t="s">
        <v>34</v>
      </c>
      <c r="E97" s="28" t="s">
        <v>35</v>
      </c>
      <c r="F97" s="27" t="s">
        <v>34</v>
      </c>
      <c r="G97" s="28" t="s">
        <v>36</v>
      </c>
      <c r="H97" s="29">
        <v>26103</v>
      </c>
      <c r="I97" s="60" t="s">
        <v>227</v>
      </c>
      <c r="J97" s="33" t="s">
        <v>231</v>
      </c>
      <c r="K97" s="61" t="s">
        <v>232</v>
      </c>
      <c r="L97" s="62"/>
      <c r="M97" s="36"/>
      <c r="N97" s="63" t="s">
        <v>175</v>
      </c>
      <c r="O97" s="31">
        <v>2</v>
      </c>
      <c r="P97" s="64">
        <v>114.99</v>
      </c>
      <c r="Q97" s="62" t="s">
        <v>176</v>
      </c>
      <c r="R97" s="103">
        <f t="shared" si="40"/>
        <v>230</v>
      </c>
      <c r="S97" s="99">
        <v>0</v>
      </c>
      <c r="T97" s="99">
        <v>0</v>
      </c>
      <c r="U97" s="99">
        <v>0</v>
      </c>
      <c r="V97" s="100">
        <f t="shared" si="41"/>
        <v>230</v>
      </c>
      <c r="W97" s="100">
        <v>0</v>
      </c>
      <c r="X97" s="100">
        <v>0</v>
      </c>
      <c r="Y97" s="100">
        <v>0</v>
      </c>
      <c r="Z97" s="100">
        <v>0</v>
      </c>
      <c r="AA97" s="101">
        <v>0</v>
      </c>
      <c r="AB97" s="100">
        <v>0</v>
      </c>
      <c r="AC97" s="100">
        <v>0</v>
      </c>
      <c r="AD97" s="100">
        <v>0</v>
      </c>
      <c r="AE97" s="65"/>
    </row>
    <row r="98" spans="1:31" s="59" customFormat="1" ht="44.15" customHeight="1" x14ac:dyDescent="0.35">
      <c r="A98" s="26" t="s">
        <v>32</v>
      </c>
      <c r="B98" s="26" t="s">
        <v>172</v>
      </c>
      <c r="C98" s="26" t="s">
        <v>172</v>
      </c>
      <c r="D98" s="27" t="s">
        <v>34</v>
      </c>
      <c r="E98" s="28" t="s">
        <v>35</v>
      </c>
      <c r="F98" s="27" t="s">
        <v>34</v>
      </c>
      <c r="G98" s="28" t="s">
        <v>36</v>
      </c>
      <c r="H98" s="29">
        <v>26103</v>
      </c>
      <c r="I98" s="60" t="s">
        <v>227</v>
      </c>
      <c r="J98" s="33" t="s">
        <v>233</v>
      </c>
      <c r="K98" s="61" t="s">
        <v>234</v>
      </c>
      <c r="L98" s="62"/>
      <c r="M98" s="36"/>
      <c r="N98" s="63" t="s">
        <v>175</v>
      </c>
      <c r="O98" s="31">
        <v>5</v>
      </c>
      <c r="P98" s="64">
        <v>99.99</v>
      </c>
      <c r="Q98" s="62" t="s">
        <v>176</v>
      </c>
      <c r="R98" s="103">
        <f t="shared" si="40"/>
        <v>500</v>
      </c>
      <c r="S98" s="99">
        <v>0</v>
      </c>
      <c r="T98" s="99">
        <v>0</v>
      </c>
      <c r="U98" s="99">
        <v>0</v>
      </c>
      <c r="V98" s="100">
        <f t="shared" si="41"/>
        <v>500</v>
      </c>
      <c r="W98" s="100">
        <v>0</v>
      </c>
      <c r="X98" s="100">
        <v>0</v>
      </c>
      <c r="Y98" s="100">
        <v>0</v>
      </c>
      <c r="Z98" s="100">
        <v>0</v>
      </c>
      <c r="AA98" s="101">
        <v>0</v>
      </c>
      <c r="AB98" s="100">
        <v>0</v>
      </c>
      <c r="AC98" s="100">
        <v>0</v>
      </c>
      <c r="AD98" s="100">
        <v>0</v>
      </c>
      <c r="AE98" s="65"/>
    </row>
    <row r="99" spans="1:31" s="59" customFormat="1" ht="44.15" customHeight="1" x14ac:dyDescent="0.35">
      <c r="A99" s="26" t="s">
        <v>32</v>
      </c>
      <c r="B99" s="26" t="s">
        <v>172</v>
      </c>
      <c r="C99" s="26" t="s">
        <v>172</v>
      </c>
      <c r="D99" s="27" t="s">
        <v>34</v>
      </c>
      <c r="E99" s="28" t="s">
        <v>35</v>
      </c>
      <c r="F99" s="27" t="s">
        <v>34</v>
      </c>
      <c r="G99" s="28" t="s">
        <v>36</v>
      </c>
      <c r="H99" s="29">
        <v>29401</v>
      </c>
      <c r="I99" s="60" t="s">
        <v>235</v>
      </c>
      <c r="J99" s="33" t="s">
        <v>236</v>
      </c>
      <c r="K99" s="61" t="s">
        <v>237</v>
      </c>
      <c r="L99" s="62"/>
      <c r="M99" s="36"/>
      <c r="N99" s="63" t="s">
        <v>175</v>
      </c>
      <c r="O99" s="31">
        <v>1</v>
      </c>
      <c r="P99" s="64">
        <v>678.05</v>
      </c>
      <c r="Q99" s="62" t="s">
        <v>176</v>
      </c>
      <c r="R99" s="103">
        <f t="shared" si="40"/>
        <v>678</v>
      </c>
      <c r="S99" s="99">
        <v>0</v>
      </c>
      <c r="T99" s="99">
        <v>0</v>
      </c>
      <c r="U99" s="99">
        <v>0</v>
      </c>
      <c r="V99" s="100">
        <f t="shared" si="41"/>
        <v>678</v>
      </c>
      <c r="W99" s="100">
        <v>0</v>
      </c>
      <c r="X99" s="100">
        <v>0</v>
      </c>
      <c r="Y99" s="100">
        <v>0</v>
      </c>
      <c r="Z99" s="100">
        <v>0</v>
      </c>
      <c r="AA99" s="101">
        <v>0</v>
      </c>
      <c r="AB99" s="100">
        <v>0</v>
      </c>
      <c r="AC99" s="100">
        <v>0</v>
      </c>
      <c r="AD99" s="100">
        <v>0</v>
      </c>
      <c r="AE99" s="65"/>
    </row>
    <row r="100" spans="1:31" s="59" customFormat="1" ht="44.15" customHeight="1" x14ac:dyDescent="0.35">
      <c r="A100" s="26" t="s">
        <v>32</v>
      </c>
      <c r="B100" s="26" t="s">
        <v>172</v>
      </c>
      <c r="C100" s="26" t="s">
        <v>172</v>
      </c>
      <c r="D100" s="27" t="s">
        <v>34</v>
      </c>
      <c r="E100" s="28" t="s">
        <v>35</v>
      </c>
      <c r="F100" s="27" t="s">
        <v>34</v>
      </c>
      <c r="G100" s="28" t="s">
        <v>36</v>
      </c>
      <c r="H100" s="29">
        <v>29401</v>
      </c>
      <c r="I100" s="60" t="s">
        <v>235</v>
      </c>
      <c r="J100" s="33" t="s">
        <v>238</v>
      </c>
      <c r="K100" s="61" t="s">
        <v>239</v>
      </c>
      <c r="L100" s="62"/>
      <c r="M100" s="36"/>
      <c r="N100" s="63" t="s">
        <v>175</v>
      </c>
      <c r="O100" s="31">
        <v>2</v>
      </c>
      <c r="P100" s="64">
        <v>249</v>
      </c>
      <c r="Q100" s="62" t="s">
        <v>176</v>
      </c>
      <c r="R100" s="103">
        <f t="shared" si="40"/>
        <v>498</v>
      </c>
      <c r="S100" s="99">
        <v>0</v>
      </c>
      <c r="T100" s="99">
        <v>0</v>
      </c>
      <c r="U100" s="99">
        <v>0</v>
      </c>
      <c r="V100" s="100">
        <f t="shared" si="41"/>
        <v>498</v>
      </c>
      <c r="W100" s="100">
        <v>0</v>
      </c>
      <c r="X100" s="100">
        <v>0</v>
      </c>
      <c r="Y100" s="100">
        <v>0</v>
      </c>
      <c r="Z100" s="100">
        <v>0</v>
      </c>
      <c r="AA100" s="101">
        <v>0</v>
      </c>
      <c r="AB100" s="100">
        <v>0</v>
      </c>
      <c r="AC100" s="100">
        <v>0</v>
      </c>
      <c r="AD100" s="100">
        <v>0</v>
      </c>
      <c r="AE100" s="65"/>
    </row>
    <row r="101" spans="1:31" s="59" customFormat="1" ht="44.15" customHeight="1" x14ac:dyDescent="0.35">
      <c r="A101" s="26" t="s">
        <v>32</v>
      </c>
      <c r="B101" s="26" t="s">
        <v>172</v>
      </c>
      <c r="C101" s="26" t="s">
        <v>172</v>
      </c>
      <c r="D101" s="27" t="s">
        <v>34</v>
      </c>
      <c r="E101" s="28" t="s">
        <v>35</v>
      </c>
      <c r="F101" s="27" t="s">
        <v>34</v>
      </c>
      <c r="G101" s="28" t="s">
        <v>36</v>
      </c>
      <c r="H101" s="29">
        <v>29401</v>
      </c>
      <c r="I101" s="60" t="s">
        <v>235</v>
      </c>
      <c r="J101" s="33" t="s">
        <v>87</v>
      </c>
      <c r="K101" s="61" t="s">
        <v>88</v>
      </c>
      <c r="L101" s="62"/>
      <c r="M101" s="36"/>
      <c r="N101" s="63" t="s">
        <v>175</v>
      </c>
      <c r="O101" s="31">
        <v>2</v>
      </c>
      <c r="P101" s="64">
        <v>299</v>
      </c>
      <c r="Q101" s="62" t="s">
        <v>176</v>
      </c>
      <c r="R101" s="103">
        <f t="shared" si="40"/>
        <v>598</v>
      </c>
      <c r="S101" s="99">
        <v>0</v>
      </c>
      <c r="T101" s="99">
        <v>0</v>
      </c>
      <c r="U101" s="99">
        <v>0</v>
      </c>
      <c r="V101" s="100">
        <f t="shared" si="41"/>
        <v>598</v>
      </c>
      <c r="W101" s="100">
        <v>0</v>
      </c>
      <c r="X101" s="100">
        <v>0</v>
      </c>
      <c r="Y101" s="100">
        <v>0</v>
      </c>
      <c r="Z101" s="100">
        <v>0</v>
      </c>
      <c r="AA101" s="101">
        <v>0</v>
      </c>
      <c r="AB101" s="100">
        <v>0</v>
      </c>
      <c r="AC101" s="100">
        <v>0</v>
      </c>
      <c r="AD101" s="100">
        <v>0</v>
      </c>
      <c r="AE101" s="65"/>
    </row>
    <row r="102" spans="1:31" s="59" customFormat="1" ht="44.15" customHeight="1" x14ac:dyDescent="0.35">
      <c r="A102" s="26" t="s">
        <v>32</v>
      </c>
      <c r="B102" s="26" t="s">
        <v>172</v>
      </c>
      <c r="C102" s="26" t="s">
        <v>172</v>
      </c>
      <c r="D102" s="27" t="s">
        <v>34</v>
      </c>
      <c r="E102" s="28" t="s">
        <v>35</v>
      </c>
      <c r="F102" s="27" t="s">
        <v>34</v>
      </c>
      <c r="G102" s="28" t="s">
        <v>36</v>
      </c>
      <c r="H102" s="29">
        <v>29401</v>
      </c>
      <c r="I102" s="60" t="s">
        <v>235</v>
      </c>
      <c r="J102" s="33" t="s">
        <v>238</v>
      </c>
      <c r="K102" s="61" t="s">
        <v>239</v>
      </c>
      <c r="L102" s="62"/>
      <c r="M102" s="36"/>
      <c r="N102" s="63" t="s">
        <v>175</v>
      </c>
      <c r="O102" s="31">
        <v>2</v>
      </c>
      <c r="P102" s="64">
        <v>249.5</v>
      </c>
      <c r="Q102" s="62" t="s">
        <v>176</v>
      </c>
      <c r="R102" s="103">
        <f t="shared" si="40"/>
        <v>499</v>
      </c>
      <c r="S102" s="99">
        <v>0</v>
      </c>
      <c r="T102" s="99">
        <v>0</v>
      </c>
      <c r="U102" s="99">
        <v>0</v>
      </c>
      <c r="V102" s="100">
        <f t="shared" si="41"/>
        <v>499</v>
      </c>
      <c r="W102" s="100">
        <v>0</v>
      </c>
      <c r="X102" s="100">
        <v>0</v>
      </c>
      <c r="Y102" s="100">
        <v>0</v>
      </c>
      <c r="Z102" s="100">
        <v>0</v>
      </c>
      <c r="AA102" s="101">
        <v>0</v>
      </c>
      <c r="AB102" s="100">
        <v>0</v>
      </c>
      <c r="AC102" s="100">
        <v>0</v>
      </c>
      <c r="AD102" s="100">
        <v>0</v>
      </c>
      <c r="AE102" s="65"/>
    </row>
    <row r="103" spans="1:31" s="59" customFormat="1" ht="44.15" customHeight="1" x14ac:dyDescent="0.35">
      <c r="A103" s="26" t="s">
        <v>32</v>
      </c>
      <c r="B103" s="26" t="s">
        <v>172</v>
      </c>
      <c r="C103" s="26" t="s">
        <v>172</v>
      </c>
      <c r="D103" s="27" t="s">
        <v>34</v>
      </c>
      <c r="E103" s="28" t="s">
        <v>35</v>
      </c>
      <c r="F103" s="27" t="s">
        <v>34</v>
      </c>
      <c r="G103" s="28" t="s">
        <v>36</v>
      </c>
      <c r="H103" s="29">
        <v>32601</v>
      </c>
      <c r="I103" s="60" t="s">
        <v>240</v>
      </c>
      <c r="J103" s="33"/>
      <c r="K103" s="61" t="s">
        <v>241</v>
      </c>
      <c r="L103" s="62" t="s">
        <v>242</v>
      </c>
      <c r="M103" s="47" t="s">
        <v>68</v>
      </c>
      <c r="N103" s="63" t="s">
        <v>44</v>
      </c>
      <c r="O103" s="31">
        <v>1</v>
      </c>
      <c r="P103" s="64">
        <v>19756.97</v>
      </c>
      <c r="Q103" s="62" t="s">
        <v>176</v>
      </c>
      <c r="R103" s="103">
        <f t="shared" si="40"/>
        <v>19757</v>
      </c>
      <c r="S103" s="99">
        <v>0</v>
      </c>
      <c r="T103" s="99">
        <v>0</v>
      </c>
      <c r="U103" s="99">
        <v>0</v>
      </c>
      <c r="V103" s="100">
        <f t="shared" si="41"/>
        <v>19757</v>
      </c>
      <c r="W103" s="100">
        <v>0</v>
      </c>
      <c r="X103" s="100">
        <v>0</v>
      </c>
      <c r="Y103" s="100">
        <v>0</v>
      </c>
      <c r="Z103" s="100">
        <v>0</v>
      </c>
      <c r="AA103" s="101">
        <v>0</v>
      </c>
      <c r="AB103" s="100">
        <v>0</v>
      </c>
      <c r="AC103" s="100">
        <v>0</v>
      </c>
      <c r="AD103" s="100">
        <v>0</v>
      </c>
      <c r="AE103" s="65"/>
    </row>
    <row r="104" spans="1:31" s="59" customFormat="1" ht="44.15" customHeight="1" x14ac:dyDescent="0.35">
      <c r="A104" s="26" t="s">
        <v>32</v>
      </c>
      <c r="B104" s="26" t="s">
        <v>172</v>
      </c>
      <c r="C104" s="26" t="s">
        <v>172</v>
      </c>
      <c r="D104" s="27" t="s">
        <v>34</v>
      </c>
      <c r="E104" s="28" t="s">
        <v>35</v>
      </c>
      <c r="F104" s="27" t="s">
        <v>34</v>
      </c>
      <c r="G104" s="28" t="s">
        <v>36</v>
      </c>
      <c r="H104" s="29">
        <v>35501</v>
      </c>
      <c r="I104" s="60" t="s">
        <v>243</v>
      </c>
      <c r="J104" s="33"/>
      <c r="K104" s="61" t="s">
        <v>244</v>
      </c>
      <c r="L104" s="62"/>
      <c r="M104" s="47"/>
      <c r="N104" s="63" t="s">
        <v>44</v>
      </c>
      <c r="O104" s="31">
        <v>1</v>
      </c>
      <c r="P104" s="64">
        <v>7076</v>
      </c>
      <c r="Q104" s="62" t="s">
        <v>176</v>
      </c>
      <c r="R104" s="103">
        <f t="shared" si="40"/>
        <v>7076</v>
      </c>
      <c r="S104" s="99">
        <v>0</v>
      </c>
      <c r="T104" s="99">
        <v>0</v>
      </c>
      <c r="U104" s="99">
        <v>0</v>
      </c>
      <c r="V104" s="100">
        <f t="shared" si="41"/>
        <v>7076</v>
      </c>
      <c r="W104" s="100">
        <v>0</v>
      </c>
      <c r="X104" s="100">
        <v>0</v>
      </c>
      <c r="Y104" s="100">
        <v>0</v>
      </c>
      <c r="Z104" s="100">
        <v>0</v>
      </c>
      <c r="AA104" s="101">
        <v>0</v>
      </c>
      <c r="AB104" s="100">
        <v>0</v>
      </c>
      <c r="AC104" s="100">
        <v>0</v>
      </c>
      <c r="AD104" s="100">
        <v>0</v>
      </c>
      <c r="AE104" s="65"/>
    </row>
    <row r="105" spans="1:31" s="59" customFormat="1" ht="44.15" customHeight="1" x14ac:dyDescent="0.35">
      <c r="A105" s="26" t="s">
        <v>32</v>
      </c>
      <c r="B105" s="26" t="s">
        <v>172</v>
      </c>
      <c r="C105" s="26" t="s">
        <v>172</v>
      </c>
      <c r="D105" s="27" t="s">
        <v>34</v>
      </c>
      <c r="E105" s="28" t="s">
        <v>35</v>
      </c>
      <c r="F105" s="27" t="s">
        <v>34</v>
      </c>
      <c r="G105" s="28" t="s">
        <v>42</v>
      </c>
      <c r="H105" s="57">
        <v>32201</v>
      </c>
      <c r="I105" s="60" t="s">
        <v>52</v>
      </c>
      <c r="J105" s="33"/>
      <c r="K105" s="61" t="s">
        <v>245</v>
      </c>
      <c r="L105" s="28" t="s">
        <v>246</v>
      </c>
      <c r="M105" s="66" t="s">
        <v>38</v>
      </c>
      <c r="N105" s="42" t="s">
        <v>44</v>
      </c>
      <c r="O105" s="31">
        <v>1</v>
      </c>
      <c r="P105" s="64">
        <v>87076</v>
      </c>
      <c r="Q105" s="62" t="s">
        <v>39</v>
      </c>
      <c r="R105" s="103">
        <f t="shared" si="40"/>
        <v>87076</v>
      </c>
      <c r="S105" s="99">
        <v>0</v>
      </c>
      <c r="T105" s="99">
        <v>0</v>
      </c>
      <c r="U105" s="99">
        <v>0</v>
      </c>
      <c r="V105" s="100">
        <f t="shared" si="41"/>
        <v>87076</v>
      </c>
      <c r="W105" s="100">
        <v>0</v>
      </c>
      <c r="X105" s="100">
        <v>0</v>
      </c>
      <c r="Y105" s="100">
        <v>0</v>
      </c>
      <c r="Z105" s="100">
        <v>0</v>
      </c>
      <c r="AA105" s="101">
        <v>0</v>
      </c>
      <c r="AB105" s="100">
        <v>0</v>
      </c>
      <c r="AC105" s="100">
        <v>0</v>
      </c>
      <c r="AD105" s="100">
        <v>0</v>
      </c>
      <c r="AE105" s="65"/>
    </row>
    <row r="106" spans="1:31" s="59" customFormat="1" ht="44.15" customHeight="1" x14ac:dyDescent="0.35">
      <c r="A106" s="26" t="s">
        <v>32</v>
      </c>
      <c r="B106" s="26" t="s">
        <v>172</v>
      </c>
      <c r="C106" s="26" t="s">
        <v>172</v>
      </c>
      <c r="D106" s="27" t="s">
        <v>34</v>
      </c>
      <c r="E106" s="28" t="s">
        <v>35</v>
      </c>
      <c r="F106" s="27" t="s">
        <v>34</v>
      </c>
      <c r="G106" s="28" t="s">
        <v>42</v>
      </c>
      <c r="H106" s="57">
        <v>33801</v>
      </c>
      <c r="I106" s="60" t="s">
        <v>51</v>
      </c>
      <c r="J106" s="33"/>
      <c r="K106" s="61" t="s">
        <v>247</v>
      </c>
      <c r="L106" s="31" t="s">
        <v>248</v>
      </c>
      <c r="M106" s="66" t="s">
        <v>38</v>
      </c>
      <c r="N106" s="42" t="s">
        <v>44</v>
      </c>
      <c r="O106" s="31">
        <v>1</v>
      </c>
      <c r="P106" s="64">
        <v>36888</v>
      </c>
      <c r="Q106" s="62" t="s">
        <v>39</v>
      </c>
      <c r="R106" s="103">
        <f t="shared" si="40"/>
        <v>36888</v>
      </c>
      <c r="S106" s="99">
        <v>0</v>
      </c>
      <c r="T106" s="99">
        <v>0</v>
      </c>
      <c r="U106" s="99">
        <v>0</v>
      </c>
      <c r="V106" s="100">
        <f t="shared" si="41"/>
        <v>36888</v>
      </c>
      <c r="W106" s="100">
        <v>0</v>
      </c>
      <c r="X106" s="100">
        <v>0</v>
      </c>
      <c r="Y106" s="100">
        <v>0</v>
      </c>
      <c r="Z106" s="100">
        <v>0</v>
      </c>
      <c r="AA106" s="101">
        <v>0</v>
      </c>
      <c r="AB106" s="100">
        <v>0</v>
      </c>
      <c r="AC106" s="100">
        <v>0</v>
      </c>
      <c r="AD106" s="100">
        <v>0</v>
      </c>
      <c r="AE106" s="65"/>
    </row>
    <row r="107" spans="1:31" s="59" customFormat="1" ht="44.15" customHeight="1" x14ac:dyDescent="0.35">
      <c r="A107" s="26" t="s">
        <v>32</v>
      </c>
      <c r="B107" s="26" t="s">
        <v>172</v>
      </c>
      <c r="C107" s="26" t="s">
        <v>172</v>
      </c>
      <c r="D107" s="27" t="s">
        <v>34</v>
      </c>
      <c r="E107" s="28" t="s">
        <v>35</v>
      </c>
      <c r="F107" s="27" t="s">
        <v>34</v>
      </c>
      <c r="G107" s="28" t="s">
        <v>42</v>
      </c>
      <c r="H107" s="57">
        <v>35801</v>
      </c>
      <c r="I107" s="60" t="s">
        <v>249</v>
      </c>
      <c r="J107" s="33"/>
      <c r="K107" s="61" t="s">
        <v>250</v>
      </c>
      <c r="L107" s="31" t="s">
        <v>251</v>
      </c>
      <c r="M107" s="47" t="s">
        <v>38</v>
      </c>
      <c r="N107" s="42" t="s">
        <v>44</v>
      </c>
      <c r="O107" s="31">
        <v>1</v>
      </c>
      <c r="P107" s="64">
        <v>19628</v>
      </c>
      <c r="Q107" s="62" t="s">
        <v>39</v>
      </c>
      <c r="R107" s="103">
        <f t="shared" si="40"/>
        <v>19628</v>
      </c>
      <c r="S107" s="99">
        <v>0</v>
      </c>
      <c r="T107" s="99">
        <v>0</v>
      </c>
      <c r="U107" s="99">
        <v>0</v>
      </c>
      <c r="V107" s="100">
        <f t="shared" si="41"/>
        <v>19628</v>
      </c>
      <c r="W107" s="100">
        <v>0</v>
      </c>
      <c r="X107" s="100">
        <v>0</v>
      </c>
      <c r="Y107" s="100">
        <v>0</v>
      </c>
      <c r="Z107" s="100">
        <v>0</v>
      </c>
      <c r="AA107" s="101">
        <v>0</v>
      </c>
      <c r="AB107" s="100">
        <v>0</v>
      </c>
      <c r="AC107" s="100">
        <v>0</v>
      </c>
      <c r="AD107" s="100">
        <v>0</v>
      </c>
      <c r="AE107" s="65"/>
    </row>
    <row r="108" spans="1:31" s="59" customFormat="1" ht="44.15" customHeight="1" x14ac:dyDescent="0.35">
      <c r="A108" s="26" t="s">
        <v>32</v>
      </c>
      <c r="B108" s="26" t="s">
        <v>172</v>
      </c>
      <c r="C108" s="26" t="s">
        <v>172</v>
      </c>
      <c r="D108" s="27" t="s">
        <v>34</v>
      </c>
      <c r="E108" s="28" t="s">
        <v>142</v>
      </c>
      <c r="F108" s="27" t="s">
        <v>143</v>
      </c>
      <c r="G108" s="28" t="s">
        <v>36</v>
      </c>
      <c r="H108" s="29">
        <v>21101</v>
      </c>
      <c r="I108" s="60" t="s">
        <v>37</v>
      </c>
      <c r="J108" s="33" t="s">
        <v>252</v>
      </c>
      <c r="K108" s="61" t="s">
        <v>253</v>
      </c>
      <c r="L108" s="62"/>
      <c r="M108" s="36"/>
      <c r="N108" s="63" t="s">
        <v>175</v>
      </c>
      <c r="O108" s="31">
        <v>5</v>
      </c>
      <c r="P108" s="64">
        <v>189</v>
      </c>
      <c r="Q108" s="62" t="s">
        <v>176</v>
      </c>
      <c r="R108" s="103">
        <f t="shared" si="40"/>
        <v>945</v>
      </c>
      <c r="S108" s="99">
        <v>0</v>
      </c>
      <c r="T108" s="99">
        <v>0</v>
      </c>
      <c r="U108" s="99">
        <v>0</v>
      </c>
      <c r="V108" s="100">
        <f t="shared" si="41"/>
        <v>945</v>
      </c>
      <c r="W108" s="100">
        <v>0</v>
      </c>
      <c r="X108" s="100">
        <v>0</v>
      </c>
      <c r="Y108" s="100">
        <v>0</v>
      </c>
      <c r="Z108" s="100">
        <v>0</v>
      </c>
      <c r="AA108" s="101">
        <v>0</v>
      </c>
      <c r="AB108" s="100">
        <v>0</v>
      </c>
      <c r="AC108" s="100">
        <v>0</v>
      </c>
      <c r="AD108" s="100">
        <v>0</v>
      </c>
      <c r="AE108" s="65"/>
    </row>
    <row r="109" spans="1:31" s="59" customFormat="1" ht="44.15" customHeight="1" x14ac:dyDescent="0.35">
      <c r="A109" s="26" t="s">
        <v>32</v>
      </c>
      <c r="B109" s="26" t="s">
        <v>172</v>
      </c>
      <c r="C109" s="26" t="s">
        <v>172</v>
      </c>
      <c r="D109" s="27" t="s">
        <v>34</v>
      </c>
      <c r="E109" s="28" t="s">
        <v>142</v>
      </c>
      <c r="F109" s="27" t="s">
        <v>143</v>
      </c>
      <c r="G109" s="28" t="s">
        <v>36</v>
      </c>
      <c r="H109" s="29">
        <v>21101</v>
      </c>
      <c r="I109" s="60" t="s">
        <v>37</v>
      </c>
      <c r="J109" s="33" t="s">
        <v>254</v>
      </c>
      <c r="K109" s="61" t="s">
        <v>255</v>
      </c>
      <c r="L109" s="62"/>
      <c r="M109" s="36"/>
      <c r="N109" s="63" t="s">
        <v>175</v>
      </c>
      <c r="O109" s="31">
        <v>10</v>
      </c>
      <c r="P109" s="64">
        <v>69</v>
      </c>
      <c r="Q109" s="62" t="s">
        <v>176</v>
      </c>
      <c r="R109" s="103">
        <f t="shared" si="40"/>
        <v>690</v>
      </c>
      <c r="S109" s="99">
        <v>0</v>
      </c>
      <c r="T109" s="99">
        <v>0</v>
      </c>
      <c r="U109" s="99">
        <v>0</v>
      </c>
      <c r="V109" s="100">
        <f t="shared" si="41"/>
        <v>690</v>
      </c>
      <c r="W109" s="100">
        <v>0</v>
      </c>
      <c r="X109" s="100">
        <v>0</v>
      </c>
      <c r="Y109" s="100">
        <v>0</v>
      </c>
      <c r="Z109" s="100">
        <v>0</v>
      </c>
      <c r="AA109" s="101">
        <v>0</v>
      </c>
      <c r="AB109" s="100">
        <v>0</v>
      </c>
      <c r="AC109" s="100">
        <v>0</v>
      </c>
      <c r="AD109" s="100">
        <v>0</v>
      </c>
      <c r="AE109" s="65"/>
    </row>
    <row r="110" spans="1:31" s="59" customFormat="1" ht="44.15" customHeight="1" x14ac:dyDescent="0.35">
      <c r="A110" s="26" t="s">
        <v>32</v>
      </c>
      <c r="B110" s="26" t="s">
        <v>172</v>
      </c>
      <c r="C110" s="26" t="s">
        <v>172</v>
      </c>
      <c r="D110" s="27" t="s">
        <v>34</v>
      </c>
      <c r="E110" s="28" t="s">
        <v>142</v>
      </c>
      <c r="F110" s="27" t="s">
        <v>143</v>
      </c>
      <c r="G110" s="28" t="s">
        <v>36</v>
      </c>
      <c r="H110" s="29">
        <v>21101</v>
      </c>
      <c r="I110" s="60" t="s">
        <v>37</v>
      </c>
      <c r="J110" s="33" t="s">
        <v>256</v>
      </c>
      <c r="K110" s="61" t="s">
        <v>257</v>
      </c>
      <c r="L110" s="62"/>
      <c r="M110" s="36"/>
      <c r="N110" s="63" t="s">
        <v>175</v>
      </c>
      <c r="O110" s="31">
        <v>1</v>
      </c>
      <c r="P110" s="64">
        <v>290</v>
      </c>
      <c r="Q110" s="62" t="s">
        <v>176</v>
      </c>
      <c r="R110" s="103">
        <f t="shared" si="40"/>
        <v>290</v>
      </c>
      <c r="S110" s="99">
        <v>0</v>
      </c>
      <c r="T110" s="99">
        <v>0</v>
      </c>
      <c r="U110" s="99">
        <v>0</v>
      </c>
      <c r="V110" s="100">
        <f t="shared" si="41"/>
        <v>290</v>
      </c>
      <c r="W110" s="100">
        <v>0</v>
      </c>
      <c r="X110" s="100">
        <v>0</v>
      </c>
      <c r="Y110" s="100">
        <v>0</v>
      </c>
      <c r="Z110" s="100">
        <v>0</v>
      </c>
      <c r="AA110" s="101">
        <v>0</v>
      </c>
      <c r="AB110" s="100">
        <v>0</v>
      </c>
      <c r="AC110" s="100">
        <v>0</v>
      </c>
      <c r="AD110" s="100">
        <v>0</v>
      </c>
      <c r="AE110" s="65"/>
    </row>
    <row r="111" spans="1:31" s="59" customFormat="1" ht="44.15" customHeight="1" x14ac:dyDescent="0.35">
      <c r="A111" s="26" t="s">
        <v>32</v>
      </c>
      <c r="B111" s="26" t="s">
        <v>172</v>
      </c>
      <c r="C111" s="26" t="s">
        <v>172</v>
      </c>
      <c r="D111" s="27" t="s">
        <v>34</v>
      </c>
      <c r="E111" s="28" t="s">
        <v>142</v>
      </c>
      <c r="F111" s="27" t="s">
        <v>143</v>
      </c>
      <c r="G111" s="28" t="s">
        <v>36</v>
      </c>
      <c r="H111" s="29">
        <v>21101</v>
      </c>
      <c r="I111" s="60" t="s">
        <v>37</v>
      </c>
      <c r="J111" s="33" t="s">
        <v>258</v>
      </c>
      <c r="K111" s="61" t="s">
        <v>259</v>
      </c>
      <c r="L111" s="62"/>
      <c r="M111" s="36"/>
      <c r="N111" s="63" t="s">
        <v>175</v>
      </c>
      <c r="O111" s="31">
        <v>8</v>
      </c>
      <c r="P111" s="64">
        <v>145.29</v>
      </c>
      <c r="Q111" s="62" t="s">
        <v>176</v>
      </c>
      <c r="R111" s="103">
        <f t="shared" si="40"/>
        <v>1162</v>
      </c>
      <c r="S111" s="99">
        <v>0</v>
      </c>
      <c r="T111" s="99">
        <v>0</v>
      </c>
      <c r="U111" s="99">
        <v>0</v>
      </c>
      <c r="V111" s="100">
        <f t="shared" si="41"/>
        <v>1162</v>
      </c>
      <c r="W111" s="100">
        <v>0</v>
      </c>
      <c r="X111" s="100">
        <v>0</v>
      </c>
      <c r="Y111" s="100">
        <v>0</v>
      </c>
      <c r="Z111" s="100">
        <v>0</v>
      </c>
      <c r="AA111" s="101">
        <v>0</v>
      </c>
      <c r="AB111" s="100">
        <v>0</v>
      </c>
      <c r="AC111" s="100">
        <v>0</v>
      </c>
      <c r="AD111" s="100">
        <v>0</v>
      </c>
      <c r="AE111" s="65"/>
    </row>
    <row r="112" spans="1:31" s="59" customFormat="1" ht="44.15" customHeight="1" x14ac:dyDescent="0.35">
      <c r="A112" s="26" t="s">
        <v>32</v>
      </c>
      <c r="B112" s="26" t="s">
        <v>172</v>
      </c>
      <c r="C112" s="26" t="s">
        <v>172</v>
      </c>
      <c r="D112" s="27" t="s">
        <v>34</v>
      </c>
      <c r="E112" s="28" t="s">
        <v>142</v>
      </c>
      <c r="F112" s="27" t="s">
        <v>143</v>
      </c>
      <c r="G112" s="28" t="s">
        <v>36</v>
      </c>
      <c r="H112" s="29">
        <v>26103</v>
      </c>
      <c r="I112" s="60" t="s">
        <v>227</v>
      </c>
      <c r="J112" s="33" t="s">
        <v>148</v>
      </c>
      <c r="K112" s="61" t="s">
        <v>147</v>
      </c>
      <c r="L112" s="62"/>
      <c r="M112" s="36"/>
      <c r="N112" s="63" t="s">
        <v>175</v>
      </c>
      <c r="O112" s="31">
        <v>25</v>
      </c>
      <c r="P112" s="64">
        <v>100</v>
      </c>
      <c r="Q112" s="62" t="s">
        <v>176</v>
      </c>
      <c r="R112" s="103">
        <f t="shared" si="40"/>
        <v>2500</v>
      </c>
      <c r="S112" s="99">
        <v>0</v>
      </c>
      <c r="T112" s="99">
        <v>0</v>
      </c>
      <c r="U112" s="99">
        <v>0</v>
      </c>
      <c r="V112" s="100">
        <f t="shared" si="41"/>
        <v>2500</v>
      </c>
      <c r="W112" s="100">
        <v>0</v>
      </c>
      <c r="X112" s="100">
        <v>0</v>
      </c>
      <c r="Y112" s="100">
        <v>0</v>
      </c>
      <c r="Z112" s="100">
        <v>0</v>
      </c>
      <c r="AA112" s="101">
        <v>0</v>
      </c>
      <c r="AB112" s="100">
        <v>0</v>
      </c>
      <c r="AC112" s="100">
        <v>0</v>
      </c>
      <c r="AD112" s="100">
        <v>0</v>
      </c>
      <c r="AE112" s="65"/>
    </row>
    <row r="113" spans="1:31" s="59" customFormat="1" ht="44.15" customHeight="1" x14ac:dyDescent="0.35">
      <c r="A113" s="26" t="s">
        <v>32</v>
      </c>
      <c r="B113" s="26" t="s">
        <v>172</v>
      </c>
      <c r="C113" s="26" t="s">
        <v>172</v>
      </c>
      <c r="D113" s="27" t="s">
        <v>34</v>
      </c>
      <c r="E113" s="28" t="s">
        <v>142</v>
      </c>
      <c r="F113" s="27" t="s">
        <v>152</v>
      </c>
      <c r="G113" s="28" t="s">
        <v>153</v>
      </c>
      <c r="H113" s="29">
        <v>22104</v>
      </c>
      <c r="I113" s="60" t="s">
        <v>260</v>
      </c>
      <c r="J113" s="33" t="s">
        <v>261</v>
      </c>
      <c r="K113" s="61" t="s">
        <v>262</v>
      </c>
      <c r="L113" s="62"/>
      <c r="M113" s="36"/>
      <c r="N113" s="63" t="s">
        <v>175</v>
      </c>
      <c r="O113" s="31">
        <v>1</v>
      </c>
      <c r="P113" s="64">
        <v>1504</v>
      </c>
      <c r="Q113" s="62" t="s">
        <v>176</v>
      </c>
      <c r="R113" s="103">
        <f t="shared" si="40"/>
        <v>1504</v>
      </c>
      <c r="S113" s="99">
        <v>0</v>
      </c>
      <c r="T113" s="99">
        <v>0</v>
      </c>
      <c r="U113" s="99">
        <v>0</v>
      </c>
      <c r="V113" s="100">
        <f t="shared" si="41"/>
        <v>1504</v>
      </c>
      <c r="W113" s="100">
        <v>0</v>
      </c>
      <c r="X113" s="100">
        <v>0</v>
      </c>
      <c r="Y113" s="100">
        <v>0</v>
      </c>
      <c r="Z113" s="100">
        <v>0</v>
      </c>
      <c r="AA113" s="101">
        <v>0</v>
      </c>
      <c r="AB113" s="100">
        <v>0</v>
      </c>
      <c r="AC113" s="100">
        <v>0</v>
      </c>
      <c r="AD113" s="100">
        <v>0</v>
      </c>
      <c r="AE113" s="65"/>
    </row>
    <row r="114" spans="1:31" s="59" customFormat="1" ht="44.15" customHeight="1" x14ac:dyDescent="0.35">
      <c r="A114" s="26" t="s">
        <v>32</v>
      </c>
      <c r="B114" s="26" t="s">
        <v>172</v>
      </c>
      <c r="C114" s="26" t="s">
        <v>172</v>
      </c>
      <c r="D114" s="27" t="s">
        <v>34</v>
      </c>
      <c r="E114" s="28" t="s">
        <v>142</v>
      </c>
      <c r="F114" s="27" t="s">
        <v>152</v>
      </c>
      <c r="G114" s="28" t="s">
        <v>153</v>
      </c>
      <c r="H114" s="29">
        <v>22104</v>
      </c>
      <c r="I114" s="60" t="s">
        <v>260</v>
      </c>
      <c r="J114" s="33" t="s">
        <v>55</v>
      </c>
      <c r="K114" s="61" t="s">
        <v>263</v>
      </c>
      <c r="L114" s="62"/>
      <c r="M114" s="36"/>
      <c r="N114" s="63" t="s">
        <v>175</v>
      </c>
      <c r="O114" s="31">
        <v>40</v>
      </c>
      <c r="P114" s="64">
        <v>45</v>
      </c>
      <c r="Q114" s="62" t="s">
        <v>176</v>
      </c>
      <c r="R114" s="103">
        <f t="shared" ref="R114:R124" si="42">+ROUND(P114*O114,0)</f>
        <v>1800</v>
      </c>
      <c r="S114" s="99">
        <v>0</v>
      </c>
      <c r="T114" s="99">
        <v>0</v>
      </c>
      <c r="U114" s="99">
        <v>0</v>
      </c>
      <c r="V114" s="100">
        <f t="shared" si="41"/>
        <v>1800</v>
      </c>
      <c r="W114" s="100">
        <v>0</v>
      </c>
      <c r="X114" s="100">
        <v>0</v>
      </c>
      <c r="Y114" s="100">
        <v>0</v>
      </c>
      <c r="Z114" s="100">
        <v>0</v>
      </c>
      <c r="AA114" s="101">
        <v>0</v>
      </c>
      <c r="AB114" s="100">
        <v>0</v>
      </c>
      <c r="AC114" s="100">
        <v>0</v>
      </c>
      <c r="AD114" s="100">
        <v>0</v>
      </c>
      <c r="AE114" s="65"/>
    </row>
    <row r="115" spans="1:31" s="59" customFormat="1" ht="29" x14ac:dyDescent="0.35">
      <c r="A115" s="26" t="s">
        <v>32</v>
      </c>
      <c r="B115" s="26" t="s">
        <v>172</v>
      </c>
      <c r="C115" s="26" t="s">
        <v>172</v>
      </c>
      <c r="D115" s="27" t="s">
        <v>34</v>
      </c>
      <c r="E115" s="28" t="s">
        <v>142</v>
      </c>
      <c r="F115" s="27" t="s">
        <v>152</v>
      </c>
      <c r="G115" s="28" t="s">
        <v>153</v>
      </c>
      <c r="H115" s="29">
        <v>31301</v>
      </c>
      <c r="I115" s="60" t="s">
        <v>264</v>
      </c>
      <c r="J115" s="33"/>
      <c r="K115" s="61" t="s">
        <v>265</v>
      </c>
      <c r="L115" s="67" t="s">
        <v>73</v>
      </c>
      <c r="M115" s="68" t="s">
        <v>38</v>
      </c>
      <c r="N115" s="69" t="s">
        <v>44</v>
      </c>
      <c r="O115" s="31">
        <v>1</v>
      </c>
      <c r="P115" s="64">
        <v>1682</v>
      </c>
      <c r="Q115" s="62" t="s">
        <v>39</v>
      </c>
      <c r="R115" s="103">
        <f t="shared" si="42"/>
        <v>1682</v>
      </c>
      <c r="S115" s="99">
        <v>0</v>
      </c>
      <c r="T115" s="99">
        <v>0</v>
      </c>
      <c r="U115" s="99">
        <v>0</v>
      </c>
      <c r="V115" s="100">
        <f t="shared" si="41"/>
        <v>1682</v>
      </c>
      <c r="W115" s="100">
        <v>0</v>
      </c>
      <c r="X115" s="100">
        <v>0</v>
      </c>
      <c r="Y115" s="100">
        <v>0</v>
      </c>
      <c r="Z115" s="100">
        <v>0</v>
      </c>
      <c r="AA115" s="101">
        <v>0</v>
      </c>
      <c r="AB115" s="100">
        <v>0</v>
      </c>
      <c r="AC115" s="100">
        <v>0</v>
      </c>
      <c r="AD115" s="100">
        <v>0</v>
      </c>
      <c r="AE115" s="65"/>
    </row>
    <row r="116" spans="1:31" s="59" customFormat="1" ht="29" x14ac:dyDescent="0.35">
      <c r="A116" s="26" t="s">
        <v>32</v>
      </c>
      <c r="B116" s="26" t="s">
        <v>172</v>
      </c>
      <c r="C116" s="26" t="s">
        <v>172</v>
      </c>
      <c r="D116" s="27" t="s">
        <v>34</v>
      </c>
      <c r="E116" s="28" t="s">
        <v>142</v>
      </c>
      <c r="F116" s="27" t="s">
        <v>152</v>
      </c>
      <c r="G116" s="28" t="s">
        <v>153</v>
      </c>
      <c r="H116" s="29">
        <v>31301</v>
      </c>
      <c r="I116" s="60" t="s">
        <v>264</v>
      </c>
      <c r="J116" s="33"/>
      <c r="K116" s="61" t="s">
        <v>266</v>
      </c>
      <c r="L116" s="67" t="s">
        <v>267</v>
      </c>
      <c r="M116" s="68" t="s">
        <v>38</v>
      </c>
      <c r="N116" s="69" t="s">
        <v>44</v>
      </c>
      <c r="O116" s="31">
        <v>1</v>
      </c>
      <c r="P116" s="64">
        <v>489.36</v>
      </c>
      <c r="Q116" s="62" t="s">
        <v>39</v>
      </c>
      <c r="R116" s="103">
        <f t="shared" si="42"/>
        <v>489</v>
      </c>
      <c r="S116" s="99">
        <v>0</v>
      </c>
      <c r="T116" s="99">
        <v>0</v>
      </c>
      <c r="U116" s="99">
        <v>0</v>
      </c>
      <c r="V116" s="100">
        <f t="shared" si="41"/>
        <v>489</v>
      </c>
      <c r="W116" s="100">
        <v>0</v>
      </c>
      <c r="X116" s="100">
        <v>0</v>
      </c>
      <c r="Y116" s="100">
        <v>0</v>
      </c>
      <c r="Z116" s="100">
        <v>0</v>
      </c>
      <c r="AA116" s="101">
        <v>0</v>
      </c>
      <c r="AB116" s="100">
        <v>0</v>
      </c>
      <c r="AC116" s="100">
        <v>0</v>
      </c>
      <c r="AD116" s="100">
        <v>0</v>
      </c>
      <c r="AE116" s="65"/>
    </row>
    <row r="117" spans="1:31" s="59" customFormat="1" ht="29" x14ac:dyDescent="0.35">
      <c r="A117" s="26" t="s">
        <v>32</v>
      </c>
      <c r="B117" s="26" t="s">
        <v>172</v>
      </c>
      <c r="C117" s="26" t="s">
        <v>172</v>
      </c>
      <c r="D117" s="27" t="s">
        <v>34</v>
      </c>
      <c r="E117" s="28" t="s">
        <v>142</v>
      </c>
      <c r="F117" s="27" t="s">
        <v>152</v>
      </c>
      <c r="G117" s="28" t="s">
        <v>153</v>
      </c>
      <c r="H117" s="29">
        <v>32201</v>
      </c>
      <c r="I117" s="60" t="s">
        <v>52</v>
      </c>
      <c r="J117" s="33"/>
      <c r="K117" s="61" t="s">
        <v>268</v>
      </c>
      <c r="L117" s="67" t="s">
        <v>73</v>
      </c>
      <c r="M117" s="68" t="s">
        <v>38</v>
      </c>
      <c r="N117" s="69" t="s">
        <v>44</v>
      </c>
      <c r="O117" s="31">
        <v>1</v>
      </c>
      <c r="P117" s="64">
        <v>31475.82</v>
      </c>
      <c r="Q117" s="62" t="s">
        <v>39</v>
      </c>
      <c r="R117" s="103">
        <f t="shared" si="42"/>
        <v>31476</v>
      </c>
      <c r="S117" s="99">
        <v>0</v>
      </c>
      <c r="T117" s="99">
        <v>0</v>
      </c>
      <c r="U117" s="99">
        <v>0</v>
      </c>
      <c r="V117" s="100">
        <f t="shared" si="41"/>
        <v>31476</v>
      </c>
      <c r="W117" s="100">
        <v>0</v>
      </c>
      <c r="X117" s="100">
        <v>0</v>
      </c>
      <c r="Y117" s="100">
        <v>0</v>
      </c>
      <c r="Z117" s="100">
        <v>0</v>
      </c>
      <c r="AA117" s="101">
        <v>0</v>
      </c>
      <c r="AB117" s="100">
        <v>0</v>
      </c>
      <c r="AC117" s="100">
        <v>0</v>
      </c>
      <c r="AD117" s="100">
        <v>0</v>
      </c>
      <c r="AE117" s="65"/>
    </row>
    <row r="118" spans="1:31" s="59" customFormat="1" ht="29" x14ac:dyDescent="0.35">
      <c r="A118" s="26" t="s">
        <v>32</v>
      </c>
      <c r="B118" s="26" t="s">
        <v>172</v>
      </c>
      <c r="C118" s="26" t="s">
        <v>172</v>
      </c>
      <c r="D118" s="27" t="s">
        <v>34</v>
      </c>
      <c r="E118" s="28" t="s">
        <v>142</v>
      </c>
      <c r="F118" s="27" t="s">
        <v>152</v>
      </c>
      <c r="G118" s="28" t="s">
        <v>153</v>
      </c>
      <c r="H118" s="29">
        <v>32201</v>
      </c>
      <c r="I118" s="60" t="s">
        <v>52</v>
      </c>
      <c r="J118" s="33"/>
      <c r="K118" s="61" t="s">
        <v>269</v>
      </c>
      <c r="L118" s="67" t="s">
        <v>74</v>
      </c>
      <c r="M118" s="68" t="s">
        <v>38</v>
      </c>
      <c r="N118" s="69" t="s">
        <v>44</v>
      </c>
      <c r="O118" s="31">
        <v>1</v>
      </c>
      <c r="P118" s="64">
        <v>6343.64</v>
      </c>
      <c r="Q118" s="62" t="s">
        <v>39</v>
      </c>
      <c r="R118" s="103">
        <f t="shared" si="42"/>
        <v>6344</v>
      </c>
      <c r="S118" s="99">
        <v>0</v>
      </c>
      <c r="T118" s="99">
        <v>0</v>
      </c>
      <c r="U118" s="99">
        <v>0</v>
      </c>
      <c r="V118" s="100">
        <f t="shared" si="41"/>
        <v>6344</v>
      </c>
      <c r="W118" s="100">
        <v>0</v>
      </c>
      <c r="X118" s="100">
        <v>0</v>
      </c>
      <c r="Y118" s="100">
        <v>0</v>
      </c>
      <c r="Z118" s="100">
        <v>0</v>
      </c>
      <c r="AA118" s="101">
        <v>0</v>
      </c>
      <c r="AB118" s="100">
        <v>0</v>
      </c>
      <c r="AC118" s="100">
        <v>0</v>
      </c>
      <c r="AD118" s="100">
        <v>0</v>
      </c>
      <c r="AE118" s="65"/>
    </row>
    <row r="119" spans="1:31" s="59" customFormat="1" ht="29" x14ac:dyDescent="0.35">
      <c r="A119" s="26" t="s">
        <v>32</v>
      </c>
      <c r="B119" s="26" t="s">
        <v>172</v>
      </c>
      <c r="C119" s="26" t="s">
        <v>172</v>
      </c>
      <c r="D119" s="27" t="s">
        <v>34</v>
      </c>
      <c r="E119" s="28" t="s">
        <v>142</v>
      </c>
      <c r="F119" s="27" t="s">
        <v>152</v>
      </c>
      <c r="G119" s="28" t="s">
        <v>153</v>
      </c>
      <c r="H119" s="29">
        <v>32201</v>
      </c>
      <c r="I119" s="60" t="s">
        <v>52</v>
      </c>
      <c r="J119" s="33"/>
      <c r="K119" s="61" t="s">
        <v>270</v>
      </c>
      <c r="L119" s="67" t="s">
        <v>75</v>
      </c>
      <c r="M119" s="68" t="s">
        <v>38</v>
      </c>
      <c r="N119" s="69" t="s">
        <v>44</v>
      </c>
      <c r="O119" s="31">
        <v>1</v>
      </c>
      <c r="P119" s="64">
        <v>9062.34</v>
      </c>
      <c r="Q119" s="62" t="s">
        <v>39</v>
      </c>
      <c r="R119" s="103">
        <f t="shared" si="42"/>
        <v>9062</v>
      </c>
      <c r="S119" s="99">
        <v>0</v>
      </c>
      <c r="T119" s="99">
        <v>0</v>
      </c>
      <c r="U119" s="99">
        <v>0</v>
      </c>
      <c r="V119" s="100">
        <f t="shared" si="41"/>
        <v>9062</v>
      </c>
      <c r="W119" s="100">
        <v>0</v>
      </c>
      <c r="X119" s="100">
        <v>0</v>
      </c>
      <c r="Y119" s="100">
        <v>0</v>
      </c>
      <c r="Z119" s="100">
        <v>0</v>
      </c>
      <c r="AA119" s="101">
        <v>0</v>
      </c>
      <c r="AB119" s="100">
        <v>0</v>
      </c>
      <c r="AC119" s="100">
        <v>0</v>
      </c>
      <c r="AD119" s="100">
        <v>0</v>
      </c>
      <c r="AE119" s="65"/>
    </row>
    <row r="120" spans="1:31" s="59" customFormat="1" ht="29" x14ac:dyDescent="0.35">
      <c r="A120" s="26" t="s">
        <v>32</v>
      </c>
      <c r="B120" s="26" t="s">
        <v>172</v>
      </c>
      <c r="C120" s="26" t="s">
        <v>172</v>
      </c>
      <c r="D120" s="27" t="s">
        <v>34</v>
      </c>
      <c r="E120" s="28" t="s">
        <v>142</v>
      </c>
      <c r="F120" s="27" t="s">
        <v>152</v>
      </c>
      <c r="G120" s="28" t="s">
        <v>153</v>
      </c>
      <c r="H120" s="29">
        <v>32201</v>
      </c>
      <c r="I120" s="60" t="s">
        <v>52</v>
      </c>
      <c r="J120" s="33"/>
      <c r="K120" s="61" t="s">
        <v>271</v>
      </c>
      <c r="L120" s="67" t="s">
        <v>272</v>
      </c>
      <c r="M120" s="68" t="s">
        <v>38</v>
      </c>
      <c r="N120" s="69" t="s">
        <v>44</v>
      </c>
      <c r="O120" s="31">
        <v>1</v>
      </c>
      <c r="P120" s="64">
        <v>15708.08</v>
      </c>
      <c r="Q120" s="62" t="s">
        <v>39</v>
      </c>
      <c r="R120" s="103">
        <f t="shared" si="42"/>
        <v>15708</v>
      </c>
      <c r="S120" s="99">
        <v>0</v>
      </c>
      <c r="T120" s="99">
        <v>0</v>
      </c>
      <c r="U120" s="99">
        <v>0</v>
      </c>
      <c r="V120" s="100">
        <f t="shared" si="41"/>
        <v>15708</v>
      </c>
      <c r="W120" s="100">
        <v>0</v>
      </c>
      <c r="X120" s="100">
        <v>0</v>
      </c>
      <c r="Y120" s="100">
        <v>0</v>
      </c>
      <c r="Z120" s="100">
        <v>0</v>
      </c>
      <c r="AA120" s="101">
        <v>0</v>
      </c>
      <c r="AB120" s="100">
        <v>0</v>
      </c>
      <c r="AC120" s="100">
        <v>0</v>
      </c>
      <c r="AD120" s="100">
        <v>0</v>
      </c>
      <c r="AE120" s="65"/>
    </row>
    <row r="121" spans="1:31" s="59" customFormat="1" ht="29" x14ac:dyDescent="0.35">
      <c r="A121" s="26" t="s">
        <v>32</v>
      </c>
      <c r="B121" s="26" t="s">
        <v>172</v>
      </c>
      <c r="C121" s="26" t="s">
        <v>172</v>
      </c>
      <c r="D121" s="27" t="s">
        <v>34</v>
      </c>
      <c r="E121" s="28" t="s">
        <v>142</v>
      </c>
      <c r="F121" s="27" t="s">
        <v>152</v>
      </c>
      <c r="G121" s="28" t="s">
        <v>153</v>
      </c>
      <c r="H121" s="29">
        <v>33801</v>
      </c>
      <c r="I121" s="60" t="s">
        <v>51</v>
      </c>
      <c r="J121" s="33"/>
      <c r="K121" s="61" t="s">
        <v>273</v>
      </c>
      <c r="L121" s="62" t="s">
        <v>274</v>
      </c>
      <c r="M121" s="68" t="s">
        <v>68</v>
      </c>
      <c r="N121" s="63" t="s">
        <v>44</v>
      </c>
      <c r="O121" s="31">
        <v>1</v>
      </c>
      <c r="P121" s="64">
        <v>874.83</v>
      </c>
      <c r="Q121" s="62" t="s">
        <v>39</v>
      </c>
      <c r="R121" s="103">
        <f t="shared" si="42"/>
        <v>875</v>
      </c>
      <c r="S121" s="99">
        <v>0</v>
      </c>
      <c r="T121" s="99">
        <v>0</v>
      </c>
      <c r="U121" s="99">
        <v>0</v>
      </c>
      <c r="V121" s="100">
        <f t="shared" si="41"/>
        <v>875</v>
      </c>
      <c r="W121" s="100">
        <v>0</v>
      </c>
      <c r="X121" s="100">
        <v>0</v>
      </c>
      <c r="Y121" s="100">
        <v>0</v>
      </c>
      <c r="Z121" s="100">
        <v>0</v>
      </c>
      <c r="AA121" s="101">
        <v>0</v>
      </c>
      <c r="AB121" s="100">
        <v>0</v>
      </c>
      <c r="AC121" s="100">
        <v>0</v>
      </c>
      <c r="AD121" s="100">
        <v>0</v>
      </c>
      <c r="AE121" s="65"/>
    </row>
    <row r="122" spans="1:31" s="59" customFormat="1" ht="29" x14ac:dyDescent="0.35">
      <c r="A122" s="26" t="s">
        <v>32</v>
      </c>
      <c r="B122" s="26" t="s">
        <v>172</v>
      </c>
      <c r="C122" s="26" t="s">
        <v>172</v>
      </c>
      <c r="D122" s="27" t="s">
        <v>34</v>
      </c>
      <c r="E122" s="28" t="s">
        <v>142</v>
      </c>
      <c r="F122" s="27" t="s">
        <v>152</v>
      </c>
      <c r="G122" s="28" t="s">
        <v>153</v>
      </c>
      <c r="H122" s="29">
        <v>33801</v>
      </c>
      <c r="I122" s="60" t="s">
        <v>51</v>
      </c>
      <c r="J122" s="33"/>
      <c r="K122" s="61" t="s">
        <v>275</v>
      </c>
      <c r="L122" s="62" t="s">
        <v>276</v>
      </c>
      <c r="M122" s="68" t="s">
        <v>68</v>
      </c>
      <c r="N122" s="63" t="s">
        <v>44</v>
      </c>
      <c r="O122" s="31">
        <v>1</v>
      </c>
      <c r="P122" s="64">
        <v>838.58</v>
      </c>
      <c r="Q122" s="62" t="s">
        <v>39</v>
      </c>
      <c r="R122" s="103">
        <f t="shared" si="42"/>
        <v>839</v>
      </c>
      <c r="S122" s="99">
        <v>0</v>
      </c>
      <c r="T122" s="99">
        <v>0</v>
      </c>
      <c r="U122" s="99">
        <v>0</v>
      </c>
      <c r="V122" s="100">
        <f t="shared" si="41"/>
        <v>839</v>
      </c>
      <c r="W122" s="100">
        <v>0</v>
      </c>
      <c r="X122" s="100">
        <v>0</v>
      </c>
      <c r="Y122" s="100">
        <v>0</v>
      </c>
      <c r="Z122" s="100">
        <v>0</v>
      </c>
      <c r="AA122" s="101">
        <v>0</v>
      </c>
      <c r="AB122" s="100">
        <v>0</v>
      </c>
      <c r="AC122" s="100">
        <v>0</v>
      </c>
      <c r="AD122" s="100">
        <v>0</v>
      </c>
      <c r="AE122" s="65"/>
    </row>
    <row r="123" spans="1:31" s="59" customFormat="1" ht="29" x14ac:dyDescent="0.35">
      <c r="A123" s="26" t="s">
        <v>32</v>
      </c>
      <c r="B123" s="26" t="s">
        <v>172</v>
      </c>
      <c r="C123" s="26" t="s">
        <v>172</v>
      </c>
      <c r="D123" s="27" t="s">
        <v>34</v>
      </c>
      <c r="E123" s="28" t="s">
        <v>142</v>
      </c>
      <c r="F123" s="27" t="s">
        <v>152</v>
      </c>
      <c r="G123" s="28" t="s">
        <v>153</v>
      </c>
      <c r="H123" s="29">
        <v>33801</v>
      </c>
      <c r="I123" s="60" t="s">
        <v>51</v>
      </c>
      <c r="J123" s="33"/>
      <c r="K123" s="61" t="s">
        <v>277</v>
      </c>
      <c r="L123" s="62" t="s">
        <v>278</v>
      </c>
      <c r="M123" s="68" t="s">
        <v>68</v>
      </c>
      <c r="N123" s="63" t="s">
        <v>44</v>
      </c>
      <c r="O123" s="31">
        <v>1</v>
      </c>
      <c r="P123" s="64">
        <v>856.71</v>
      </c>
      <c r="Q123" s="62" t="s">
        <v>39</v>
      </c>
      <c r="R123" s="103">
        <f t="shared" si="42"/>
        <v>857</v>
      </c>
      <c r="S123" s="99">
        <v>0</v>
      </c>
      <c r="T123" s="99">
        <v>0</v>
      </c>
      <c r="U123" s="99">
        <v>0</v>
      </c>
      <c r="V123" s="100">
        <f t="shared" si="41"/>
        <v>857</v>
      </c>
      <c r="W123" s="100">
        <v>0</v>
      </c>
      <c r="X123" s="100">
        <v>0</v>
      </c>
      <c r="Y123" s="100">
        <v>0</v>
      </c>
      <c r="Z123" s="100">
        <v>0</v>
      </c>
      <c r="AA123" s="101">
        <v>0</v>
      </c>
      <c r="AB123" s="100">
        <v>0</v>
      </c>
      <c r="AC123" s="100">
        <v>0</v>
      </c>
      <c r="AD123" s="100">
        <v>0</v>
      </c>
      <c r="AE123" s="65"/>
    </row>
    <row r="124" spans="1:31" s="59" customFormat="1" ht="29" x14ac:dyDescent="0.35">
      <c r="A124" s="26" t="s">
        <v>32</v>
      </c>
      <c r="B124" s="26" t="s">
        <v>172</v>
      </c>
      <c r="C124" s="26" t="s">
        <v>172</v>
      </c>
      <c r="D124" s="27" t="s">
        <v>34</v>
      </c>
      <c r="E124" s="28" t="s">
        <v>142</v>
      </c>
      <c r="F124" s="27" t="s">
        <v>152</v>
      </c>
      <c r="G124" s="28" t="s">
        <v>153</v>
      </c>
      <c r="H124" s="29">
        <v>33801</v>
      </c>
      <c r="I124" s="60" t="s">
        <v>51</v>
      </c>
      <c r="J124" s="33"/>
      <c r="K124" s="61" t="s">
        <v>279</v>
      </c>
      <c r="L124" s="62" t="s">
        <v>280</v>
      </c>
      <c r="M124" s="68" t="s">
        <v>68</v>
      </c>
      <c r="N124" s="63" t="s">
        <v>44</v>
      </c>
      <c r="O124" s="31">
        <v>1</v>
      </c>
      <c r="P124" s="64">
        <v>874.83</v>
      </c>
      <c r="Q124" s="62" t="s">
        <v>39</v>
      </c>
      <c r="R124" s="103">
        <f t="shared" si="42"/>
        <v>875</v>
      </c>
      <c r="S124" s="99">
        <v>0</v>
      </c>
      <c r="T124" s="99">
        <v>0</v>
      </c>
      <c r="U124" s="99">
        <v>0</v>
      </c>
      <c r="V124" s="100">
        <f t="shared" si="41"/>
        <v>875</v>
      </c>
      <c r="W124" s="100">
        <v>0</v>
      </c>
      <c r="X124" s="100">
        <v>0</v>
      </c>
      <c r="Y124" s="100">
        <v>0</v>
      </c>
      <c r="Z124" s="100">
        <v>0</v>
      </c>
      <c r="AA124" s="101">
        <v>0</v>
      </c>
      <c r="AB124" s="100">
        <v>0</v>
      </c>
      <c r="AC124" s="100">
        <v>0</v>
      </c>
      <c r="AD124" s="100">
        <v>0</v>
      </c>
      <c r="AE124" s="65"/>
    </row>
    <row r="125" spans="1:31" s="59" customFormat="1" ht="34.5" customHeight="1" x14ac:dyDescent="0.35">
      <c r="A125" s="26" t="s">
        <v>32</v>
      </c>
      <c r="B125" s="26" t="s">
        <v>172</v>
      </c>
      <c r="C125" s="26" t="s">
        <v>172</v>
      </c>
      <c r="D125" s="27" t="s">
        <v>34</v>
      </c>
      <c r="E125" s="28" t="s">
        <v>142</v>
      </c>
      <c r="F125" s="27" t="s">
        <v>152</v>
      </c>
      <c r="G125" s="28" t="s">
        <v>153</v>
      </c>
      <c r="H125" s="29">
        <v>35801</v>
      </c>
      <c r="I125" s="60" t="s">
        <v>249</v>
      </c>
      <c r="J125" s="33"/>
      <c r="K125" s="61" t="s">
        <v>281</v>
      </c>
      <c r="L125" s="62" t="s">
        <v>282</v>
      </c>
      <c r="M125" s="68" t="s">
        <v>68</v>
      </c>
      <c r="N125" s="63" t="s">
        <v>44</v>
      </c>
      <c r="O125" s="31">
        <v>1</v>
      </c>
      <c r="P125" s="64">
        <v>18502</v>
      </c>
      <c r="Q125" s="62" t="s">
        <v>176</v>
      </c>
      <c r="R125" s="103">
        <f>+ROUND(P125*O125,0)</f>
        <v>18502</v>
      </c>
      <c r="S125" s="99">
        <v>0</v>
      </c>
      <c r="T125" s="99">
        <v>0</v>
      </c>
      <c r="U125" s="99">
        <v>0</v>
      </c>
      <c r="V125" s="100">
        <f>R125</f>
        <v>18502</v>
      </c>
      <c r="W125" s="100">
        <v>0</v>
      </c>
      <c r="X125" s="100">
        <v>0</v>
      </c>
      <c r="Y125" s="100">
        <v>0</v>
      </c>
      <c r="Z125" s="100">
        <v>0</v>
      </c>
      <c r="AA125" s="101">
        <v>0</v>
      </c>
      <c r="AB125" s="100">
        <v>0</v>
      </c>
      <c r="AC125" s="100">
        <v>0</v>
      </c>
      <c r="AD125" s="100">
        <v>0</v>
      </c>
      <c r="AE125" s="65"/>
    </row>
    <row r="126" spans="1:31" s="81" customFormat="1" ht="29" x14ac:dyDescent="0.35">
      <c r="A126" s="70" t="s">
        <v>32</v>
      </c>
      <c r="B126" s="70" t="s">
        <v>283</v>
      </c>
      <c r="C126" s="70" t="s">
        <v>283</v>
      </c>
      <c r="D126" s="71" t="s">
        <v>34</v>
      </c>
      <c r="E126" s="72" t="s">
        <v>284</v>
      </c>
      <c r="F126" s="71" t="s">
        <v>285</v>
      </c>
      <c r="G126" s="72" t="s">
        <v>42</v>
      </c>
      <c r="H126" s="73">
        <v>31602</v>
      </c>
      <c r="I126" s="74" t="s">
        <v>286</v>
      </c>
      <c r="J126" s="75"/>
      <c r="K126" s="75" t="s">
        <v>287</v>
      </c>
      <c r="L126" s="76"/>
      <c r="M126" s="77" t="s">
        <v>38</v>
      </c>
      <c r="N126" s="75" t="s">
        <v>44</v>
      </c>
      <c r="O126" s="75">
        <v>1</v>
      </c>
      <c r="P126" s="78">
        <v>220</v>
      </c>
      <c r="Q126" s="79" t="s">
        <v>39</v>
      </c>
      <c r="R126" s="102">
        <f t="shared" ref="R126:R155" si="43">+ROUND(P126*O126,0)</f>
        <v>220</v>
      </c>
      <c r="S126" s="102">
        <v>0</v>
      </c>
      <c r="T126" s="102">
        <v>0</v>
      </c>
      <c r="U126" s="102">
        <v>0</v>
      </c>
      <c r="V126" s="102">
        <v>220</v>
      </c>
      <c r="W126" s="102">
        <v>0</v>
      </c>
      <c r="X126" s="80">
        <v>0</v>
      </c>
      <c r="Y126" s="80">
        <v>0</v>
      </c>
      <c r="Z126" s="80">
        <v>0</v>
      </c>
      <c r="AA126" s="80">
        <v>0</v>
      </c>
      <c r="AB126" s="80">
        <v>0</v>
      </c>
      <c r="AC126" s="80">
        <v>0</v>
      </c>
      <c r="AD126" s="80">
        <v>0</v>
      </c>
    </row>
    <row r="127" spans="1:31" s="81" customFormat="1" ht="29" x14ac:dyDescent="0.35">
      <c r="A127" s="70" t="s">
        <v>32</v>
      </c>
      <c r="B127" s="70" t="s">
        <v>283</v>
      </c>
      <c r="C127" s="70" t="s">
        <v>283</v>
      </c>
      <c r="D127" s="71" t="s">
        <v>288</v>
      </c>
      <c r="E127" s="72" t="s">
        <v>35</v>
      </c>
      <c r="F127" s="71" t="s">
        <v>288</v>
      </c>
      <c r="G127" s="72" t="s">
        <v>36</v>
      </c>
      <c r="H127" s="73">
        <v>22104</v>
      </c>
      <c r="I127" s="75" t="s">
        <v>289</v>
      </c>
      <c r="J127" s="75" t="s">
        <v>261</v>
      </c>
      <c r="K127" s="82" t="s">
        <v>290</v>
      </c>
      <c r="L127" s="76"/>
      <c r="M127" s="77" t="s">
        <v>38</v>
      </c>
      <c r="N127" s="75" t="s">
        <v>40</v>
      </c>
      <c r="O127" s="75">
        <v>1</v>
      </c>
      <c r="P127" s="83">
        <v>430</v>
      </c>
      <c r="Q127" s="79" t="s">
        <v>39</v>
      </c>
      <c r="R127" s="102">
        <f t="shared" si="43"/>
        <v>430</v>
      </c>
      <c r="S127" s="102">
        <v>0</v>
      </c>
      <c r="T127" s="102">
        <v>0</v>
      </c>
      <c r="U127" s="102">
        <v>0</v>
      </c>
      <c r="V127" s="102">
        <v>430</v>
      </c>
      <c r="W127" s="102">
        <v>0</v>
      </c>
      <c r="X127" s="80">
        <v>0</v>
      </c>
      <c r="Y127" s="80">
        <v>0</v>
      </c>
      <c r="Z127" s="80">
        <v>0</v>
      </c>
      <c r="AA127" s="80">
        <v>0</v>
      </c>
      <c r="AB127" s="80">
        <v>0</v>
      </c>
      <c r="AC127" s="80">
        <v>0</v>
      </c>
      <c r="AD127" s="80">
        <v>0</v>
      </c>
    </row>
    <row r="128" spans="1:31" s="81" customFormat="1" ht="29" x14ac:dyDescent="0.35">
      <c r="A128" s="70" t="s">
        <v>32</v>
      </c>
      <c r="B128" s="70" t="s">
        <v>283</v>
      </c>
      <c r="C128" s="70" t="s">
        <v>283</v>
      </c>
      <c r="D128" s="71" t="s">
        <v>288</v>
      </c>
      <c r="E128" s="72" t="s">
        <v>142</v>
      </c>
      <c r="F128" s="71" t="s">
        <v>291</v>
      </c>
      <c r="G128" s="72" t="s">
        <v>153</v>
      </c>
      <c r="H128" s="73">
        <v>22104</v>
      </c>
      <c r="I128" s="75" t="s">
        <v>289</v>
      </c>
      <c r="J128" s="75" t="s">
        <v>261</v>
      </c>
      <c r="K128" s="82" t="s">
        <v>290</v>
      </c>
      <c r="L128" s="76"/>
      <c r="M128" s="77" t="s">
        <v>38</v>
      </c>
      <c r="N128" s="75" t="s">
        <v>40</v>
      </c>
      <c r="O128" s="75">
        <v>1</v>
      </c>
      <c r="P128" s="83">
        <v>11</v>
      </c>
      <c r="Q128" s="79" t="s">
        <v>39</v>
      </c>
      <c r="R128" s="102">
        <f t="shared" si="43"/>
        <v>11</v>
      </c>
      <c r="S128" s="102">
        <v>0</v>
      </c>
      <c r="T128" s="102">
        <v>0</v>
      </c>
      <c r="U128" s="102">
        <v>0</v>
      </c>
      <c r="V128" s="102">
        <v>11</v>
      </c>
      <c r="W128" s="102">
        <v>0</v>
      </c>
      <c r="X128" s="80">
        <v>0</v>
      </c>
      <c r="Y128" s="80">
        <v>0</v>
      </c>
      <c r="Z128" s="80">
        <v>0</v>
      </c>
      <c r="AA128" s="80">
        <v>0</v>
      </c>
      <c r="AB128" s="80">
        <v>0</v>
      </c>
      <c r="AC128" s="80">
        <v>0</v>
      </c>
      <c r="AD128" s="80">
        <v>0</v>
      </c>
    </row>
    <row r="129" spans="1:43" s="81" customFormat="1" ht="29" x14ac:dyDescent="0.35">
      <c r="A129" s="70" t="s">
        <v>32</v>
      </c>
      <c r="B129" s="70" t="s">
        <v>283</v>
      </c>
      <c r="C129" s="70" t="s">
        <v>283</v>
      </c>
      <c r="D129" s="71" t="s">
        <v>288</v>
      </c>
      <c r="E129" s="72" t="s">
        <v>35</v>
      </c>
      <c r="F129" s="71" t="s">
        <v>288</v>
      </c>
      <c r="G129" s="72" t="s">
        <v>36</v>
      </c>
      <c r="H129" s="73">
        <v>22104</v>
      </c>
      <c r="I129" s="75" t="s">
        <v>289</v>
      </c>
      <c r="J129" s="75" t="s">
        <v>261</v>
      </c>
      <c r="K129" s="82" t="s">
        <v>290</v>
      </c>
      <c r="L129" s="76"/>
      <c r="M129" s="77" t="s">
        <v>38</v>
      </c>
      <c r="N129" s="75" t="s">
        <v>40</v>
      </c>
      <c r="O129" s="75">
        <v>1</v>
      </c>
      <c r="P129" s="83">
        <v>1380</v>
      </c>
      <c r="Q129" s="79" t="s">
        <v>39</v>
      </c>
      <c r="R129" s="102">
        <f t="shared" si="43"/>
        <v>1380</v>
      </c>
      <c r="S129" s="102">
        <v>0</v>
      </c>
      <c r="T129" s="102">
        <v>0</v>
      </c>
      <c r="U129" s="102">
        <v>0</v>
      </c>
      <c r="V129" s="102">
        <v>1380</v>
      </c>
      <c r="W129" s="102">
        <v>0</v>
      </c>
      <c r="X129" s="80">
        <v>0</v>
      </c>
      <c r="Y129" s="80">
        <v>0</v>
      </c>
      <c r="Z129" s="80">
        <v>0</v>
      </c>
      <c r="AA129" s="80">
        <v>0</v>
      </c>
      <c r="AB129" s="80">
        <v>0</v>
      </c>
      <c r="AC129" s="80">
        <v>0</v>
      </c>
      <c r="AD129" s="80">
        <v>0</v>
      </c>
    </row>
    <row r="130" spans="1:43" s="81" customFormat="1" ht="43.5" x14ac:dyDescent="0.35">
      <c r="A130" s="70" t="s">
        <v>32</v>
      </c>
      <c r="B130" s="70" t="s">
        <v>283</v>
      </c>
      <c r="C130" s="70" t="s">
        <v>283</v>
      </c>
      <c r="D130" s="71" t="s">
        <v>288</v>
      </c>
      <c r="E130" s="72" t="s">
        <v>142</v>
      </c>
      <c r="F130" s="71" t="s">
        <v>291</v>
      </c>
      <c r="G130" s="72" t="s">
        <v>153</v>
      </c>
      <c r="H130" s="73">
        <v>22104</v>
      </c>
      <c r="I130" s="75" t="s">
        <v>289</v>
      </c>
      <c r="J130" s="75" t="s">
        <v>261</v>
      </c>
      <c r="K130" s="82" t="s">
        <v>292</v>
      </c>
      <c r="L130" s="76"/>
      <c r="M130" s="77" t="s">
        <v>38</v>
      </c>
      <c r="N130" s="75" t="s">
        <v>40</v>
      </c>
      <c r="O130" s="75">
        <v>1</v>
      </c>
      <c r="P130" s="83">
        <v>1400</v>
      </c>
      <c r="Q130" s="79" t="s">
        <v>39</v>
      </c>
      <c r="R130" s="102">
        <f t="shared" si="43"/>
        <v>1400</v>
      </c>
      <c r="S130" s="102">
        <v>0</v>
      </c>
      <c r="T130" s="102">
        <v>0</v>
      </c>
      <c r="U130" s="102">
        <v>0</v>
      </c>
      <c r="V130" s="102">
        <v>1400</v>
      </c>
      <c r="W130" s="102">
        <v>0</v>
      </c>
      <c r="X130" s="80">
        <v>0</v>
      </c>
      <c r="Y130" s="80">
        <v>0</v>
      </c>
      <c r="Z130" s="80">
        <v>0</v>
      </c>
      <c r="AA130" s="80">
        <v>0</v>
      </c>
      <c r="AB130" s="80">
        <v>0</v>
      </c>
      <c r="AC130" s="80">
        <v>0</v>
      </c>
      <c r="AD130" s="80">
        <v>0</v>
      </c>
    </row>
    <row r="131" spans="1:43" s="81" customFormat="1" ht="43.5" x14ac:dyDescent="0.35">
      <c r="A131" s="70" t="s">
        <v>32</v>
      </c>
      <c r="B131" s="70" t="s">
        <v>283</v>
      </c>
      <c r="C131" s="70" t="s">
        <v>283</v>
      </c>
      <c r="D131" s="71" t="s">
        <v>288</v>
      </c>
      <c r="E131" s="72" t="s">
        <v>35</v>
      </c>
      <c r="F131" s="71" t="s">
        <v>288</v>
      </c>
      <c r="G131" s="72" t="s">
        <v>293</v>
      </c>
      <c r="H131" s="73">
        <v>26104</v>
      </c>
      <c r="I131" s="75" t="s">
        <v>294</v>
      </c>
      <c r="J131" s="75" t="s">
        <v>295</v>
      </c>
      <c r="K131" s="82" t="s">
        <v>296</v>
      </c>
      <c r="L131" s="76"/>
      <c r="M131" s="77" t="s">
        <v>38</v>
      </c>
      <c r="N131" s="75" t="s">
        <v>40</v>
      </c>
      <c r="O131" s="75">
        <v>1</v>
      </c>
      <c r="P131" s="83">
        <v>5000</v>
      </c>
      <c r="Q131" s="79" t="s">
        <v>39</v>
      </c>
      <c r="R131" s="102">
        <f t="shared" si="43"/>
        <v>5000</v>
      </c>
      <c r="S131" s="102">
        <v>0</v>
      </c>
      <c r="T131" s="102">
        <v>0</v>
      </c>
      <c r="U131" s="102">
        <v>0</v>
      </c>
      <c r="V131" s="102">
        <v>5000</v>
      </c>
      <c r="W131" s="102">
        <v>0</v>
      </c>
      <c r="X131" s="80">
        <v>0</v>
      </c>
      <c r="Y131" s="80">
        <v>0</v>
      </c>
      <c r="Z131" s="80">
        <v>0</v>
      </c>
      <c r="AA131" s="80">
        <v>0</v>
      </c>
      <c r="AB131" s="80">
        <v>0</v>
      </c>
      <c r="AC131" s="80">
        <v>0</v>
      </c>
      <c r="AD131" s="80">
        <v>0</v>
      </c>
    </row>
    <row r="132" spans="1:43" s="81" customFormat="1" ht="54.65" customHeight="1" x14ac:dyDescent="0.35">
      <c r="A132" s="70" t="s">
        <v>32</v>
      </c>
      <c r="B132" s="70" t="s">
        <v>283</v>
      </c>
      <c r="C132" s="70" t="s">
        <v>283</v>
      </c>
      <c r="D132" s="71" t="s">
        <v>34</v>
      </c>
      <c r="E132" s="72" t="s">
        <v>142</v>
      </c>
      <c r="F132" s="71" t="s">
        <v>291</v>
      </c>
      <c r="G132" s="72" t="s">
        <v>153</v>
      </c>
      <c r="H132" s="84">
        <v>31501</v>
      </c>
      <c r="I132" s="85" t="s">
        <v>297</v>
      </c>
      <c r="J132" s="86"/>
      <c r="K132" s="75" t="s">
        <v>298</v>
      </c>
      <c r="L132" s="76"/>
      <c r="M132" s="77" t="s">
        <v>38</v>
      </c>
      <c r="N132" s="87" t="s">
        <v>299</v>
      </c>
      <c r="O132" s="88">
        <v>1</v>
      </c>
      <c r="P132" s="89">
        <v>400</v>
      </c>
      <c r="Q132" s="79" t="s">
        <v>39</v>
      </c>
      <c r="R132" s="102">
        <f t="shared" si="43"/>
        <v>400</v>
      </c>
      <c r="S132" s="102">
        <v>0</v>
      </c>
      <c r="T132" s="102">
        <v>0</v>
      </c>
      <c r="U132" s="102">
        <v>0</v>
      </c>
      <c r="V132" s="102">
        <v>400</v>
      </c>
      <c r="W132" s="102">
        <v>0</v>
      </c>
      <c r="X132" s="80">
        <v>0</v>
      </c>
      <c r="Y132" s="80">
        <v>0</v>
      </c>
      <c r="Z132" s="80">
        <v>0</v>
      </c>
      <c r="AA132" s="80">
        <v>0</v>
      </c>
      <c r="AB132" s="80">
        <v>0</v>
      </c>
      <c r="AC132" s="80">
        <v>0</v>
      </c>
      <c r="AD132" s="80">
        <v>0</v>
      </c>
    </row>
    <row r="133" spans="1:43" s="81" customFormat="1" ht="43.5" x14ac:dyDescent="0.35">
      <c r="A133" s="90" t="s">
        <v>32</v>
      </c>
      <c r="B133" s="90" t="s">
        <v>283</v>
      </c>
      <c r="C133" s="90" t="s">
        <v>283</v>
      </c>
      <c r="D133" s="91" t="s">
        <v>34</v>
      </c>
      <c r="E133" s="90" t="s">
        <v>142</v>
      </c>
      <c r="F133" s="91" t="s">
        <v>291</v>
      </c>
      <c r="G133" s="90" t="s">
        <v>153</v>
      </c>
      <c r="H133" s="73">
        <v>32201</v>
      </c>
      <c r="I133" s="92" t="s">
        <v>300</v>
      </c>
      <c r="J133" s="92"/>
      <c r="K133" s="92" t="s">
        <v>300</v>
      </c>
      <c r="L133" s="93" t="s">
        <v>301</v>
      </c>
      <c r="M133" s="77" t="s">
        <v>38</v>
      </c>
      <c r="N133" s="92" t="s">
        <v>40</v>
      </c>
      <c r="O133" s="92">
        <v>1</v>
      </c>
      <c r="P133" s="94">
        <v>10219</v>
      </c>
      <c r="Q133" s="95" t="s">
        <v>39</v>
      </c>
      <c r="R133" s="102">
        <f t="shared" si="43"/>
        <v>10219</v>
      </c>
      <c r="S133" s="102">
        <v>0</v>
      </c>
      <c r="T133" s="102">
        <v>0</v>
      </c>
      <c r="U133" s="102">
        <v>0</v>
      </c>
      <c r="V133" s="102">
        <v>10219</v>
      </c>
      <c r="W133" s="102">
        <v>0</v>
      </c>
      <c r="X133" s="80">
        <v>0</v>
      </c>
      <c r="Y133" s="80">
        <v>0</v>
      </c>
      <c r="Z133" s="80">
        <v>0</v>
      </c>
      <c r="AA133" s="80">
        <v>0</v>
      </c>
      <c r="AB133" s="80">
        <v>0</v>
      </c>
      <c r="AC133" s="80">
        <v>0</v>
      </c>
      <c r="AD133" s="80">
        <v>0</v>
      </c>
    </row>
    <row r="134" spans="1:43" s="81" customFormat="1" ht="43.5" x14ac:dyDescent="0.35">
      <c r="A134" s="90" t="s">
        <v>32</v>
      </c>
      <c r="B134" s="90" t="s">
        <v>283</v>
      </c>
      <c r="C134" s="90" t="s">
        <v>283</v>
      </c>
      <c r="D134" s="91" t="s">
        <v>34</v>
      </c>
      <c r="E134" s="90" t="s">
        <v>142</v>
      </c>
      <c r="F134" s="91" t="s">
        <v>291</v>
      </c>
      <c r="G134" s="90" t="s">
        <v>153</v>
      </c>
      <c r="H134" s="73">
        <v>32201</v>
      </c>
      <c r="I134" s="92" t="s">
        <v>302</v>
      </c>
      <c r="J134" s="92"/>
      <c r="K134" s="92" t="s">
        <v>302</v>
      </c>
      <c r="L134" s="93" t="s">
        <v>303</v>
      </c>
      <c r="M134" s="77" t="s">
        <v>38</v>
      </c>
      <c r="N134" s="92" t="s">
        <v>40</v>
      </c>
      <c r="O134" s="92">
        <v>1</v>
      </c>
      <c r="P134" s="94">
        <v>36076.26</v>
      </c>
      <c r="Q134" s="95" t="s">
        <v>39</v>
      </c>
      <c r="R134" s="102">
        <f t="shared" si="43"/>
        <v>36076</v>
      </c>
      <c r="S134" s="102">
        <v>0</v>
      </c>
      <c r="T134" s="102">
        <v>0</v>
      </c>
      <c r="U134" s="102">
        <v>0</v>
      </c>
      <c r="V134" s="102">
        <v>36076</v>
      </c>
      <c r="W134" s="102">
        <v>0</v>
      </c>
      <c r="X134" s="80">
        <v>0</v>
      </c>
      <c r="Y134" s="80">
        <v>0</v>
      </c>
      <c r="Z134" s="80">
        <v>0</v>
      </c>
      <c r="AA134" s="80">
        <v>0</v>
      </c>
      <c r="AB134" s="80">
        <v>0</v>
      </c>
      <c r="AC134" s="80">
        <v>0</v>
      </c>
      <c r="AD134" s="80">
        <v>0</v>
      </c>
    </row>
    <row r="135" spans="1:43" s="81" customFormat="1" ht="29" x14ac:dyDescent="0.35">
      <c r="A135" s="90" t="s">
        <v>32</v>
      </c>
      <c r="B135" s="90" t="s">
        <v>283</v>
      </c>
      <c r="C135" s="90" t="s">
        <v>283</v>
      </c>
      <c r="D135" s="91" t="s">
        <v>34</v>
      </c>
      <c r="E135" s="90" t="s">
        <v>35</v>
      </c>
      <c r="F135" s="91" t="s">
        <v>288</v>
      </c>
      <c r="G135" s="90" t="s">
        <v>42</v>
      </c>
      <c r="H135" s="73">
        <v>32201</v>
      </c>
      <c r="I135" s="92" t="s">
        <v>304</v>
      </c>
      <c r="J135" s="92"/>
      <c r="K135" s="92" t="s">
        <v>304</v>
      </c>
      <c r="L135" s="96" t="s">
        <v>305</v>
      </c>
      <c r="M135" s="77" t="s">
        <v>38</v>
      </c>
      <c r="N135" s="92" t="s">
        <v>40</v>
      </c>
      <c r="O135" s="92">
        <v>1</v>
      </c>
      <c r="P135" s="94">
        <v>159513.64000000001</v>
      </c>
      <c r="Q135" s="95" t="s">
        <v>39</v>
      </c>
      <c r="R135" s="102">
        <f t="shared" si="43"/>
        <v>159514</v>
      </c>
      <c r="S135" s="102">
        <v>0</v>
      </c>
      <c r="T135" s="102">
        <v>0</v>
      </c>
      <c r="U135" s="102">
        <v>0</v>
      </c>
      <c r="V135" s="102">
        <v>159514</v>
      </c>
      <c r="W135" s="102">
        <v>0</v>
      </c>
      <c r="X135" s="80">
        <v>0</v>
      </c>
      <c r="Y135" s="80">
        <v>0</v>
      </c>
      <c r="Z135" s="80">
        <v>0</v>
      </c>
      <c r="AA135" s="80">
        <v>0</v>
      </c>
      <c r="AB135" s="80">
        <v>0</v>
      </c>
      <c r="AC135" s="80">
        <v>0</v>
      </c>
      <c r="AD135" s="80">
        <v>0</v>
      </c>
    </row>
    <row r="136" spans="1:43" s="97" customFormat="1" ht="29" x14ac:dyDescent="0.35">
      <c r="A136" s="90" t="s">
        <v>32</v>
      </c>
      <c r="B136" s="90" t="s">
        <v>283</v>
      </c>
      <c r="C136" s="90" t="s">
        <v>283</v>
      </c>
      <c r="D136" s="91" t="s">
        <v>34</v>
      </c>
      <c r="E136" s="90" t="s">
        <v>35</v>
      </c>
      <c r="F136" s="91" t="s">
        <v>288</v>
      </c>
      <c r="G136" s="90" t="s">
        <v>42</v>
      </c>
      <c r="H136" s="73">
        <v>35801</v>
      </c>
      <c r="I136" s="92" t="s">
        <v>306</v>
      </c>
      <c r="J136" s="92"/>
      <c r="K136" s="92" t="s">
        <v>307</v>
      </c>
      <c r="L136" s="93" t="s">
        <v>308</v>
      </c>
      <c r="M136" s="77" t="s">
        <v>38</v>
      </c>
      <c r="N136" s="92" t="s">
        <v>44</v>
      </c>
      <c r="O136" s="92">
        <v>1</v>
      </c>
      <c r="P136" s="94">
        <v>29496</v>
      </c>
      <c r="Q136" s="95" t="s">
        <v>39</v>
      </c>
      <c r="R136" s="102">
        <f t="shared" si="43"/>
        <v>29496</v>
      </c>
      <c r="S136" s="102">
        <v>0</v>
      </c>
      <c r="T136" s="102">
        <v>0</v>
      </c>
      <c r="U136" s="102">
        <v>0</v>
      </c>
      <c r="V136" s="102">
        <v>29496</v>
      </c>
      <c r="W136" s="102">
        <v>0</v>
      </c>
      <c r="X136" s="80">
        <v>0</v>
      </c>
      <c r="Y136" s="80">
        <v>0</v>
      </c>
      <c r="Z136" s="80">
        <v>0</v>
      </c>
      <c r="AA136" s="80">
        <v>0</v>
      </c>
      <c r="AB136" s="80">
        <v>0</v>
      </c>
      <c r="AC136" s="80">
        <v>0</v>
      </c>
      <c r="AD136" s="80">
        <v>0</v>
      </c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</row>
    <row r="137" spans="1:43" s="97" customFormat="1" ht="43.5" x14ac:dyDescent="0.35">
      <c r="A137" s="90" t="s">
        <v>32</v>
      </c>
      <c r="B137" s="90" t="s">
        <v>283</v>
      </c>
      <c r="C137" s="90" t="s">
        <v>283</v>
      </c>
      <c r="D137" s="91" t="s">
        <v>34</v>
      </c>
      <c r="E137" s="90" t="s">
        <v>35</v>
      </c>
      <c r="F137" s="91" t="s">
        <v>288</v>
      </c>
      <c r="G137" s="90" t="s">
        <v>42</v>
      </c>
      <c r="H137" s="73">
        <v>35801</v>
      </c>
      <c r="I137" s="92" t="s">
        <v>309</v>
      </c>
      <c r="J137" s="92"/>
      <c r="K137" s="92" t="s">
        <v>310</v>
      </c>
      <c r="L137" s="96"/>
      <c r="M137" s="77" t="s">
        <v>38</v>
      </c>
      <c r="N137" s="92" t="s">
        <v>44</v>
      </c>
      <c r="O137" s="92">
        <v>1</v>
      </c>
      <c r="P137" s="94">
        <v>440.8</v>
      </c>
      <c r="Q137" s="95" t="s">
        <v>39</v>
      </c>
      <c r="R137" s="102">
        <f t="shared" si="43"/>
        <v>441</v>
      </c>
      <c r="S137" s="102">
        <v>0</v>
      </c>
      <c r="T137" s="102">
        <v>0</v>
      </c>
      <c r="U137" s="102">
        <v>0</v>
      </c>
      <c r="V137" s="102">
        <v>441</v>
      </c>
      <c r="W137" s="102">
        <v>0</v>
      </c>
      <c r="X137" s="80">
        <v>0</v>
      </c>
      <c r="Y137" s="80">
        <v>0</v>
      </c>
      <c r="Z137" s="80">
        <v>0</v>
      </c>
      <c r="AA137" s="80">
        <v>0</v>
      </c>
      <c r="AB137" s="80">
        <v>0</v>
      </c>
      <c r="AC137" s="80">
        <v>0</v>
      </c>
      <c r="AD137" s="80">
        <v>0</v>
      </c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</row>
    <row r="138" spans="1:43" s="81" customFormat="1" ht="29" x14ac:dyDescent="0.35">
      <c r="A138" s="90" t="s">
        <v>32</v>
      </c>
      <c r="B138" s="90" t="s">
        <v>283</v>
      </c>
      <c r="C138" s="90" t="s">
        <v>283</v>
      </c>
      <c r="D138" s="91" t="s">
        <v>34</v>
      </c>
      <c r="E138" s="90" t="s">
        <v>35</v>
      </c>
      <c r="F138" s="91" t="s">
        <v>288</v>
      </c>
      <c r="G138" s="90" t="s">
        <v>36</v>
      </c>
      <c r="H138" s="73">
        <v>31801</v>
      </c>
      <c r="I138" s="92" t="s">
        <v>311</v>
      </c>
      <c r="J138" s="92"/>
      <c r="K138" s="92" t="s">
        <v>312</v>
      </c>
      <c r="L138" s="96"/>
      <c r="M138" s="77" t="s">
        <v>38</v>
      </c>
      <c r="N138" s="92" t="s">
        <v>44</v>
      </c>
      <c r="O138" s="92">
        <v>1</v>
      </c>
      <c r="P138" s="94">
        <v>21126.33</v>
      </c>
      <c r="Q138" s="95" t="s">
        <v>39</v>
      </c>
      <c r="R138" s="102">
        <f t="shared" si="43"/>
        <v>21126</v>
      </c>
      <c r="S138" s="102">
        <v>0</v>
      </c>
      <c r="T138" s="102">
        <v>0</v>
      </c>
      <c r="U138" s="102">
        <v>0</v>
      </c>
      <c r="V138" s="102">
        <v>21126</v>
      </c>
      <c r="W138" s="102">
        <v>0</v>
      </c>
      <c r="X138" s="80">
        <v>0</v>
      </c>
      <c r="Y138" s="80">
        <v>0</v>
      </c>
      <c r="Z138" s="80">
        <v>0</v>
      </c>
      <c r="AA138" s="80">
        <v>0</v>
      </c>
      <c r="AB138" s="80">
        <v>0</v>
      </c>
      <c r="AC138" s="80">
        <v>0</v>
      </c>
      <c r="AD138" s="80">
        <v>0</v>
      </c>
    </row>
    <row r="139" spans="1:43" s="81" customFormat="1" ht="29" x14ac:dyDescent="0.35">
      <c r="A139" s="90" t="s">
        <v>32</v>
      </c>
      <c r="B139" s="90" t="s">
        <v>283</v>
      </c>
      <c r="C139" s="90" t="s">
        <v>283</v>
      </c>
      <c r="D139" s="91" t="s">
        <v>34</v>
      </c>
      <c r="E139" s="90" t="s">
        <v>35</v>
      </c>
      <c r="F139" s="91" t="s">
        <v>288</v>
      </c>
      <c r="G139" s="90" t="s">
        <v>36</v>
      </c>
      <c r="H139" s="73">
        <v>37504</v>
      </c>
      <c r="I139" s="92" t="s">
        <v>313</v>
      </c>
      <c r="J139" s="92"/>
      <c r="K139" s="92" t="s">
        <v>313</v>
      </c>
      <c r="L139" s="96"/>
      <c r="M139" s="77" t="s">
        <v>38</v>
      </c>
      <c r="N139" s="92" t="s">
        <v>314</v>
      </c>
      <c r="O139" s="92">
        <v>1</v>
      </c>
      <c r="P139" s="94">
        <v>1455</v>
      </c>
      <c r="Q139" s="95" t="s">
        <v>39</v>
      </c>
      <c r="R139" s="102">
        <f t="shared" si="43"/>
        <v>1455</v>
      </c>
      <c r="S139" s="102">
        <v>0</v>
      </c>
      <c r="T139" s="102">
        <v>0</v>
      </c>
      <c r="U139" s="102">
        <v>0</v>
      </c>
      <c r="V139" s="102">
        <v>1455</v>
      </c>
      <c r="W139" s="102">
        <v>0</v>
      </c>
      <c r="X139" s="80">
        <v>0</v>
      </c>
      <c r="Y139" s="80">
        <v>0</v>
      </c>
      <c r="Z139" s="80">
        <v>0</v>
      </c>
      <c r="AA139" s="80">
        <v>0</v>
      </c>
      <c r="AB139" s="80">
        <v>0</v>
      </c>
      <c r="AC139" s="80">
        <v>0</v>
      </c>
      <c r="AD139" s="80">
        <v>0</v>
      </c>
    </row>
    <row r="140" spans="1:43" s="81" customFormat="1" ht="43.5" x14ac:dyDescent="0.35">
      <c r="A140" s="90" t="s">
        <v>32</v>
      </c>
      <c r="B140" s="90" t="s">
        <v>283</v>
      </c>
      <c r="C140" s="90" t="s">
        <v>283</v>
      </c>
      <c r="D140" s="91" t="s">
        <v>34</v>
      </c>
      <c r="E140" s="90" t="s">
        <v>35</v>
      </c>
      <c r="F140" s="91" t="s">
        <v>288</v>
      </c>
      <c r="G140" s="90" t="s">
        <v>36</v>
      </c>
      <c r="H140" s="73">
        <v>29201</v>
      </c>
      <c r="I140" s="92" t="s">
        <v>315</v>
      </c>
      <c r="J140" s="92" t="s">
        <v>316</v>
      </c>
      <c r="K140" s="92" t="s">
        <v>317</v>
      </c>
      <c r="L140" s="96"/>
      <c r="M140" s="77" t="s">
        <v>38</v>
      </c>
      <c r="N140" s="92" t="s">
        <v>40</v>
      </c>
      <c r="O140" s="92">
        <v>1</v>
      </c>
      <c r="P140" s="94">
        <v>199</v>
      </c>
      <c r="Q140" s="95" t="s">
        <v>39</v>
      </c>
      <c r="R140" s="102">
        <f t="shared" si="43"/>
        <v>199</v>
      </c>
      <c r="S140" s="102">
        <v>0</v>
      </c>
      <c r="T140" s="102">
        <v>0</v>
      </c>
      <c r="U140" s="102">
        <v>0</v>
      </c>
      <c r="V140" s="102">
        <v>199</v>
      </c>
      <c r="W140" s="102">
        <v>0</v>
      </c>
      <c r="X140" s="80">
        <v>0</v>
      </c>
      <c r="Y140" s="80">
        <v>0</v>
      </c>
      <c r="Z140" s="80">
        <v>0</v>
      </c>
      <c r="AA140" s="80">
        <v>0</v>
      </c>
      <c r="AB140" s="80">
        <v>0</v>
      </c>
      <c r="AC140" s="80">
        <v>0</v>
      </c>
      <c r="AD140" s="80">
        <v>0</v>
      </c>
    </row>
    <row r="141" spans="1:43" s="81" customFormat="1" ht="43.5" x14ac:dyDescent="0.35">
      <c r="A141" s="90" t="s">
        <v>32</v>
      </c>
      <c r="B141" s="90" t="s">
        <v>283</v>
      </c>
      <c r="C141" s="90" t="s">
        <v>283</v>
      </c>
      <c r="D141" s="91" t="s">
        <v>34</v>
      </c>
      <c r="E141" s="90" t="s">
        <v>35</v>
      </c>
      <c r="F141" s="91" t="s">
        <v>288</v>
      </c>
      <c r="G141" s="90" t="s">
        <v>36</v>
      </c>
      <c r="H141" s="73">
        <v>29201</v>
      </c>
      <c r="I141" s="92" t="s">
        <v>315</v>
      </c>
      <c r="J141" s="92" t="s">
        <v>318</v>
      </c>
      <c r="K141" s="92" t="s">
        <v>319</v>
      </c>
      <c r="L141" s="96"/>
      <c r="M141" s="77" t="s">
        <v>38</v>
      </c>
      <c r="N141" s="92" t="s">
        <v>40</v>
      </c>
      <c r="O141" s="92">
        <v>1</v>
      </c>
      <c r="P141" s="94">
        <v>468</v>
      </c>
      <c r="Q141" s="95" t="s">
        <v>39</v>
      </c>
      <c r="R141" s="102">
        <f t="shared" si="43"/>
        <v>468</v>
      </c>
      <c r="S141" s="102">
        <v>0</v>
      </c>
      <c r="T141" s="102">
        <v>0</v>
      </c>
      <c r="U141" s="102">
        <v>0</v>
      </c>
      <c r="V141" s="102">
        <v>468</v>
      </c>
      <c r="W141" s="102">
        <v>0</v>
      </c>
      <c r="X141" s="80">
        <v>0</v>
      </c>
      <c r="Y141" s="80">
        <v>0</v>
      </c>
      <c r="Z141" s="80">
        <v>0</v>
      </c>
      <c r="AA141" s="80">
        <v>0</v>
      </c>
      <c r="AB141" s="80">
        <v>0</v>
      </c>
      <c r="AC141" s="80">
        <v>0</v>
      </c>
      <c r="AD141" s="80">
        <v>0</v>
      </c>
    </row>
    <row r="142" spans="1:43" s="81" customFormat="1" ht="43.5" x14ac:dyDescent="0.35">
      <c r="A142" s="90" t="s">
        <v>32</v>
      </c>
      <c r="B142" s="90" t="s">
        <v>283</v>
      </c>
      <c r="C142" s="90" t="s">
        <v>283</v>
      </c>
      <c r="D142" s="91" t="s">
        <v>34</v>
      </c>
      <c r="E142" s="90" t="s">
        <v>35</v>
      </c>
      <c r="F142" s="91" t="s">
        <v>288</v>
      </c>
      <c r="G142" s="90" t="s">
        <v>36</v>
      </c>
      <c r="H142" s="73">
        <v>29201</v>
      </c>
      <c r="I142" s="92" t="s">
        <v>315</v>
      </c>
      <c r="J142" s="92" t="s">
        <v>320</v>
      </c>
      <c r="K142" s="98" t="s">
        <v>321</v>
      </c>
      <c r="L142" s="96"/>
      <c r="M142" s="77" t="s">
        <v>38</v>
      </c>
      <c r="N142" s="92" t="s">
        <v>40</v>
      </c>
      <c r="O142" s="92">
        <v>1</v>
      </c>
      <c r="P142" s="94">
        <v>92</v>
      </c>
      <c r="Q142" s="95" t="s">
        <v>39</v>
      </c>
      <c r="R142" s="102">
        <f t="shared" si="43"/>
        <v>92</v>
      </c>
      <c r="S142" s="102">
        <v>0</v>
      </c>
      <c r="T142" s="102">
        <v>0</v>
      </c>
      <c r="U142" s="102">
        <v>0</v>
      </c>
      <c r="V142" s="102">
        <v>92</v>
      </c>
      <c r="W142" s="102">
        <v>0</v>
      </c>
      <c r="X142" s="80">
        <v>0</v>
      </c>
      <c r="Y142" s="80">
        <v>0</v>
      </c>
      <c r="Z142" s="80">
        <v>0</v>
      </c>
      <c r="AA142" s="80">
        <v>0</v>
      </c>
      <c r="AB142" s="80">
        <v>0</v>
      </c>
      <c r="AC142" s="80">
        <v>0</v>
      </c>
      <c r="AD142" s="80">
        <v>0</v>
      </c>
    </row>
    <row r="143" spans="1:43" s="81" customFormat="1" ht="29" x14ac:dyDescent="0.35">
      <c r="A143" s="90" t="s">
        <v>32</v>
      </c>
      <c r="B143" s="90" t="s">
        <v>283</v>
      </c>
      <c r="C143" s="90" t="s">
        <v>283</v>
      </c>
      <c r="D143" s="91" t="s">
        <v>34</v>
      </c>
      <c r="E143" s="90" t="s">
        <v>35</v>
      </c>
      <c r="F143" s="91" t="s">
        <v>288</v>
      </c>
      <c r="G143" s="90" t="s">
        <v>36</v>
      </c>
      <c r="H143" s="73">
        <v>39202</v>
      </c>
      <c r="I143" s="92" t="s">
        <v>322</v>
      </c>
      <c r="J143" s="92"/>
      <c r="K143" s="92" t="s">
        <v>323</v>
      </c>
      <c r="L143" s="96"/>
      <c r="M143" s="77" t="s">
        <v>38</v>
      </c>
      <c r="N143" s="92" t="s">
        <v>44</v>
      </c>
      <c r="O143" s="92">
        <v>1</v>
      </c>
      <c r="P143" s="94">
        <v>2334</v>
      </c>
      <c r="Q143" s="95" t="s">
        <v>39</v>
      </c>
      <c r="R143" s="102">
        <f t="shared" si="43"/>
        <v>2334</v>
      </c>
      <c r="S143" s="102">
        <v>0</v>
      </c>
      <c r="T143" s="102">
        <v>0</v>
      </c>
      <c r="U143" s="102">
        <v>0</v>
      </c>
      <c r="V143" s="102">
        <v>2334</v>
      </c>
      <c r="W143" s="102">
        <v>0</v>
      </c>
      <c r="X143" s="80">
        <v>0</v>
      </c>
      <c r="Y143" s="80">
        <v>0</v>
      </c>
      <c r="Z143" s="80">
        <v>0</v>
      </c>
      <c r="AA143" s="80">
        <v>0</v>
      </c>
      <c r="AB143" s="80">
        <v>0</v>
      </c>
      <c r="AC143" s="80">
        <v>0</v>
      </c>
      <c r="AD143" s="80">
        <v>0</v>
      </c>
    </row>
    <row r="144" spans="1:43" s="81" customFormat="1" ht="29" x14ac:dyDescent="0.35">
      <c r="A144" s="90" t="s">
        <v>32</v>
      </c>
      <c r="B144" s="90" t="s">
        <v>283</v>
      </c>
      <c r="C144" s="90" t="s">
        <v>283</v>
      </c>
      <c r="D144" s="91" t="s">
        <v>34</v>
      </c>
      <c r="E144" s="90" t="s">
        <v>35</v>
      </c>
      <c r="F144" s="91" t="s">
        <v>288</v>
      </c>
      <c r="G144" s="90" t="s">
        <v>36</v>
      </c>
      <c r="H144" s="73">
        <v>39202</v>
      </c>
      <c r="I144" s="92" t="s">
        <v>322</v>
      </c>
      <c r="J144" s="92"/>
      <c r="K144" s="92" t="s">
        <v>323</v>
      </c>
      <c r="L144" s="96"/>
      <c r="M144" s="77" t="s">
        <v>38</v>
      </c>
      <c r="N144" s="92" t="s">
        <v>44</v>
      </c>
      <c r="O144" s="92">
        <v>1</v>
      </c>
      <c r="P144" s="94">
        <v>2334</v>
      </c>
      <c r="Q144" s="95" t="s">
        <v>39</v>
      </c>
      <c r="R144" s="102">
        <f t="shared" si="43"/>
        <v>2334</v>
      </c>
      <c r="S144" s="102">
        <v>0</v>
      </c>
      <c r="T144" s="102">
        <v>0</v>
      </c>
      <c r="U144" s="102">
        <v>0</v>
      </c>
      <c r="V144" s="102">
        <v>2334</v>
      </c>
      <c r="W144" s="102">
        <v>0</v>
      </c>
      <c r="X144" s="80">
        <v>0</v>
      </c>
      <c r="Y144" s="80">
        <v>0</v>
      </c>
      <c r="Z144" s="80">
        <v>0</v>
      </c>
      <c r="AA144" s="80">
        <v>0</v>
      </c>
      <c r="AB144" s="80">
        <v>0</v>
      </c>
      <c r="AC144" s="80">
        <v>0</v>
      </c>
      <c r="AD144" s="80">
        <v>0</v>
      </c>
    </row>
    <row r="145" spans="1:30" s="81" customFormat="1" ht="29" x14ac:dyDescent="0.35">
      <c r="A145" s="90" t="s">
        <v>32</v>
      </c>
      <c r="B145" s="90" t="s">
        <v>283</v>
      </c>
      <c r="C145" s="90" t="s">
        <v>283</v>
      </c>
      <c r="D145" s="91" t="s">
        <v>34</v>
      </c>
      <c r="E145" s="90" t="s">
        <v>35</v>
      </c>
      <c r="F145" s="91" t="s">
        <v>288</v>
      </c>
      <c r="G145" s="90" t="s">
        <v>36</v>
      </c>
      <c r="H145" s="73">
        <v>21101</v>
      </c>
      <c r="I145" s="92" t="s">
        <v>324</v>
      </c>
      <c r="J145" s="92" t="s">
        <v>325</v>
      </c>
      <c r="K145" s="92" t="s">
        <v>326</v>
      </c>
      <c r="L145" s="96"/>
      <c r="M145" s="77" t="s">
        <v>38</v>
      </c>
      <c r="N145" s="92" t="s">
        <v>40</v>
      </c>
      <c r="O145" s="92">
        <v>1</v>
      </c>
      <c r="P145" s="94">
        <v>1102</v>
      </c>
      <c r="Q145" s="95" t="s">
        <v>39</v>
      </c>
      <c r="R145" s="102">
        <f t="shared" si="43"/>
        <v>1102</v>
      </c>
      <c r="S145" s="102">
        <v>0</v>
      </c>
      <c r="T145" s="102">
        <v>0</v>
      </c>
      <c r="U145" s="102">
        <v>0</v>
      </c>
      <c r="V145" s="102">
        <v>1102</v>
      </c>
      <c r="W145" s="102">
        <v>0</v>
      </c>
      <c r="X145" s="80">
        <v>0</v>
      </c>
      <c r="Y145" s="80">
        <v>0</v>
      </c>
      <c r="Z145" s="80">
        <v>0</v>
      </c>
      <c r="AA145" s="80">
        <v>0</v>
      </c>
      <c r="AB145" s="80">
        <v>0</v>
      </c>
      <c r="AC145" s="80">
        <v>0</v>
      </c>
      <c r="AD145" s="80">
        <v>0</v>
      </c>
    </row>
    <row r="146" spans="1:30" s="81" customFormat="1" ht="29" x14ac:dyDescent="0.35">
      <c r="A146" s="90" t="s">
        <v>32</v>
      </c>
      <c r="B146" s="90" t="s">
        <v>283</v>
      </c>
      <c r="C146" s="90" t="s">
        <v>283</v>
      </c>
      <c r="D146" s="91" t="s">
        <v>34</v>
      </c>
      <c r="E146" s="90" t="s">
        <v>35</v>
      </c>
      <c r="F146" s="91" t="s">
        <v>288</v>
      </c>
      <c r="G146" s="90" t="s">
        <v>36</v>
      </c>
      <c r="H146" s="73">
        <v>21101</v>
      </c>
      <c r="I146" s="92" t="s">
        <v>324</v>
      </c>
      <c r="J146" s="92" t="s">
        <v>327</v>
      </c>
      <c r="K146" s="92" t="s">
        <v>326</v>
      </c>
      <c r="L146" s="96"/>
      <c r="M146" s="77" t="s">
        <v>38</v>
      </c>
      <c r="N146" s="92" t="s">
        <v>40</v>
      </c>
      <c r="O146" s="92">
        <v>6</v>
      </c>
      <c r="P146" s="94">
        <v>290</v>
      </c>
      <c r="Q146" s="95" t="s">
        <v>39</v>
      </c>
      <c r="R146" s="102">
        <f t="shared" si="43"/>
        <v>1740</v>
      </c>
      <c r="S146" s="102">
        <v>0</v>
      </c>
      <c r="T146" s="102">
        <v>0</v>
      </c>
      <c r="U146" s="102">
        <v>0</v>
      </c>
      <c r="V146" s="102">
        <v>1740</v>
      </c>
      <c r="W146" s="102">
        <v>0</v>
      </c>
      <c r="X146" s="80">
        <v>0</v>
      </c>
      <c r="Y146" s="80">
        <v>0</v>
      </c>
      <c r="Z146" s="80">
        <v>0</v>
      </c>
      <c r="AA146" s="80">
        <v>0</v>
      </c>
      <c r="AB146" s="80">
        <v>0</v>
      </c>
      <c r="AC146" s="80">
        <v>0</v>
      </c>
      <c r="AD146" s="80">
        <v>0</v>
      </c>
    </row>
    <row r="147" spans="1:30" s="81" customFormat="1" ht="29" x14ac:dyDescent="0.35">
      <c r="A147" s="90" t="s">
        <v>32</v>
      </c>
      <c r="B147" s="90" t="s">
        <v>283</v>
      </c>
      <c r="C147" s="90" t="s">
        <v>283</v>
      </c>
      <c r="D147" s="91" t="s">
        <v>34</v>
      </c>
      <c r="E147" s="90" t="s">
        <v>35</v>
      </c>
      <c r="F147" s="91" t="s">
        <v>288</v>
      </c>
      <c r="G147" s="90" t="s">
        <v>36</v>
      </c>
      <c r="H147" s="73">
        <v>21101</v>
      </c>
      <c r="I147" s="92" t="s">
        <v>324</v>
      </c>
      <c r="J147" s="92" t="s">
        <v>328</v>
      </c>
      <c r="K147" s="92" t="s">
        <v>329</v>
      </c>
      <c r="L147" s="96"/>
      <c r="M147" s="77" t="s">
        <v>38</v>
      </c>
      <c r="N147" s="92" t="s">
        <v>40</v>
      </c>
      <c r="O147" s="92">
        <v>1</v>
      </c>
      <c r="P147" s="94">
        <v>464</v>
      </c>
      <c r="Q147" s="95" t="s">
        <v>39</v>
      </c>
      <c r="R147" s="102">
        <f t="shared" si="43"/>
        <v>464</v>
      </c>
      <c r="S147" s="102">
        <v>0</v>
      </c>
      <c r="T147" s="102">
        <v>0</v>
      </c>
      <c r="U147" s="102">
        <v>0</v>
      </c>
      <c r="V147" s="102">
        <v>464</v>
      </c>
      <c r="W147" s="102">
        <v>0</v>
      </c>
      <c r="X147" s="80">
        <v>0</v>
      </c>
      <c r="Y147" s="80">
        <v>0</v>
      </c>
      <c r="Z147" s="80">
        <v>0</v>
      </c>
      <c r="AA147" s="80">
        <v>0</v>
      </c>
      <c r="AB147" s="80">
        <v>0</v>
      </c>
      <c r="AC147" s="80">
        <v>0</v>
      </c>
      <c r="AD147" s="80">
        <v>0</v>
      </c>
    </row>
    <row r="148" spans="1:30" s="81" customFormat="1" ht="29" x14ac:dyDescent="0.35">
      <c r="A148" s="90" t="s">
        <v>32</v>
      </c>
      <c r="B148" s="90" t="s">
        <v>283</v>
      </c>
      <c r="C148" s="90" t="s">
        <v>283</v>
      </c>
      <c r="D148" s="91" t="s">
        <v>34</v>
      </c>
      <c r="E148" s="90" t="s">
        <v>142</v>
      </c>
      <c r="F148" s="91" t="s">
        <v>330</v>
      </c>
      <c r="G148" s="90" t="s">
        <v>153</v>
      </c>
      <c r="H148" s="73">
        <v>33604</v>
      </c>
      <c r="I148" s="92" t="s">
        <v>331</v>
      </c>
      <c r="J148" s="92"/>
      <c r="K148" s="92" t="s">
        <v>332</v>
      </c>
      <c r="L148" s="96"/>
      <c r="M148" s="77" t="s">
        <v>38</v>
      </c>
      <c r="N148" s="92" t="s">
        <v>44</v>
      </c>
      <c r="O148" s="92">
        <v>1</v>
      </c>
      <c r="P148" s="94">
        <v>8769.6</v>
      </c>
      <c r="Q148" s="95" t="s">
        <v>39</v>
      </c>
      <c r="R148" s="102">
        <f t="shared" si="43"/>
        <v>8770</v>
      </c>
      <c r="S148" s="102">
        <v>0</v>
      </c>
      <c r="T148" s="102">
        <v>0</v>
      </c>
      <c r="U148" s="102">
        <v>0</v>
      </c>
      <c r="V148" s="102">
        <v>8770</v>
      </c>
      <c r="W148" s="102">
        <v>0</v>
      </c>
      <c r="X148" s="80">
        <v>0</v>
      </c>
      <c r="Y148" s="80">
        <v>0</v>
      </c>
      <c r="Z148" s="80">
        <v>0</v>
      </c>
      <c r="AA148" s="80">
        <v>0</v>
      </c>
      <c r="AB148" s="80">
        <v>0</v>
      </c>
      <c r="AC148" s="80">
        <v>0</v>
      </c>
      <c r="AD148" s="80">
        <v>0</v>
      </c>
    </row>
    <row r="149" spans="1:30" s="81" customFormat="1" ht="29" x14ac:dyDescent="0.35">
      <c r="A149" s="90" t="s">
        <v>32</v>
      </c>
      <c r="B149" s="90" t="s">
        <v>283</v>
      </c>
      <c r="C149" s="90" t="s">
        <v>283</v>
      </c>
      <c r="D149" s="91" t="s">
        <v>34</v>
      </c>
      <c r="E149" s="90" t="s">
        <v>35</v>
      </c>
      <c r="F149" s="91" t="s">
        <v>288</v>
      </c>
      <c r="G149" s="90" t="s">
        <v>36</v>
      </c>
      <c r="H149" s="73">
        <v>24601</v>
      </c>
      <c r="I149" s="92" t="s">
        <v>333</v>
      </c>
      <c r="J149" s="92" t="s">
        <v>334</v>
      </c>
      <c r="K149" s="92" t="s">
        <v>335</v>
      </c>
      <c r="L149" s="96"/>
      <c r="M149" s="77" t="s">
        <v>38</v>
      </c>
      <c r="N149" s="92" t="s">
        <v>40</v>
      </c>
      <c r="O149" s="92">
        <v>5</v>
      </c>
      <c r="P149" s="94">
        <v>19.510000000000002</v>
      </c>
      <c r="Q149" s="95" t="s">
        <v>39</v>
      </c>
      <c r="R149" s="102">
        <f t="shared" si="43"/>
        <v>98</v>
      </c>
      <c r="S149" s="102">
        <v>0</v>
      </c>
      <c r="T149" s="102">
        <v>0</v>
      </c>
      <c r="U149" s="102">
        <v>0</v>
      </c>
      <c r="V149" s="102">
        <v>98</v>
      </c>
      <c r="W149" s="102">
        <v>0</v>
      </c>
      <c r="X149" s="80">
        <v>0</v>
      </c>
      <c r="Y149" s="80">
        <v>0</v>
      </c>
      <c r="Z149" s="80">
        <v>0</v>
      </c>
      <c r="AA149" s="80">
        <v>0</v>
      </c>
      <c r="AB149" s="80">
        <v>0</v>
      </c>
      <c r="AC149" s="80">
        <v>0</v>
      </c>
      <c r="AD149" s="80">
        <v>0</v>
      </c>
    </row>
    <row r="150" spans="1:30" s="81" customFormat="1" ht="29" x14ac:dyDescent="0.35">
      <c r="A150" s="90" t="s">
        <v>32</v>
      </c>
      <c r="B150" s="90" t="s">
        <v>283</v>
      </c>
      <c r="C150" s="90" t="s">
        <v>283</v>
      </c>
      <c r="D150" s="91" t="s">
        <v>34</v>
      </c>
      <c r="E150" s="90" t="s">
        <v>35</v>
      </c>
      <c r="F150" s="91" t="s">
        <v>288</v>
      </c>
      <c r="G150" s="90" t="s">
        <v>36</v>
      </c>
      <c r="H150" s="73">
        <v>24601</v>
      </c>
      <c r="I150" s="92" t="s">
        <v>333</v>
      </c>
      <c r="J150" s="92" t="s">
        <v>336</v>
      </c>
      <c r="K150" s="92" t="s">
        <v>337</v>
      </c>
      <c r="L150" s="96"/>
      <c r="M150" s="77" t="s">
        <v>38</v>
      </c>
      <c r="N150" s="92" t="s">
        <v>40</v>
      </c>
      <c r="O150" s="92">
        <v>25</v>
      </c>
      <c r="P150" s="94">
        <v>58.93</v>
      </c>
      <c r="Q150" s="95" t="s">
        <v>39</v>
      </c>
      <c r="R150" s="102">
        <f t="shared" si="43"/>
        <v>1473</v>
      </c>
      <c r="S150" s="102">
        <v>0</v>
      </c>
      <c r="T150" s="102">
        <v>0</v>
      </c>
      <c r="U150" s="102">
        <v>0</v>
      </c>
      <c r="V150" s="102">
        <v>1473</v>
      </c>
      <c r="W150" s="102">
        <v>0</v>
      </c>
      <c r="X150" s="80">
        <v>0</v>
      </c>
      <c r="Y150" s="80">
        <v>0</v>
      </c>
      <c r="Z150" s="80">
        <v>0</v>
      </c>
      <c r="AA150" s="80">
        <v>0</v>
      </c>
      <c r="AB150" s="80">
        <v>0</v>
      </c>
      <c r="AC150" s="80">
        <v>0</v>
      </c>
      <c r="AD150" s="80">
        <v>0</v>
      </c>
    </row>
    <row r="151" spans="1:30" s="81" customFormat="1" ht="29" x14ac:dyDescent="0.35">
      <c r="A151" s="90" t="s">
        <v>32</v>
      </c>
      <c r="B151" s="90" t="s">
        <v>283</v>
      </c>
      <c r="C151" s="90" t="s">
        <v>283</v>
      </c>
      <c r="D151" s="91" t="s">
        <v>34</v>
      </c>
      <c r="E151" s="90" t="s">
        <v>35</v>
      </c>
      <c r="F151" s="91" t="s">
        <v>288</v>
      </c>
      <c r="G151" s="90" t="s">
        <v>36</v>
      </c>
      <c r="H151" s="73">
        <v>24601</v>
      </c>
      <c r="I151" s="92" t="s">
        <v>333</v>
      </c>
      <c r="J151" s="92" t="s">
        <v>338</v>
      </c>
      <c r="K151" s="92" t="s">
        <v>339</v>
      </c>
      <c r="L151" s="96"/>
      <c r="M151" s="77" t="s">
        <v>38</v>
      </c>
      <c r="N151" s="92" t="s">
        <v>40</v>
      </c>
      <c r="O151" s="92">
        <v>5</v>
      </c>
      <c r="P151" s="94">
        <v>123.2</v>
      </c>
      <c r="Q151" s="95" t="s">
        <v>39</v>
      </c>
      <c r="R151" s="102">
        <f t="shared" si="43"/>
        <v>616</v>
      </c>
      <c r="S151" s="102">
        <v>0</v>
      </c>
      <c r="T151" s="102">
        <v>0</v>
      </c>
      <c r="U151" s="102">
        <v>0</v>
      </c>
      <c r="V151" s="102">
        <v>616</v>
      </c>
      <c r="W151" s="102">
        <v>0</v>
      </c>
      <c r="X151" s="80">
        <v>0</v>
      </c>
      <c r="Y151" s="80">
        <v>0</v>
      </c>
      <c r="Z151" s="80">
        <v>0</v>
      </c>
      <c r="AA151" s="80">
        <v>0</v>
      </c>
      <c r="AB151" s="80">
        <v>0</v>
      </c>
      <c r="AC151" s="80">
        <v>0</v>
      </c>
      <c r="AD151" s="80">
        <v>0</v>
      </c>
    </row>
    <row r="152" spans="1:30" s="81" customFormat="1" ht="43.5" x14ac:dyDescent="0.35">
      <c r="A152" s="90" t="s">
        <v>32</v>
      </c>
      <c r="B152" s="90" t="s">
        <v>283</v>
      </c>
      <c r="C152" s="90" t="s">
        <v>283</v>
      </c>
      <c r="D152" s="91" t="s">
        <v>34</v>
      </c>
      <c r="E152" s="90" t="s">
        <v>35</v>
      </c>
      <c r="F152" s="91" t="s">
        <v>288</v>
      </c>
      <c r="G152" s="90" t="s">
        <v>36</v>
      </c>
      <c r="H152" s="73">
        <v>24901</v>
      </c>
      <c r="I152" s="92" t="s">
        <v>340</v>
      </c>
      <c r="J152" s="92" t="s">
        <v>341</v>
      </c>
      <c r="K152" s="92" t="s">
        <v>342</v>
      </c>
      <c r="L152" s="96"/>
      <c r="M152" s="77" t="s">
        <v>38</v>
      </c>
      <c r="N152" s="92" t="s">
        <v>40</v>
      </c>
      <c r="O152" s="92">
        <v>9</v>
      </c>
      <c r="P152" s="94">
        <v>10.83</v>
      </c>
      <c r="Q152" s="95" t="s">
        <v>39</v>
      </c>
      <c r="R152" s="102">
        <f t="shared" si="43"/>
        <v>97</v>
      </c>
      <c r="S152" s="102">
        <v>0</v>
      </c>
      <c r="T152" s="102">
        <v>0</v>
      </c>
      <c r="U152" s="102">
        <v>0</v>
      </c>
      <c r="V152" s="102">
        <v>97</v>
      </c>
      <c r="W152" s="102">
        <v>0</v>
      </c>
      <c r="X152" s="80">
        <v>0</v>
      </c>
      <c r="Y152" s="80">
        <v>0</v>
      </c>
      <c r="Z152" s="80">
        <v>0</v>
      </c>
      <c r="AA152" s="80">
        <v>0</v>
      </c>
      <c r="AB152" s="80">
        <v>0</v>
      </c>
      <c r="AC152" s="80">
        <v>0</v>
      </c>
      <c r="AD152" s="80">
        <v>0</v>
      </c>
    </row>
    <row r="153" spans="1:30" s="81" customFormat="1" ht="43.5" x14ac:dyDescent="0.35">
      <c r="A153" s="90" t="s">
        <v>32</v>
      </c>
      <c r="B153" s="90" t="s">
        <v>283</v>
      </c>
      <c r="C153" s="90" t="s">
        <v>283</v>
      </c>
      <c r="D153" s="91" t="s">
        <v>34</v>
      </c>
      <c r="E153" s="90" t="s">
        <v>35</v>
      </c>
      <c r="F153" s="91" t="s">
        <v>288</v>
      </c>
      <c r="G153" s="90" t="s">
        <v>36</v>
      </c>
      <c r="H153" s="73">
        <v>24901</v>
      </c>
      <c r="I153" s="92" t="s">
        <v>340</v>
      </c>
      <c r="J153" s="92" t="s">
        <v>341</v>
      </c>
      <c r="K153" s="92" t="s">
        <v>342</v>
      </c>
      <c r="L153" s="96"/>
      <c r="M153" s="77" t="s">
        <v>38</v>
      </c>
      <c r="N153" s="92" t="s">
        <v>40</v>
      </c>
      <c r="O153" s="92">
        <v>1</v>
      </c>
      <c r="P153" s="94">
        <v>10.93</v>
      </c>
      <c r="Q153" s="95" t="s">
        <v>39</v>
      </c>
      <c r="R153" s="102">
        <f t="shared" si="43"/>
        <v>11</v>
      </c>
      <c r="S153" s="102">
        <v>0</v>
      </c>
      <c r="T153" s="102">
        <v>0</v>
      </c>
      <c r="U153" s="102">
        <v>0</v>
      </c>
      <c r="V153" s="102">
        <v>11</v>
      </c>
      <c r="W153" s="102">
        <v>0</v>
      </c>
      <c r="X153" s="80">
        <v>0</v>
      </c>
      <c r="Y153" s="80">
        <v>0</v>
      </c>
      <c r="Z153" s="80">
        <v>0</v>
      </c>
      <c r="AA153" s="80">
        <v>0</v>
      </c>
      <c r="AB153" s="80">
        <v>0</v>
      </c>
      <c r="AC153" s="80">
        <v>0</v>
      </c>
      <c r="AD153" s="80">
        <v>0</v>
      </c>
    </row>
    <row r="154" spans="1:30" s="81" customFormat="1" ht="43.5" x14ac:dyDescent="0.35">
      <c r="A154" s="90" t="s">
        <v>32</v>
      </c>
      <c r="B154" s="90" t="s">
        <v>283</v>
      </c>
      <c r="C154" s="90" t="s">
        <v>283</v>
      </c>
      <c r="D154" s="91" t="s">
        <v>34</v>
      </c>
      <c r="E154" s="90" t="s">
        <v>35</v>
      </c>
      <c r="F154" s="91" t="s">
        <v>288</v>
      </c>
      <c r="G154" s="90" t="s">
        <v>36</v>
      </c>
      <c r="H154" s="73">
        <v>35101</v>
      </c>
      <c r="I154" s="92" t="s">
        <v>343</v>
      </c>
      <c r="J154" s="92"/>
      <c r="K154" s="92" t="s">
        <v>344</v>
      </c>
      <c r="L154" s="96"/>
      <c r="M154" s="77" t="s">
        <v>38</v>
      </c>
      <c r="N154" s="92" t="s">
        <v>44</v>
      </c>
      <c r="O154" s="92">
        <v>1</v>
      </c>
      <c r="P154" s="94">
        <v>3619.61</v>
      </c>
      <c r="Q154" s="95" t="s">
        <v>39</v>
      </c>
      <c r="R154" s="102">
        <f t="shared" si="43"/>
        <v>3620</v>
      </c>
      <c r="S154" s="102">
        <v>0</v>
      </c>
      <c r="T154" s="102">
        <v>0</v>
      </c>
      <c r="U154" s="102">
        <v>0</v>
      </c>
      <c r="V154" s="102">
        <v>3620</v>
      </c>
      <c r="W154" s="102">
        <v>0</v>
      </c>
      <c r="X154" s="80">
        <v>0</v>
      </c>
      <c r="Y154" s="80">
        <v>0</v>
      </c>
      <c r="Z154" s="80">
        <v>0</v>
      </c>
      <c r="AA154" s="80">
        <v>0</v>
      </c>
      <c r="AB154" s="80">
        <v>0</v>
      </c>
      <c r="AC154" s="80">
        <v>0</v>
      </c>
      <c r="AD154" s="80">
        <v>0</v>
      </c>
    </row>
    <row r="155" spans="1:30" s="81" customFormat="1" ht="29" x14ac:dyDescent="0.35">
      <c r="A155" s="90" t="s">
        <v>32</v>
      </c>
      <c r="B155" s="90" t="s">
        <v>283</v>
      </c>
      <c r="C155" s="90" t="s">
        <v>283</v>
      </c>
      <c r="D155" s="91" t="s">
        <v>34</v>
      </c>
      <c r="E155" s="90" t="s">
        <v>35</v>
      </c>
      <c r="F155" s="91" t="s">
        <v>288</v>
      </c>
      <c r="G155" s="90" t="s">
        <v>36</v>
      </c>
      <c r="H155" s="73">
        <v>35501</v>
      </c>
      <c r="I155" s="92" t="s">
        <v>345</v>
      </c>
      <c r="J155" s="92"/>
      <c r="K155" s="92" t="s">
        <v>346</v>
      </c>
      <c r="L155" s="96"/>
      <c r="M155" s="77" t="s">
        <v>38</v>
      </c>
      <c r="N155" s="92" t="s">
        <v>44</v>
      </c>
      <c r="O155" s="92">
        <v>1</v>
      </c>
      <c r="P155" s="94">
        <v>139.19999999999999</v>
      </c>
      <c r="Q155" s="95" t="s">
        <v>39</v>
      </c>
      <c r="R155" s="102">
        <f t="shared" si="43"/>
        <v>139</v>
      </c>
      <c r="S155" s="102">
        <v>0</v>
      </c>
      <c r="T155" s="102">
        <v>0</v>
      </c>
      <c r="U155" s="102">
        <v>0</v>
      </c>
      <c r="V155" s="102">
        <v>139</v>
      </c>
      <c r="W155" s="102">
        <v>0</v>
      </c>
      <c r="X155" s="80">
        <v>0</v>
      </c>
      <c r="Y155" s="80">
        <v>0</v>
      </c>
      <c r="Z155" s="80">
        <v>0</v>
      </c>
      <c r="AA155" s="80">
        <v>0</v>
      </c>
      <c r="AB155" s="80">
        <v>0</v>
      </c>
      <c r="AC155" s="80">
        <v>0</v>
      </c>
      <c r="AD155" s="80">
        <v>0</v>
      </c>
    </row>
    <row r="158" spans="1:30" x14ac:dyDescent="0.35">
      <c r="A158" s="105" t="s">
        <v>20</v>
      </c>
      <c r="B158" s="105"/>
      <c r="C158" s="105"/>
      <c r="D158" s="105"/>
      <c r="E158" s="105"/>
      <c r="F158" s="105"/>
      <c r="G158" s="105"/>
      <c r="H158" s="105"/>
      <c r="I158" s="105"/>
      <c r="J158" s="23"/>
      <c r="K158" s="2"/>
      <c r="L158" s="4"/>
      <c r="M158" s="4"/>
      <c r="N158" s="4"/>
      <c r="O158" s="5"/>
      <c r="P158" s="20"/>
      <c r="Q158" s="4"/>
      <c r="R158" s="6">
        <f>SUM(R11:R157)</f>
        <v>918418</v>
      </c>
      <c r="S158" s="6" t="e">
        <f>SUM(#REF!)</f>
        <v>#REF!</v>
      </c>
      <c r="T158" s="6" t="e">
        <f>SUM(#REF!)</f>
        <v>#REF!</v>
      </c>
      <c r="U158" s="6" t="e">
        <f>SUM(#REF!)</f>
        <v>#REF!</v>
      </c>
      <c r="V158" s="6">
        <f>SUM(V11:V157)</f>
        <v>918418</v>
      </c>
      <c r="W158" s="6" t="e">
        <f t="shared" ref="W158:AD158" si="44">SUM(#REF!)</f>
        <v>#REF!</v>
      </c>
      <c r="X158" s="6" t="e">
        <f t="shared" si="44"/>
        <v>#REF!</v>
      </c>
      <c r="Y158" s="6" t="e">
        <f t="shared" si="44"/>
        <v>#REF!</v>
      </c>
      <c r="Z158" s="6" t="e">
        <f t="shared" si="44"/>
        <v>#REF!</v>
      </c>
      <c r="AA158" s="6" t="e">
        <f t="shared" si="44"/>
        <v>#REF!</v>
      </c>
      <c r="AB158" s="6" t="e">
        <f t="shared" si="44"/>
        <v>#REF!</v>
      </c>
      <c r="AC158" s="6" t="e">
        <f t="shared" si="44"/>
        <v>#REF!</v>
      </c>
      <c r="AD158" s="6" t="e">
        <f t="shared" si="44"/>
        <v>#REF!</v>
      </c>
    </row>
    <row r="160" spans="1:30" x14ac:dyDescent="0.35">
      <c r="A160" s="106" t="s">
        <v>63</v>
      </c>
      <c r="B160" s="106"/>
      <c r="C160" s="106"/>
      <c r="D160" s="106"/>
      <c r="E160" s="106"/>
      <c r="F160" s="106"/>
      <c r="G160" s="106"/>
    </row>
  </sheetData>
  <mergeCells count="3">
    <mergeCell ref="A7:AC7"/>
    <mergeCell ref="A158:I158"/>
    <mergeCell ref="A160:G160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MODABRIL 2025</vt:lpstr>
      <vt:lpstr>'PAAASINE MODABRIL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dcterms:created xsi:type="dcterms:W3CDTF">2019-12-18T18:57:02Z</dcterms:created>
  <dcterms:modified xsi:type="dcterms:W3CDTF">2025-05-12T16:08:52Z</dcterms:modified>
  <cp:category/>
  <cp:contentStatus/>
</cp:coreProperties>
</file>