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hiei_\Desktop\"/>
    </mc:Choice>
  </mc:AlternateContent>
  <xr:revisionPtr revIDLastSave="0" documentId="13_ncr:1_{C15B0174-94B2-4D25-8AF3-8072EF862955}" xr6:coauthVersionLast="47" xr6:coauthVersionMax="47" xr10:uidLastSave="{00000000-0000-0000-0000-000000000000}"/>
  <bookViews>
    <workbookView xWindow="-108" yWindow="-108" windowWidth="23256" windowHeight="12576" xr2:uid="{00000000-000D-0000-FFFF-FFFF00000000}"/>
  </bookViews>
  <sheets>
    <sheet name="Calendario" sheetId="1" r:id="rId1"/>
    <sheet name="Catálogo Ordinarias" sheetId="5" state="hidden" r:id="rId2"/>
    <sheet name="Hoja1" sheetId="7" state="hidden" r:id="rId3"/>
    <sheet name="Catálogo Extraordinaria" sheetId="6" state="hidden" r:id="rId4"/>
  </sheets>
  <definedNames>
    <definedName name="_xlnm._FilterDatabase" localSheetId="0" hidden="1">Calendario!$A$1:$K$756</definedName>
    <definedName name="_xlnm._FilterDatabase" localSheetId="3" hidden="1">'Catálogo Extraordinaria'!$A$3:$H$111</definedName>
    <definedName name="_xlnm._FilterDatabase" localSheetId="1" hidden="1">'Catálogo Ordinarias'!$A$4:$H$4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0" i="5" l="1"/>
  <c r="H119" i="5"/>
  <c r="H118" i="5"/>
  <c r="H117" i="5"/>
  <c r="H116" i="5"/>
  <c r="H115" i="5"/>
  <c r="H114" i="5"/>
  <c r="H113" i="5"/>
  <c r="H112" i="5"/>
  <c r="H111" i="5"/>
  <c r="H110" i="5"/>
  <c r="H721" i="1"/>
  <c r="H756" i="1"/>
  <c r="H755" i="1"/>
  <c r="H754" i="1"/>
  <c r="H753" i="1"/>
  <c r="H752" i="1"/>
  <c r="H751" i="1"/>
  <c r="H750" i="1"/>
  <c r="H749" i="1"/>
  <c r="H748" i="1"/>
  <c r="H747" i="1"/>
  <c r="H746" i="1"/>
  <c r="H745" i="1"/>
  <c r="H744" i="1"/>
  <c r="H743" i="1"/>
  <c r="H742" i="1"/>
  <c r="H741" i="1"/>
  <c r="H740" i="1"/>
  <c r="H739" i="1"/>
  <c r="H738" i="1"/>
  <c r="H737" i="1"/>
  <c r="H736" i="1"/>
  <c r="H735" i="1"/>
  <c r="H734" i="1"/>
  <c r="H733" i="1"/>
  <c r="H732" i="1"/>
  <c r="H731" i="1"/>
  <c r="H730" i="1"/>
  <c r="H729" i="1"/>
  <c r="H728" i="1"/>
  <c r="H727" i="1"/>
  <c r="H726" i="1"/>
  <c r="H725" i="1"/>
  <c r="H724" i="1"/>
  <c r="H723" i="1"/>
  <c r="H722" i="1"/>
  <c r="H720" i="1"/>
  <c r="H719" i="1"/>
  <c r="H718" i="1"/>
  <c r="H717" i="1"/>
  <c r="H716" i="1"/>
  <c r="H715" i="1"/>
  <c r="H714" i="1"/>
  <c r="H713" i="1"/>
  <c r="H712" i="1"/>
  <c r="H711" i="1"/>
  <c r="H710" i="1"/>
  <c r="H709" i="1"/>
  <c r="H708" i="1"/>
  <c r="H707" i="1"/>
  <c r="H706" i="1"/>
  <c r="H705" i="1"/>
  <c r="H704" i="1"/>
  <c r="H703" i="1"/>
  <c r="H702" i="1"/>
  <c r="H701" i="1"/>
  <c r="H700" i="1"/>
  <c r="H699" i="1"/>
  <c r="H698" i="1"/>
  <c r="H697" i="1"/>
  <c r="H696" i="1"/>
  <c r="H695" i="1"/>
  <c r="H694" i="1"/>
  <c r="H693" i="1"/>
  <c r="H692" i="1"/>
  <c r="H691" i="1"/>
  <c r="H690" i="1"/>
  <c r="H689" i="1"/>
  <c r="H688" i="1"/>
  <c r="H687" i="1"/>
  <c r="H686" i="1"/>
  <c r="H685" i="1"/>
  <c r="H684" i="1"/>
  <c r="H683" i="1"/>
  <c r="H682" i="1"/>
  <c r="H681" i="1"/>
  <c r="H680" i="1"/>
  <c r="H679" i="1"/>
  <c r="H678" i="1"/>
  <c r="H677" i="1"/>
  <c r="H676" i="1"/>
  <c r="H675" i="1"/>
  <c r="H674" i="1"/>
  <c r="H673" i="1"/>
  <c r="H672" i="1"/>
  <c r="H671" i="1"/>
  <c r="H670" i="1"/>
  <c r="H669" i="1"/>
  <c r="H668" i="1"/>
  <c r="H667" i="1"/>
  <c r="H666" i="1"/>
  <c r="H665" i="1"/>
  <c r="H664" i="1"/>
  <c r="H663" i="1"/>
  <c r="H662" i="1"/>
  <c r="H661" i="1"/>
  <c r="H660" i="1"/>
  <c r="H659" i="1"/>
  <c r="H658" i="1"/>
  <c r="H657" i="1"/>
  <c r="H656" i="1"/>
  <c r="H655" i="1"/>
  <c r="H654" i="1"/>
  <c r="H653" i="1"/>
  <c r="H652" i="1"/>
  <c r="H651" i="1"/>
  <c r="H650" i="1"/>
  <c r="H649" i="1"/>
  <c r="H648" i="1"/>
  <c r="H647" i="1"/>
  <c r="H646" i="1"/>
  <c r="H645" i="1"/>
  <c r="H644" i="1"/>
  <c r="H643" i="1"/>
  <c r="H642" i="1"/>
  <c r="H641" i="1"/>
  <c r="H640" i="1"/>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G5"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6" i="5"/>
  <c r="H6" i="5" s="1"/>
  <c r="G7" i="5"/>
  <c r="H7" i="5" s="1"/>
  <c r="G8" i="5"/>
  <c r="H8" i="5" s="1"/>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 r="B8" i="5"/>
  <c r="B7" i="5"/>
  <c r="B6" i="5"/>
  <c r="H325" i="1" l="1"/>
  <c r="H3" i="1"/>
  <c r="H326" i="1"/>
  <c r="H4" i="1"/>
  <c r="H327" i="1"/>
  <c r="H5" i="1"/>
  <c r="H320" i="5"/>
  <c r="B320" i="5" s="1"/>
  <c r="H319" i="5"/>
  <c r="B319" i="5" s="1"/>
  <c r="H318" i="5"/>
  <c r="B318" i="5" s="1"/>
  <c r="H317" i="5"/>
  <c r="B317" i="5" s="1"/>
  <c r="H316" i="5"/>
  <c r="B316" i="5" s="1"/>
  <c r="H315" i="5"/>
  <c r="B315" i="5" s="1"/>
  <c r="H314" i="5"/>
  <c r="B314" i="5" s="1"/>
  <c r="H313" i="5"/>
  <c r="B313" i="5" s="1"/>
  <c r="H312" i="5"/>
  <c r="B312" i="5" s="1"/>
  <c r="H311" i="5"/>
  <c r="B311" i="5" s="1"/>
  <c r="H310" i="5"/>
  <c r="B310" i="5" s="1"/>
  <c r="H309" i="5"/>
  <c r="B309" i="5" s="1"/>
  <c r="H308" i="5"/>
  <c r="B308" i="5" s="1"/>
  <c r="H307" i="5"/>
  <c r="B307" i="5" s="1"/>
  <c r="H306" i="5"/>
  <c r="B306" i="5" s="1"/>
  <c r="H305" i="5"/>
  <c r="B305" i="5" s="1"/>
  <c r="H304" i="5"/>
  <c r="B304" i="5" s="1"/>
  <c r="H303" i="5"/>
  <c r="B303" i="5" s="1"/>
  <c r="H302" i="5"/>
  <c r="B302" i="5" s="1"/>
  <c r="H301" i="5"/>
  <c r="B301" i="5" s="1"/>
  <c r="H300" i="5"/>
  <c r="B300" i="5" s="1"/>
  <c r="H299" i="5"/>
  <c r="B299" i="5" s="1"/>
  <c r="H298" i="5"/>
  <c r="B298" i="5" s="1"/>
  <c r="H297" i="5"/>
  <c r="B297" i="5" s="1"/>
  <c r="H296" i="5"/>
  <c r="B296" i="5" s="1"/>
  <c r="H295" i="5"/>
  <c r="B295" i="5" s="1"/>
  <c r="H294" i="5"/>
  <c r="B294" i="5" s="1"/>
  <c r="H293" i="5"/>
  <c r="B293" i="5" s="1"/>
  <c r="H292" i="5"/>
  <c r="B292" i="5" s="1"/>
  <c r="H291" i="5"/>
  <c r="B291" i="5" s="1"/>
  <c r="H290" i="5"/>
  <c r="B290" i="5" s="1"/>
  <c r="H289" i="5"/>
  <c r="B289" i="5" s="1"/>
  <c r="H288" i="5"/>
  <c r="B288" i="5" s="1"/>
  <c r="H287" i="5"/>
  <c r="B287" i="5" s="1"/>
  <c r="H286" i="5"/>
  <c r="B286" i="5" s="1"/>
  <c r="H285" i="5"/>
  <c r="B285" i="5" s="1"/>
  <c r="H284" i="5"/>
  <c r="B284" i="5" s="1"/>
  <c r="H283" i="5"/>
  <c r="B283" i="5" s="1"/>
  <c r="H282" i="5"/>
  <c r="B282" i="5" s="1"/>
  <c r="H281" i="5"/>
  <c r="B281" i="5" s="1"/>
  <c r="H280" i="5"/>
  <c r="B280" i="5" s="1"/>
  <c r="H279" i="5"/>
  <c r="B279" i="5" s="1"/>
  <c r="H278" i="5"/>
  <c r="B278" i="5" s="1"/>
  <c r="H277" i="5"/>
  <c r="B277" i="5" s="1"/>
  <c r="H276" i="5"/>
  <c r="B276" i="5" s="1"/>
  <c r="H275" i="5"/>
  <c r="B275" i="5" s="1"/>
  <c r="H274" i="5"/>
  <c r="B274" i="5" s="1"/>
  <c r="H273" i="5"/>
  <c r="B273" i="5" s="1"/>
  <c r="H272" i="5"/>
  <c r="B272" i="5" s="1"/>
  <c r="H271" i="5"/>
  <c r="B271" i="5" s="1"/>
  <c r="H270" i="5"/>
  <c r="B270" i="5" s="1"/>
  <c r="H269" i="5"/>
  <c r="B269" i="5" s="1"/>
  <c r="H268" i="5"/>
  <c r="B268" i="5" s="1"/>
  <c r="H267" i="5"/>
  <c r="B267" i="5" s="1"/>
  <c r="H266" i="5"/>
  <c r="B266" i="5" s="1"/>
  <c r="H265" i="5"/>
  <c r="B265" i="5" s="1"/>
  <c r="H264" i="5"/>
  <c r="B264" i="5" s="1"/>
  <c r="H263" i="5"/>
  <c r="B263" i="5" s="1"/>
  <c r="H262" i="5"/>
  <c r="B262" i="5" s="1"/>
  <c r="H261" i="5"/>
  <c r="B261" i="5" s="1"/>
  <c r="H260" i="5"/>
  <c r="B260" i="5" s="1"/>
  <c r="H259" i="5"/>
  <c r="B259" i="5" s="1"/>
  <c r="H258" i="5"/>
  <c r="B258" i="5" s="1"/>
  <c r="H257" i="5"/>
  <c r="B257" i="5" s="1"/>
  <c r="H256" i="5"/>
  <c r="B256" i="5" s="1"/>
  <c r="H255" i="5"/>
  <c r="B255" i="5" s="1"/>
  <c r="H254" i="5"/>
  <c r="B254" i="5" s="1"/>
  <c r="H253" i="5"/>
  <c r="B253" i="5" s="1"/>
  <c r="H252" i="5"/>
  <c r="B252" i="5" s="1"/>
  <c r="H251" i="5"/>
  <c r="B251" i="5" s="1"/>
  <c r="H250" i="5"/>
  <c r="B250" i="5" s="1"/>
  <c r="H249" i="5"/>
  <c r="B249" i="5" s="1"/>
  <c r="H248" i="5"/>
  <c r="B248" i="5" s="1"/>
  <c r="H247" i="5"/>
  <c r="B247" i="5" s="1"/>
  <c r="H246" i="5"/>
  <c r="B246" i="5" s="1"/>
  <c r="H245" i="5"/>
  <c r="B245" i="5" s="1"/>
  <c r="H244" i="5"/>
  <c r="B244" i="5" s="1"/>
  <c r="H243" i="5"/>
  <c r="B243" i="5" s="1"/>
  <c r="H242" i="5"/>
  <c r="B242" i="5" s="1"/>
  <c r="H241" i="5"/>
  <c r="B241" i="5" s="1"/>
  <c r="H240" i="5"/>
  <c r="B240" i="5" s="1"/>
  <c r="H239" i="5"/>
  <c r="B239" i="5" s="1"/>
  <c r="H238" i="5"/>
  <c r="B238" i="5" s="1"/>
  <c r="H237" i="5"/>
  <c r="B237" i="5" s="1"/>
  <c r="H236" i="5"/>
  <c r="B236" i="5" s="1"/>
  <c r="H235" i="5"/>
  <c r="B235" i="5" s="1"/>
  <c r="H234" i="5"/>
  <c r="B234" i="5" s="1"/>
  <c r="H233" i="5"/>
  <c r="B233" i="5" s="1"/>
  <c r="H232" i="5"/>
  <c r="B232" i="5" s="1"/>
  <c r="H231" i="5"/>
  <c r="B231" i="5" s="1"/>
  <c r="H230" i="5"/>
  <c r="B230" i="5" s="1"/>
  <c r="H229" i="5"/>
  <c r="B229" i="5" s="1"/>
  <c r="H228" i="5"/>
  <c r="B228" i="5" s="1"/>
  <c r="H227" i="5"/>
  <c r="B227" i="5" s="1"/>
  <c r="H226" i="5"/>
  <c r="B226" i="5" s="1"/>
  <c r="H225" i="5"/>
  <c r="B225" i="5" s="1"/>
  <c r="H224" i="5"/>
  <c r="B224" i="5" s="1"/>
  <c r="H223" i="5"/>
  <c r="B223" i="5" s="1"/>
  <c r="H222" i="5"/>
  <c r="B222" i="5" s="1"/>
  <c r="H221" i="5"/>
  <c r="B221" i="5" s="1"/>
  <c r="H220" i="5"/>
  <c r="B220" i="5" s="1"/>
  <c r="H219" i="5"/>
  <c r="B219" i="5" s="1"/>
  <c r="H218" i="5"/>
  <c r="B218" i="5" s="1"/>
  <c r="H217" i="5"/>
  <c r="B217" i="5" s="1"/>
  <c r="H216" i="5"/>
  <c r="B216" i="5" s="1"/>
  <c r="H215" i="5"/>
  <c r="B215" i="5" s="1"/>
  <c r="H214" i="5"/>
  <c r="B214" i="5" s="1"/>
  <c r="H213" i="5"/>
  <c r="B213" i="5" s="1"/>
  <c r="H212" i="5"/>
  <c r="B212" i="5" s="1"/>
  <c r="H211" i="5"/>
  <c r="B211" i="5" s="1"/>
  <c r="H210" i="5"/>
  <c r="B210" i="5" s="1"/>
  <c r="H209" i="5"/>
  <c r="B209" i="5" s="1"/>
  <c r="H208" i="5"/>
  <c r="B208" i="5" s="1"/>
  <c r="H207" i="5"/>
  <c r="B207" i="5" s="1"/>
  <c r="H206" i="5"/>
  <c r="B206" i="5" s="1"/>
  <c r="H205" i="5"/>
  <c r="B205" i="5" s="1"/>
  <c r="H204" i="5"/>
  <c r="B204" i="5" s="1"/>
  <c r="H203" i="5"/>
  <c r="B203" i="5" s="1"/>
  <c r="H202" i="5"/>
  <c r="B202" i="5" s="1"/>
  <c r="H201" i="5"/>
  <c r="B201" i="5" s="1"/>
  <c r="H200" i="5"/>
  <c r="B200" i="5" s="1"/>
  <c r="H199" i="5"/>
  <c r="B199" i="5" s="1"/>
  <c r="H198" i="5"/>
  <c r="B198" i="5" s="1"/>
  <c r="H197" i="5"/>
  <c r="B197" i="5" s="1"/>
  <c r="H196" i="5"/>
  <c r="B196" i="5" s="1"/>
  <c r="H195" i="5"/>
  <c r="B195" i="5" s="1"/>
  <c r="H194" i="5"/>
  <c r="B194" i="5" s="1"/>
  <c r="H193" i="5"/>
  <c r="B193" i="5" s="1"/>
  <c r="H192" i="5"/>
  <c r="B192" i="5" s="1"/>
  <c r="H191" i="5"/>
  <c r="B191" i="5" s="1"/>
  <c r="H190" i="5"/>
  <c r="B190" i="5" s="1"/>
  <c r="H189" i="5"/>
  <c r="B189" i="5" s="1"/>
  <c r="H188" i="5"/>
  <c r="B188" i="5" s="1"/>
  <c r="H187" i="5"/>
  <c r="B187" i="5" s="1"/>
  <c r="H186" i="5"/>
  <c r="B186" i="5" s="1"/>
  <c r="H185" i="5"/>
  <c r="B185" i="5" s="1"/>
  <c r="H184" i="5"/>
  <c r="B184" i="5" s="1"/>
  <c r="H183" i="5"/>
  <c r="B183" i="5" s="1"/>
  <c r="H182" i="5"/>
  <c r="B182" i="5" s="1"/>
  <c r="H181" i="5"/>
  <c r="B181" i="5" s="1"/>
  <c r="H180" i="5"/>
  <c r="B180" i="5" s="1"/>
  <c r="H179" i="5"/>
  <c r="B179" i="5" s="1"/>
  <c r="H178" i="5"/>
  <c r="B178" i="5" s="1"/>
  <c r="H177" i="5"/>
  <c r="B177" i="5" s="1"/>
  <c r="H176" i="5"/>
  <c r="B176" i="5" s="1"/>
  <c r="H175" i="5"/>
  <c r="B175" i="5" s="1"/>
  <c r="H174" i="5"/>
  <c r="B174" i="5" s="1"/>
  <c r="H173" i="5"/>
  <c r="B173" i="5" s="1"/>
  <c r="H172" i="5"/>
  <c r="B172" i="5" s="1"/>
  <c r="H171" i="5"/>
  <c r="B171" i="5" s="1"/>
  <c r="H170" i="5"/>
  <c r="B170" i="5" s="1"/>
  <c r="H169" i="5"/>
  <c r="B169" i="5" s="1"/>
  <c r="H168" i="5"/>
  <c r="B168" i="5" s="1"/>
  <c r="H167" i="5"/>
  <c r="B167" i="5" s="1"/>
  <c r="H166" i="5"/>
  <c r="B166" i="5" s="1"/>
  <c r="H165" i="5"/>
  <c r="B165" i="5" s="1"/>
  <c r="H164" i="5"/>
  <c r="B164" i="5" s="1"/>
  <c r="H163" i="5"/>
  <c r="B163" i="5" s="1"/>
  <c r="H162" i="5"/>
  <c r="B162" i="5" s="1"/>
  <c r="H161" i="5"/>
  <c r="B161" i="5" s="1"/>
  <c r="H160" i="5"/>
  <c r="B160" i="5" s="1"/>
  <c r="H159" i="5"/>
  <c r="B159" i="5" s="1"/>
  <c r="H158" i="5"/>
  <c r="B158" i="5" s="1"/>
  <c r="H157" i="5"/>
  <c r="B157" i="5" s="1"/>
  <c r="H156" i="5"/>
  <c r="B156" i="5" s="1"/>
  <c r="H155" i="5"/>
  <c r="B155" i="5" s="1"/>
  <c r="H154" i="5"/>
  <c r="B154" i="5" s="1"/>
  <c r="H153" i="5"/>
  <c r="B153" i="5" s="1"/>
  <c r="H152" i="5"/>
  <c r="B152" i="5" s="1"/>
  <c r="H151" i="5"/>
  <c r="B151" i="5" s="1"/>
  <c r="H150" i="5"/>
  <c r="B150" i="5" s="1"/>
  <c r="H149" i="5"/>
  <c r="B149" i="5" s="1"/>
  <c r="H148" i="5"/>
  <c r="B148" i="5" s="1"/>
  <c r="H147" i="5"/>
  <c r="B147" i="5" s="1"/>
  <c r="H146" i="5"/>
  <c r="B146" i="5" s="1"/>
  <c r="H145" i="5"/>
  <c r="B145" i="5" s="1"/>
  <c r="H144" i="5"/>
  <c r="B144" i="5" s="1"/>
  <c r="H143" i="5"/>
  <c r="B143" i="5" s="1"/>
  <c r="H142" i="5"/>
  <c r="B142" i="5" s="1"/>
  <c r="H141" i="5"/>
  <c r="B141" i="5" s="1"/>
  <c r="H140" i="5"/>
  <c r="B140" i="5" s="1"/>
  <c r="H139" i="5"/>
  <c r="B139" i="5" s="1"/>
  <c r="H138" i="5"/>
  <c r="B138" i="5" s="1"/>
  <c r="H137" i="5"/>
  <c r="B137" i="5" s="1"/>
  <c r="H136" i="5"/>
  <c r="B136" i="5" s="1"/>
  <c r="H135" i="5"/>
  <c r="B135" i="5" s="1"/>
  <c r="H134" i="5"/>
  <c r="B134" i="5" s="1"/>
  <c r="H133" i="5"/>
  <c r="B133" i="5" s="1"/>
  <c r="H132" i="5"/>
  <c r="B132" i="5" s="1"/>
  <c r="H131" i="5"/>
  <c r="B131" i="5" s="1"/>
  <c r="H130" i="5"/>
  <c r="B130" i="5" s="1"/>
  <c r="H129" i="5"/>
  <c r="B129" i="5" s="1"/>
  <c r="H128" i="5"/>
  <c r="B128" i="5" s="1"/>
  <c r="H127" i="5"/>
  <c r="B127" i="5" s="1"/>
  <c r="H126" i="5"/>
  <c r="B126" i="5" s="1"/>
  <c r="H125" i="5"/>
  <c r="B125" i="5" s="1"/>
  <c r="H124" i="5"/>
  <c r="B124" i="5" s="1"/>
  <c r="H123" i="5"/>
  <c r="B123" i="5" s="1"/>
  <c r="H122" i="5"/>
  <c r="B122" i="5" s="1"/>
  <c r="H121" i="5"/>
  <c r="B121" i="5" s="1"/>
  <c r="B120" i="5"/>
  <c r="H114" i="1" s="1"/>
  <c r="B119" i="5"/>
  <c r="H113" i="1" s="1"/>
  <c r="B118" i="5"/>
  <c r="H112" i="1" s="1"/>
  <c r="B117" i="5"/>
  <c r="H430" i="1" s="1"/>
  <c r="B116" i="5"/>
  <c r="H111" i="1" s="1"/>
  <c r="B115" i="5"/>
  <c r="H110" i="1" s="1"/>
  <c r="B114" i="5"/>
  <c r="B113" i="5"/>
  <c r="B112" i="5"/>
  <c r="H107" i="1" s="1"/>
  <c r="B111" i="5"/>
  <c r="H106" i="1" s="1"/>
  <c r="B110" i="5"/>
  <c r="H105" i="1" s="1"/>
  <c r="H109" i="5"/>
  <c r="B109" i="5" s="1"/>
  <c r="H427" i="1" s="1"/>
  <c r="H108" i="5"/>
  <c r="B108" i="5" s="1"/>
  <c r="H107" i="5"/>
  <c r="B107" i="5" s="1"/>
  <c r="H106" i="5"/>
  <c r="B106" i="5" s="1"/>
  <c r="H105" i="5"/>
  <c r="B105" i="5" s="1"/>
  <c r="H104" i="5"/>
  <c r="B104" i="5" s="1"/>
  <c r="H103" i="5"/>
  <c r="B103" i="5" s="1"/>
  <c r="H102" i="5"/>
  <c r="B102" i="5" s="1"/>
  <c r="H101" i="5"/>
  <c r="B101" i="5" s="1"/>
  <c r="H100" i="5"/>
  <c r="B100" i="5" s="1"/>
  <c r="H99" i="5"/>
  <c r="B99" i="5" s="1"/>
  <c r="H98" i="5"/>
  <c r="B98" i="5" s="1"/>
  <c r="H97" i="5"/>
  <c r="B97" i="5" s="1"/>
  <c r="H96" i="5"/>
  <c r="B96" i="5" s="1"/>
  <c r="H95" i="5"/>
  <c r="B95" i="5" s="1"/>
  <c r="H94" i="5"/>
  <c r="B94" i="5" s="1"/>
  <c r="H93" i="5"/>
  <c r="B93" i="5" s="1"/>
  <c r="H92" i="5"/>
  <c r="B92" i="5" s="1"/>
  <c r="H91" i="5"/>
  <c r="B91" i="5" s="1"/>
  <c r="H90" i="5"/>
  <c r="B90" i="5" s="1"/>
  <c r="H89" i="5"/>
  <c r="B89" i="5" s="1"/>
  <c r="H88" i="5"/>
  <c r="B88" i="5" s="1"/>
  <c r="H87" i="5"/>
  <c r="B87" i="5" s="1"/>
  <c r="H86" i="5"/>
  <c r="B86" i="5" s="1"/>
  <c r="H85" i="5"/>
  <c r="B85" i="5" s="1"/>
  <c r="H84" i="5"/>
  <c r="B84" i="5" s="1"/>
  <c r="H83" i="5"/>
  <c r="B83" i="5" s="1"/>
  <c r="H82" i="5"/>
  <c r="B82" i="5" s="1"/>
  <c r="H81" i="5"/>
  <c r="B81" i="5" s="1"/>
  <c r="H80" i="5"/>
  <c r="B80" i="5" s="1"/>
  <c r="H79" i="5"/>
  <c r="B79" i="5" s="1"/>
  <c r="H78" i="5"/>
  <c r="B78" i="5" s="1"/>
  <c r="H77" i="5"/>
  <c r="B77" i="5" s="1"/>
  <c r="H76" i="5"/>
  <c r="B76" i="5" s="1"/>
  <c r="H75" i="5"/>
  <c r="B75" i="5" s="1"/>
  <c r="H74" i="5"/>
  <c r="B74" i="5" s="1"/>
  <c r="H73" i="5"/>
  <c r="B73" i="5" s="1"/>
  <c r="H72" i="5"/>
  <c r="B72" i="5" s="1"/>
  <c r="H71" i="5"/>
  <c r="B71" i="5" s="1"/>
  <c r="H70" i="5"/>
  <c r="B70" i="5" s="1"/>
  <c r="H69" i="5"/>
  <c r="B69" i="5" s="1"/>
  <c r="H68" i="5"/>
  <c r="B68" i="5" s="1"/>
  <c r="H67" i="5"/>
  <c r="B67" i="5" s="1"/>
  <c r="H66" i="5"/>
  <c r="B66" i="5" s="1"/>
  <c r="H65" i="5"/>
  <c r="B65" i="5" s="1"/>
  <c r="H64" i="5"/>
  <c r="B64" i="5" s="1"/>
  <c r="H63" i="5"/>
  <c r="B63" i="5" s="1"/>
  <c r="H62" i="5"/>
  <c r="B62" i="5" s="1"/>
  <c r="H61" i="5"/>
  <c r="B61" i="5" s="1"/>
  <c r="H60" i="5"/>
  <c r="B60" i="5" s="1"/>
  <c r="H59" i="5"/>
  <c r="B59" i="5" s="1"/>
  <c r="H58" i="5"/>
  <c r="B58" i="5" s="1"/>
  <c r="H57" i="5"/>
  <c r="B57" i="5" s="1"/>
  <c r="H56" i="5"/>
  <c r="B56" i="5" s="1"/>
  <c r="H55" i="5"/>
  <c r="B55" i="5" s="1"/>
  <c r="H54" i="5"/>
  <c r="B54" i="5" s="1"/>
  <c r="H53" i="5"/>
  <c r="B53" i="5" s="1"/>
  <c r="H52" i="5"/>
  <c r="B52" i="5" s="1"/>
  <c r="H51" i="5"/>
  <c r="B51" i="5" s="1"/>
  <c r="H50" i="5"/>
  <c r="B50" i="5" s="1"/>
  <c r="H49" i="5"/>
  <c r="B49" i="5" s="1"/>
  <c r="H48" i="5"/>
  <c r="B48" i="5" s="1"/>
  <c r="H47" i="5"/>
  <c r="B47" i="5" s="1"/>
  <c r="H46" i="5"/>
  <c r="B46" i="5" s="1"/>
  <c r="H45" i="5"/>
  <c r="B45" i="5" s="1"/>
  <c r="H44" i="5"/>
  <c r="B44" i="5" s="1"/>
  <c r="H43" i="5"/>
  <c r="B43" i="5" s="1"/>
  <c r="H42" i="5"/>
  <c r="B42" i="5" s="1"/>
  <c r="H41" i="5"/>
  <c r="B41" i="5" s="1"/>
  <c r="H40" i="5"/>
  <c r="B40" i="5" s="1"/>
  <c r="H39" i="5"/>
  <c r="B39" i="5" s="1"/>
  <c r="H38" i="5"/>
  <c r="B38" i="5" s="1"/>
  <c r="H37" i="5"/>
  <c r="B37" i="5" s="1"/>
  <c r="H36" i="5"/>
  <c r="B36" i="5" s="1"/>
  <c r="H35" i="5"/>
  <c r="B35" i="5" s="1"/>
  <c r="H34" i="5"/>
  <c r="B34" i="5" s="1"/>
  <c r="H33" i="5"/>
  <c r="B33" i="5" s="1"/>
  <c r="H32" i="5"/>
  <c r="B32" i="5" s="1"/>
  <c r="H31" i="5"/>
  <c r="B31" i="5" s="1"/>
  <c r="H30" i="5"/>
  <c r="B30" i="5" s="1"/>
  <c r="H29" i="5"/>
  <c r="B29" i="5" s="1"/>
  <c r="H28" i="5"/>
  <c r="B28" i="5" s="1"/>
  <c r="H27" i="5"/>
  <c r="B27" i="5" s="1"/>
  <c r="H26" i="5"/>
  <c r="B26" i="5" s="1"/>
  <c r="H25" i="5"/>
  <c r="B25" i="5" s="1"/>
  <c r="H24" i="5"/>
  <c r="B24" i="5" s="1"/>
  <c r="H23" i="5"/>
  <c r="B23" i="5" s="1"/>
  <c r="H22" i="5"/>
  <c r="B22" i="5" s="1"/>
  <c r="H21" i="5"/>
  <c r="B21" i="5" s="1"/>
  <c r="H20" i="5"/>
  <c r="B20" i="5" s="1"/>
  <c r="H19" i="5"/>
  <c r="B19" i="5" s="1"/>
  <c r="H18" i="5"/>
  <c r="B18" i="5" s="1"/>
  <c r="H17" i="5"/>
  <c r="B17" i="5" s="1"/>
  <c r="H16" i="5"/>
  <c r="B16" i="5" s="1"/>
  <c r="H15" i="5"/>
  <c r="B15" i="5" s="1"/>
  <c r="H14" i="5"/>
  <c r="B14" i="5" s="1"/>
  <c r="H13" i="5"/>
  <c r="B13" i="5" s="1"/>
  <c r="H12" i="5"/>
  <c r="B12" i="5" s="1"/>
  <c r="H11" i="5"/>
  <c r="B11" i="5" s="1"/>
  <c r="H10" i="5"/>
  <c r="B10" i="5" s="1"/>
  <c r="H9" i="5"/>
  <c r="B9" i="5" s="1"/>
  <c r="H321" i="5"/>
  <c r="B321" i="5" s="1"/>
  <c r="H322" i="5"/>
  <c r="B322" i="5" s="1"/>
  <c r="H323" i="5"/>
  <c r="B323" i="5" s="1"/>
  <c r="H324" i="5"/>
  <c r="B324" i="5" s="1"/>
  <c r="H325" i="5"/>
  <c r="B325" i="5" s="1"/>
  <c r="H326" i="5"/>
  <c r="B326" i="5" s="1"/>
  <c r="H327" i="5"/>
  <c r="B327" i="5" s="1"/>
  <c r="H328" i="5"/>
  <c r="B328" i="5" s="1"/>
  <c r="H329" i="5"/>
  <c r="B329" i="5" s="1"/>
  <c r="H330" i="5"/>
  <c r="B330" i="5" s="1"/>
  <c r="H331" i="5"/>
  <c r="B331" i="5" s="1"/>
  <c r="H332" i="5"/>
  <c r="B332" i="5" s="1"/>
  <c r="H333" i="5"/>
  <c r="B333" i="5" s="1"/>
  <c r="H334" i="5"/>
  <c r="B334" i="5" s="1"/>
  <c r="H335" i="5"/>
  <c r="B335" i="5" s="1"/>
  <c r="H336" i="5"/>
  <c r="B336" i="5" s="1"/>
  <c r="H337" i="5"/>
  <c r="B337" i="5" s="1"/>
  <c r="H338" i="5"/>
  <c r="B338" i="5" s="1"/>
  <c r="H339" i="5"/>
  <c r="B339" i="5" s="1"/>
  <c r="H340" i="5"/>
  <c r="B340" i="5" s="1"/>
  <c r="H341" i="5"/>
  <c r="B341" i="5" s="1"/>
  <c r="H342" i="5"/>
  <c r="B342" i="5" s="1"/>
  <c r="H343" i="5"/>
  <c r="B343" i="5" s="1"/>
  <c r="H344" i="5"/>
  <c r="B344" i="5" s="1"/>
  <c r="H345" i="5"/>
  <c r="B345" i="5" s="1"/>
  <c r="H346" i="5"/>
  <c r="B346" i="5" s="1"/>
  <c r="H5" i="5"/>
  <c r="B5" i="5" s="1"/>
  <c r="H324" i="1" l="1"/>
  <c r="H2" i="1"/>
  <c r="H639" i="1"/>
  <c r="H323" i="1"/>
  <c r="H638" i="1"/>
  <c r="H322" i="1"/>
  <c r="H637" i="1"/>
  <c r="H321" i="1"/>
  <c r="H636" i="1"/>
  <c r="H320" i="1"/>
  <c r="H635" i="1"/>
  <c r="H319" i="1"/>
  <c r="H634" i="1"/>
  <c r="H318" i="1"/>
  <c r="H633" i="1"/>
  <c r="H317" i="1"/>
  <c r="H632" i="1"/>
  <c r="H316" i="1"/>
  <c r="H631" i="1"/>
  <c r="H315" i="1"/>
  <c r="H630" i="1"/>
  <c r="H314" i="1"/>
  <c r="H629" i="1"/>
  <c r="H313" i="1"/>
  <c r="H628" i="1"/>
  <c r="H312" i="1"/>
  <c r="H627" i="1"/>
  <c r="H311" i="1"/>
  <c r="H626" i="1"/>
  <c r="H310" i="1"/>
  <c r="H625" i="1"/>
  <c r="H309" i="1"/>
  <c r="H624" i="1"/>
  <c r="H308" i="1"/>
  <c r="H623" i="1"/>
  <c r="H307" i="1"/>
  <c r="H622" i="1"/>
  <c r="H306" i="1"/>
  <c r="H621" i="1"/>
  <c r="H305" i="1"/>
  <c r="H620" i="1"/>
  <c r="H304" i="1"/>
  <c r="H619" i="1"/>
  <c r="H303" i="1"/>
  <c r="H618" i="1"/>
  <c r="H302" i="1"/>
  <c r="H617" i="1"/>
  <c r="H301" i="1"/>
  <c r="H616" i="1"/>
  <c r="H300" i="1"/>
  <c r="H615" i="1"/>
  <c r="H299" i="1"/>
  <c r="H614" i="1"/>
  <c r="H298" i="1"/>
  <c r="H328" i="1"/>
  <c r="H6" i="1"/>
  <c r="H329" i="1"/>
  <c r="H7" i="1"/>
  <c r="H330" i="1"/>
  <c r="H8" i="1"/>
  <c r="H331" i="1"/>
  <c r="H9" i="1"/>
  <c r="H332" i="1"/>
  <c r="H10" i="1"/>
  <c r="H333" i="1"/>
  <c r="H11" i="1"/>
  <c r="H12" i="1"/>
  <c r="H334" i="1"/>
  <c r="H335" i="1"/>
  <c r="H13" i="1"/>
  <c r="H336" i="1"/>
  <c r="H14" i="1"/>
  <c r="H337" i="1"/>
  <c r="H15" i="1"/>
  <c r="H338" i="1"/>
  <c r="H16" i="1"/>
  <c r="H339" i="1"/>
  <c r="H17" i="1"/>
  <c r="H340" i="1"/>
  <c r="H18" i="1"/>
  <c r="H341" i="1"/>
  <c r="H19" i="1"/>
  <c r="H342" i="1"/>
  <c r="H20" i="1"/>
  <c r="H343" i="1"/>
  <c r="H21" i="1"/>
  <c r="H344" i="1"/>
  <c r="H22" i="1"/>
  <c r="H345" i="1"/>
  <c r="H23" i="1"/>
  <c r="H346" i="1"/>
  <c r="H24" i="1"/>
  <c r="H347" i="1"/>
  <c r="H25" i="1"/>
  <c r="H348" i="1"/>
  <c r="H26" i="1"/>
  <c r="H349" i="1"/>
  <c r="H27" i="1"/>
  <c r="H350" i="1"/>
  <c r="H28" i="1"/>
  <c r="H351" i="1"/>
  <c r="H29" i="1"/>
  <c r="H352" i="1"/>
  <c r="H30" i="1"/>
  <c r="H353" i="1"/>
  <c r="H31" i="1"/>
  <c r="H354" i="1"/>
  <c r="H32" i="1"/>
  <c r="H355" i="1"/>
  <c r="H33" i="1"/>
  <c r="H356" i="1"/>
  <c r="H34" i="1"/>
  <c r="H357" i="1"/>
  <c r="H35" i="1"/>
  <c r="H358" i="1"/>
  <c r="H36" i="1"/>
  <c r="H359" i="1"/>
  <c r="H37" i="1"/>
  <c r="H360" i="1"/>
  <c r="H38" i="1"/>
  <c r="H361" i="1"/>
  <c r="H39" i="1"/>
  <c r="H362" i="1"/>
  <c r="H40" i="1"/>
  <c r="H363" i="1"/>
  <c r="H41" i="1"/>
  <c r="H364" i="1"/>
  <c r="H42" i="1"/>
  <c r="H365" i="1"/>
  <c r="H43" i="1"/>
  <c r="H366" i="1"/>
  <c r="H44" i="1"/>
  <c r="H367" i="1"/>
  <c r="H45" i="1"/>
  <c r="H368" i="1"/>
  <c r="H46" i="1"/>
  <c r="H369" i="1"/>
  <c r="H47" i="1"/>
  <c r="H370" i="1"/>
  <c r="H48" i="1"/>
  <c r="H371" i="1"/>
  <c r="H49" i="1"/>
  <c r="H372" i="1"/>
  <c r="H50" i="1"/>
  <c r="H373" i="1"/>
  <c r="H51" i="1"/>
  <c r="H374" i="1"/>
  <c r="H52" i="1"/>
  <c r="H375" i="1"/>
  <c r="H53" i="1"/>
  <c r="H376" i="1"/>
  <c r="H54" i="1"/>
  <c r="H377" i="1"/>
  <c r="H55" i="1"/>
  <c r="H378" i="1"/>
  <c r="H56" i="1"/>
  <c r="H379" i="1"/>
  <c r="H57" i="1"/>
  <c r="H380" i="1"/>
  <c r="H58" i="1"/>
  <c r="H381" i="1"/>
  <c r="H59" i="1"/>
  <c r="H382" i="1"/>
  <c r="H60" i="1"/>
  <c r="H383" i="1"/>
  <c r="H61" i="1"/>
  <c r="H384" i="1"/>
  <c r="H62" i="1"/>
  <c r="H385" i="1"/>
  <c r="H63" i="1"/>
  <c r="H386" i="1"/>
  <c r="H64" i="1"/>
  <c r="H387" i="1"/>
  <c r="H65" i="1"/>
  <c r="H388" i="1"/>
  <c r="H66" i="1"/>
  <c r="H389" i="1"/>
  <c r="H67" i="1"/>
  <c r="H390" i="1"/>
  <c r="H68" i="1"/>
  <c r="H391" i="1"/>
  <c r="H69" i="1"/>
  <c r="H392" i="1"/>
  <c r="H70" i="1"/>
  <c r="H393" i="1"/>
  <c r="H71" i="1"/>
  <c r="H394" i="1"/>
  <c r="H72" i="1"/>
  <c r="H395" i="1"/>
  <c r="H73" i="1"/>
  <c r="H396" i="1"/>
  <c r="H74" i="1"/>
  <c r="H397" i="1"/>
  <c r="H75" i="1"/>
  <c r="H398" i="1"/>
  <c r="H76" i="1"/>
  <c r="H399" i="1"/>
  <c r="H77" i="1"/>
  <c r="H400" i="1"/>
  <c r="H78" i="1"/>
  <c r="H401" i="1"/>
  <c r="H79" i="1"/>
  <c r="H402" i="1"/>
  <c r="H80" i="1"/>
  <c r="H403" i="1"/>
  <c r="H81" i="1"/>
  <c r="H404" i="1"/>
  <c r="H82" i="1"/>
  <c r="H405" i="1"/>
  <c r="H83" i="1"/>
  <c r="H406" i="1"/>
  <c r="H84" i="1"/>
  <c r="H407" i="1"/>
  <c r="H85" i="1"/>
  <c r="H408" i="1"/>
  <c r="H86" i="1"/>
  <c r="H409" i="1"/>
  <c r="H87" i="1"/>
  <c r="H410" i="1"/>
  <c r="H88" i="1"/>
  <c r="H411" i="1"/>
  <c r="H89" i="1"/>
  <c r="H412" i="1"/>
  <c r="H90" i="1"/>
  <c r="H413" i="1"/>
  <c r="H91" i="1"/>
  <c r="H414" i="1"/>
  <c r="H92" i="1"/>
  <c r="H415" i="1"/>
  <c r="H93" i="1"/>
  <c r="H416" i="1"/>
  <c r="H94" i="1"/>
  <c r="H417" i="1"/>
  <c r="H95" i="1"/>
  <c r="H418" i="1"/>
  <c r="H96" i="1"/>
  <c r="H419" i="1"/>
  <c r="H97" i="1"/>
  <c r="H420" i="1"/>
  <c r="H98" i="1"/>
  <c r="H421" i="1"/>
  <c r="H99" i="1"/>
  <c r="H422" i="1"/>
  <c r="H100" i="1"/>
  <c r="H423" i="1"/>
  <c r="H101" i="1"/>
  <c r="H424" i="1"/>
  <c r="H102" i="1"/>
  <c r="H425" i="1"/>
  <c r="H103" i="1"/>
  <c r="H426" i="1"/>
  <c r="H104" i="1"/>
  <c r="H428" i="1"/>
  <c r="H108" i="1"/>
  <c r="H429" i="1"/>
  <c r="H109" i="1"/>
  <c r="H431" i="1"/>
  <c r="H115" i="1"/>
  <c r="H432" i="1"/>
  <c r="H116" i="1"/>
  <c r="H433" i="1"/>
  <c r="H117" i="1"/>
  <c r="H434" i="1"/>
  <c r="H118" i="1"/>
  <c r="H435" i="1"/>
  <c r="H119" i="1"/>
  <c r="H436" i="1"/>
  <c r="H120" i="1"/>
  <c r="H437" i="1"/>
  <c r="H121" i="1"/>
  <c r="H438" i="1"/>
  <c r="H122" i="1"/>
  <c r="H439" i="1"/>
  <c r="H123" i="1"/>
  <c r="H440" i="1"/>
  <c r="H124" i="1"/>
  <c r="H441" i="1"/>
  <c r="H125" i="1"/>
  <c r="H442" i="1"/>
  <c r="H126" i="1"/>
  <c r="H443" i="1"/>
  <c r="H127" i="1"/>
  <c r="H444" i="1"/>
  <c r="H128" i="1"/>
  <c r="H445" i="1"/>
  <c r="H129" i="1"/>
  <c r="H446" i="1"/>
  <c r="H130" i="1"/>
  <c r="H447" i="1"/>
  <c r="H131" i="1"/>
  <c r="H448" i="1"/>
  <c r="H132" i="1"/>
  <c r="H449" i="1"/>
  <c r="H133" i="1"/>
  <c r="H450" i="1"/>
  <c r="H134" i="1"/>
  <c r="H451" i="1"/>
  <c r="H135" i="1"/>
  <c r="H452" i="1"/>
  <c r="H136" i="1"/>
  <c r="H453" i="1"/>
  <c r="H137" i="1"/>
  <c r="H454" i="1"/>
  <c r="H138" i="1"/>
  <c r="H455" i="1"/>
  <c r="H139" i="1"/>
  <c r="H456" i="1"/>
  <c r="H140" i="1"/>
  <c r="H457" i="1"/>
  <c r="H141" i="1"/>
  <c r="H458" i="1"/>
  <c r="H142" i="1"/>
  <c r="H459" i="1"/>
  <c r="H143" i="1"/>
  <c r="H460" i="1"/>
  <c r="H144" i="1"/>
  <c r="H461" i="1"/>
  <c r="H145" i="1"/>
  <c r="H462" i="1"/>
  <c r="H146" i="1"/>
  <c r="H463" i="1"/>
  <c r="H147" i="1"/>
  <c r="H464" i="1"/>
  <c r="H148" i="1"/>
  <c r="H465" i="1"/>
  <c r="H149" i="1"/>
  <c r="H466" i="1"/>
  <c r="H150" i="1"/>
  <c r="H467" i="1"/>
  <c r="H151" i="1"/>
  <c r="H468" i="1"/>
  <c r="H152" i="1"/>
  <c r="H469" i="1"/>
  <c r="H153" i="1"/>
  <c r="H470" i="1"/>
  <c r="H154" i="1"/>
  <c r="H471" i="1"/>
  <c r="H155" i="1"/>
  <c r="H472" i="1"/>
  <c r="H156" i="1"/>
  <c r="H473" i="1"/>
  <c r="H157" i="1"/>
  <c r="H474" i="1"/>
  <c r="H158" i="1"/>
  <c r="H475" i="1"/>
  <c r="H159" i="1"/>
  <c r="H476" i="1"/>
  <c r="H160" i="1"/>
  <c r="H477" i="1"/>
  <c r="H161" i="1"/>
  <c r="H478" i="1"/>
  <c r="H162" i="1"/>
  <c r="H479" i="1"/>
  <c r="H163" i="1"/>
  <c r="H480" i="1"/>
  <c r="H164" i="1"/>
  <c r="H481" i="1"/>
  <c r="H165" i="1"/>
  <c r="H482" i="1"/>
  <c r="H166" i="1"/>
  <c r="H483" i="1"/>
  <c r="H167" i="1"/>
  <c r="H484" i="1"/>
  <c r="H168" i="1"/>
  <c r="H485" i="1"/>
  <c r="H169" i="1"/>
  <c r="H486" i="1"/>
  <c r="H170" i="1"/>
  <c r="H487" i="1"/>
  <c r="H171" i="1"/>
  <c r="H488" i="1"/>
  <c r="H172" i="1"/>
  <c r="H489" i="1"/>
  <c r="H173" i="1"/>
  <c r="H490" i="1"/>
  <c r="H174" i="1"/>
  <c r="H491" i="1"/>
  <c r="H175" i="1"/>
  <c r="H492" i="1"/>
  <c r="H176" i="1"/>
  <c r="H493" i="1"/>
  <c r="H177" i="1"/>
  <c r="H494" i="1"/>
  <c r="H178" i="1"/>
  <c r="H495" i="1"/>
  <c r="H179" i="1"/>
  <c r="H496" i="1"/>
  <c r="H180" i="1"/>
  <c r="H497" i="1"/>
  <c r="H181" i="1"/>
  <c r="H498" i="1"/>
  <c r="H182" i="1"/>
  <c r="H499" i="1"/>
  <c r="H183" i="1"/>
  <c r="H500" i="1"/>
  <c r="H184" i="1"/>
  <c r="H501" i="1"/>
  <c r="H185" i="1"/>
  <c r="H502" i="1"/>
  <c r="H186" i="1"/>
  <c r="H503" i="1"/>
  <c r="H187" i="1"/>
  <c r="H504" i="1"/>
  <c r="H188" i="1"/>
  <c r="H505" i="1"/>
  <c r="H189" i="1"/>
  <c r="H506" i="1"/>
  <c r="H190" i="1"/>
  <c r="H507" i="1"/>
  <c r="H191" i="1"/>
  <c r="H508" i="1"/>
  <c r="H192" i="1"/>
  <c r="H509" i="1"/>
  <c r="H193" i="1"/>
  <c r="H510" i="1"/>
  <c r="H194" i="1"/>
  <c r="H511" i="1"/>
  <c r="H195" i="1"/>
  <c r="H512" i="1"/>
  <c r="H196" i="1"/>
  <c r="H513" i="1"/>
  <c r="H197" i="1"/>
  <c r="H514" i="1"/>
  <c r="H198" i="1"/>
  <c r="H515" i="1"/>
  <c r="H199" i="1"/>
  <c r="H516" i="1"/>
  <c r="H200" i="1"/>
  <c r="H517" i="1"/>
  <c r="H201" i="1"/>
  <c r="H518" i="1"/>
  <c r="H202" i="1"/>
  <c r="H519" i="1"/>
  <c r="H203" i="1"/>
  <c r="H520" i="1"/>
  <c r="H204" i="1"/>
  <c r="H521" i="1"/>
  <c r="H205" i="1"/>
  <c r="H522" i="1"/>
  <c r="H206" i="1"/>
  <c r="H523" i="1"/>
  <c r="H207" i="1"/>
  <c r="H524" i="1"/>
  <c r="H208" i="1"/>
  <c r="H525" i="1"/>
  <c r="H209" i="1"/>
  <c r="H526" i="1"/>
  <c r="H210" i="1"/>
  <c r="H527" i="1"/>
  <c r="H211" i="1"/>
  <c r="H528" i="1"/>
  <c r="H212" i="1"/>
  <c r="H529" i="1"/>
  <c r="H213" i="1"/>
  <c r="H530" i="1"/>
  <c r="H214" i="1"/>
  <c r="H531" i="1"/>
  <c r="H215" i="1"/>
  <c r="H532" i="1"/>
  <c r="H216" i="1"/>
  <c r="H533" i="1"/>
  <c r="H217" i="1"/>
  <c r="H534" i="1"/>
  <c r="H218" i="1"/>
  <c r="H535" i="1"/>
  <c r="H219" i="1"/>
  <c r="H536" i="1"/>
  <c r="H220" i="1"/>
  <c r="H537" i="1"/>
  <c r="H221" i="1"/>
  <c r="H538" i="1"/>
  <c r="H222" i="1"/>
  <c r="H539" i="1"/>
  <c r="H223" i="1"/>
  <c r="H540" i="1"/>
  <c r="H224" i="1"/>
  <c r="H541" i="1"/>
  <c r="H225" i="1"/>
  <c r="H542" i="1"/>
  <c r="H226" i="1"/>
  <c r="H543" i="1"/>
  <c r="H227" i="1"/>
  <c r="H544" i="1"/>
  <c r="H228" i="1"/>
  <c r="H545" i="1"/>
  <c r="H229" i="1"/>
  <c r="H546" i="1"/>
  <c r="H230" i="1"/>
  <c r="H547" i="1"/>
  <c r="H231" i="1"/>
  <c r="H548" i="1"/>
  <c r="H232" i="1"/>
  <c r="H549" i="1"/>
  <c r="H233" i="1"/>
  <c r="H550" i="1"/>
  <c r="H234" i="1"/>
  <c r="H551" i="1"/>
  <c r="H235" i="1"/>
  <c r="H552" i="1"/>
  <c r="H236" i="1"/>
  <c r="H553" i="1"/>
  <c r="H237" i="1"/>
  <c r="H554" i="1"/>
  <c r="H238" i="1"/>
  <c r="H555" i="1"/>
  <c r="H239" i="1"/>
  <c r="H556" i="1"/>
  <c r="H240" i="1"/>
  <c r="H557" i="1"/>
  <c r="H241" i="1"/>
  <c r="H558" i="1"/>
  <c r="H242" i="1"/>
  <c r="H559" i="1"/>
  <c r="H243" i="1"/>
  <c r="H560" i="1"/>
  <c r="H244" i="1"/>
  <c r="H561" i="1"/>
  <c r="H245" i="1"/>
  <c r="H562" i="1"/>
  <c r="H246" i="1"/>
  <c r="H563" i="1"/>
  <c r="H247" i="1"/>
  <c r="H564" i="1"/>
  <c r="H248" i="1"/>
  <c r="H565" i="1"/>
  <c r="H249" i="1"/>
  <c r="H566" i="1"/>
  <c r="H250" i="1"/>
  <c r="H567" i="1"/>
  <c r="H251" i="1"/>
  <c r="H568" i="1"/>
  <c r="H252" i="1"/>
  <c r="H569" i="1"/>
  <c r="H253" i="1"/>
  <c r="H570" i="1"/>
  <c r="H254" i="1"/>
  <c r="H571" i="1"/>
  <c r="H255" i="1"/>
  <c r="H572" i="1"/>
  <c r="H256" i="1"/>
  <c r="H573" i="1"/>
  <c r="H257" i="1"/>
  <c r="H574" i="1"/>
  <c r="H258" i="1"/>
  <c r="H575" i="1"/>
  <c r="H259" i="1"/>
  <c r="H576" i="1"/>
  <c r="H260" i="1"/>
  <c r="H577" i="1"/>
  <c r="H261" i="1"/>
  <c r="H578" i="1"/>
  <c r="H262" i="1"/>
  <c r="H579" i="1"/>
  <c r="H263" i="1"/>
  <c r="H580" i="1"/>
  <c r="H264" i="1"/>
  <c r="H581" i="1"/>
  <c r="H265" i="1"/>
  <c r="H582" i="1"/>
  <c r="H266" i="1"/>
  <c r="H583" i="1"/>
  <c r="H267" i="1"/>
  <c r="H584" i="1"/>
  <c r="H268" i="1"/>
  <c r="H585" i="1"/>
  <c r="H269" i="1"/>
  <c r="H586" i="1"/>
  <c r="H270" i="1"/>
  <c r="H587" i="1"/>
  <c r="H271" i="1"/>
  <c r="H588" i="1"/>
  <c r="H272" i="1"/>
  <c r="H589" i="1"/>
  <c r="H273" i="1"/>
  <c r="H590" i="1"/>
  <c r="H274" i="1"/>
  <c r="H591" i="1"/>
  <c r="H275" i="1"/>
  <c r="H592" i="1"/>
  <c r="H276" i="1"/>
  <c r="H593" i="1"/>
  <c r="H277" i="1"/>
  <c r="H594" i="1"/>
  <c r="H278" i="1"/>
  <c r="H595" i="1"/>
  <c r="H279" i="1"/>
  <c r="H596" i="1"/>
  <c r="H280" i="1"/>
  <c r="H597" i="1"/>
  <c r="H281" i="1"/>
  <c r="H598" i="1"/>
  <c r="H282" i="1"/>
  <c r="H599" i="1"/>
  <c r="H283" i="1"/>
  <c r="H600" i="1"/>
  <c r="H284" i="1"/>
  <c r="H601" i="1"/>
  <c r="H285" i="1"/>
  <c r="H602" i="1"/>
  <c r="H286" i="1"/>
  <c r="H603" i="1"/>
  <c r="H287" i="1"/>
  <c r="H604" i="1"/>
  <c r="H288" i="1"/>
  <c r="H605" i="1"/>
  <c r="H289" i="1"/>
  <c r="H606" i="1"/>
  <c r="H290" i="1"/>
  <c r="H607" i="1"/>
  <c r="H291" i="1"/>
  <c r="H608" i="1"/>
  <c r="H292" i="1"/>
  <c r="H609" i="1"/>
  <c r="H293" i="1"/>
  <c r="H610" i="1"/>
  <c r="H294" i="1"/>
  <c r="H611" i="1"/>
  <c r="H295" i="1"/>
  <c r="H612" i="1"/>
  <c r="H296" i="1"/>
  <c r="H613" i="1"/>
  <c r="H297" i="1"/>
</calcChain>
</file>

<file path=xl/sharedStrings.xml><?xml version="1.0" encoding="utf-8"?>
<sst xmlns="http://schemas.openxmlformats.org/spreadsheetml/2006/main" count="6958" uniqueCount="616">
  <si>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</si>
  <si>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</si>
  <si>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</si>
  <si>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</si>
  <si>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</si>
  <si>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</si>
  <si>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</si>
  <si>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</si>
  <si>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</si>
  <si>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</si>
  <si>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</si>
  <si>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</si>
  <si>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</si>
  <si>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</si>
  <si>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</si>
  <si>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</si>
  <si>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</si>
  <si>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</si>
  <si>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</si>
  <si>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</si>
  <si>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</si>
  <si>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</si>
  <si>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</si>
  <si>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</si>
  <si>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</si>
  <si>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</si>
  <si>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</si>
  <si>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</si>
  <si>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</si>
  <si>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</si>
  <si>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</si>
  <si>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</si>
  <si>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</si>
  <si>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</si>
  <si>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</si>
  <si>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</si>
  <si>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</si>
  <si>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</si>
  <si>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</si>
  <si>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</si>
  <si>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</si>
  <si>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</si>
  <si>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</si>
  <si>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</si>
  <si>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</si>
  <si>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</si>
  <si>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</si>
  <si>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</si>
  <si>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</si>
  <si>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</si>
  <si>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</si>
  <si>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</si>
  <si>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</si>
  <si>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</si>
  <si>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</si>
  <si>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</si>
  <si>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</si>
  <si>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</si>
  <si>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</si>
  <si>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</si>
  <si>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</si>
  <si>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</si>
  <si>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</si>
  <si>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</si>
  <si>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</si>
  <si>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</si>
  <si>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</si>
  <si>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</si>
  <si>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</si>
  <si>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</si>
  <si>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</si>
  <si>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</si>
  <si>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</si>
  <si>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</si>
  <si>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</si>
  <si>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</si>
  <si>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</si>
  <si>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</si>
  <si>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</si>
  <si>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</si>
  <si>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</si>
  <si>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</si>
  <si>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</si>
  <si>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</si>
  <si>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</si>
  <si>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</si>
  <si>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</si>
  <si>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</si>
  <si>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</si>
  <si>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</si>
  <si>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</si>
  <si>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</si>
  <si>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</si>
  <si>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</si>
  <si>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</si>
  <si>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</si>
  <si>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</si>
  <si>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</si>
  <si>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</si>
  <si>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</si>
  <si>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</si>
  <si>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</si>
  <si>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</si>
  <si>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</si>
  <si>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</si>
  <si>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</si>
  <si>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</si>
  <si>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</si>
  <si>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</si>
  <si>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</si>
  <si>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</si>
  <si>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</si>
  <si>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</si>
  <si>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</si>
  <si>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</si>
  <si>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</si>
  <si>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</si>
  <si>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</si>
  <si>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</si>
  <si>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</si>
  <si>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</si>
  <si>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</si>
  <si>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</si>
  <si>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</si>
  <si>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</si>
  <si>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</si>
  <si>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</si>
  <si>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</si>
  <si>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</si>
  <si>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</si>
  <si>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</si>
  <si>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</si>
  <si>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</si>
  <si>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</si>
  <si>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</si>
  <si>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</si>
  <si>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</si>
  <si>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</si>
  <si>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</si>
  <si>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</si>
  <si>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</si>
  <si>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</si>
  <si>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</si>
  <si>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</si>
  <si>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</si>
  <si>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</si>
  <si>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</si>
  <si>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</si>
  <si>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</si>
  <si>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</si>
  <si>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</si>
  <si>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</si>
  <si>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</si>
  <si>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</si>
  <si>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</si>
  <si>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</si>
  <si>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</si>
  <si>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</si>
  <si>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</si>
  <si>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</si>
  <si>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</si>
  <si>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</si>
  <si>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</si>
  <si>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</si>
  <si>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</si>
  <si>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</si>
  <si>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</si>
  <si>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</si>
  <si>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</si>
  <si>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</si>
  <si>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</si>
  <si>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</si>
  <si>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</si>
  <si>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</si>
  <si>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</si>
  <si>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</si>
  <si>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</si>
  <si>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</si>
  <si>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</si>
  <si>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</si>
  <si>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</si>
  <si>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</si>
  <si>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</si>
  <si>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</si>
  <si>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</si>
  <si>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</si>
  <si>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</si>
  <si>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</si>
  <si>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</si>
  <si>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</si>
  <si>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</si>
  <si>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</si>
  <si>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Plantas de emergencia de energía eléctrica</t>
  </si>
  <si>
    <t>JLE/JDE</t>
  </si>
  <si>
    <t>DEA</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</si>
  <si>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</si>
  <si>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</si>
  <si>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</si>
  <si>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</si>
  <si>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</si>
  <si>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</si>
  <si>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</si>
  <si>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</si>
  <si>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</si>
  <si>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</si>
  <si>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</si>
  <si>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</si>
  <si>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</si>
  <si>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</si>
  <si>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</si>
  <si>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</si>
  <si>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</si>
  <si>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</si>
  <si>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</si>
  <si>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</si>
  <si>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</si>
  <si>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</si>
  <si>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</si>
  <si>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</si>
  <si>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</si>
  <si>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</si>
  <si>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</si>
  <si>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</si>
  <si>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</si>
  <si>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</si>
  <si>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</si>
  <si>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</si>
  <si>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</si>
  <si>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</si>
  <si>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</si>
  <si>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</si>
  <si>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</si>
  <si>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</si>
  <si>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</si>
  <si>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</si>
  <si>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</si>
  <si>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</si>
  <si>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</si>
  <si>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</si>
  <si>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</si>
  <si>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</si>
  <si>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</si>
  <si>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</si>
  <si>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</si>
  <si>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</si>
  <si>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</si>
  <si>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</si>
  <si>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</si>
  <si>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</si>
  <si>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</si>
  <si>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</si>
  <si>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</si>
  <si>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</si>
  <si>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</si>
  <si>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</si>
  <si>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</si>
  <si>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</si>
  <si>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</si>
  <si>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</si>
  <si>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</si>
  <si>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</si>
  <si>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</si>
  <si>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</si>
  <si>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</si>
  <si>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</si>
  <si>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</si>
  <si>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</si>
  <si>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</si>
  <si>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</si>
  <si>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</si>
  <si>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</si>
  <si>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</si>
  <si>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</si>
  <si>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</si>
  <si>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</si>
  <si>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</si>
  <si>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</si>
  <si>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</si>
  <si>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</si>
  <si>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</si>
  <si>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</si>
  <si>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</si>
  <si>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</si>
  <si>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</si>
  <si>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</si>
  <si>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</si>
  <si>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</si>
  <si>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</si>
  <si>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</si>
  <si>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</si>
  <si>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</si>
  <si>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</si>
  <si>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</si>
  <si>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</si>
  <si>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</si>
  <si>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</si>
  <si>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</si>
  <si>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</si>
  <si>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</si>
  <si>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</si>
  <si>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</si>
  <si>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</si>
  <si>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</si>
  <si>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</si>
  <si>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</si>
  <si>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</si>
  <si>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</si>
  <si>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</si>
  <si>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</si>
  <si>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</si>
  <si>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</si>
  <si>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</si>
  <si>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</si>
  <si>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</si>
  <si>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</si>
  <si>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</si>
  <si>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</si>
  <si>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</si>
  <si>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</si>
  <si>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</si>
  <si>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</si>
  <si>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</si>
  <si>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</si>
  <si>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</si>
  <si>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</si>
  <si>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</si>
  <si>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</si>
  <si>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</si>
  <si>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</si>
  <si>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</si>
  <si>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</si>
  <si>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</si>
  <si>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</si>
  <si>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</si>
  <si>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</si>
  <si>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</si>
  <si>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</si>
  <si>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Verificar y validar los Componentes de la Aplicación Móvil  "IMDC  el día de la Jornada Electoral"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</si>
  <si>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</si>
  <si>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</si>
  <si>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</si>
  <si>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</si>
  <si>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</si>
  <si>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</si>
  <si>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</si>
  <si>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</si>
  <si>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</si>
  <si>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</si>
  <si>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</si>
  <si>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</si>
  <si>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</si>
  <si>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</si>
  <si>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</si>
  <si>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</si>
  <si>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</si>
  <si>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</si>
  <si>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</si>
  <si>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</si>
  <si>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</si>
  <si>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</si>
  <si>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</si>
  <si>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Observadoras y Observadores Electorales (Producción).</t>
  </si>
  <si>
    <t>Liberar el Sistema de  Ubicación de Casillas (Producción).</t>
  </si>
  <si>
    <t>Liberar el Sistema de  Mecanismos de Recolección y Cadena de Custodia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</si>
  <si>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</si>
  <si>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</si>
  <si>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</si>
  <si>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</si>
  <si>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Liberar el Sistema de la Aplicación Móvil  "IMDC  el día de la Jornada Electoral"(Producción).</t>
  </si>
  <si>
    <t>Debates</t>
  </si>
  <si>
    <t>En su caso, realización de los debates entre candidatas y candidatos a cargos de Presidencias Municipales en Ayuntamientos</t>
  </si>
  <si>
    <t>Voto anticipado</t>
  </si>
  <si>
    <t>Integración, producción y entrega a las JLE de la Guía para las y los funcionarios de Mesas de Escrutinio y Cómputo del Voto Anticipado.</t>
  </si>
  <si>
    <t>Integración, producción y entrega a las JLE del Listado de Actividades para las y los Funcionarios de las Mesas de Escrutinio y Cómputo del Voto Anticipado.</t>
  </si>
  <si>
    <t>Primera insaculación para integrar MEC de VA</t>
  </si>
  <si>
    <t>Proyección del número de boletas a imprimir, derivada del número de SIILNEVA Recopiladas.</t>
  </si>
  <si>
    <t>Producción y entrega a las JLE del material para simulacros de MEC del VA</t>
  </si>
  <si>
    <t>Segunda Insaculación para integrar MEC de VA</t>
  </si>
  <si>
    <t>DECEYEC/JDE</t>
  </si>
  <si>
    <t>Entrega a la JLE de la documentación y materiales para la integración de los SPES JL VA.</t>
  </si>
  <si>
    <t>Integración y entrega de SPES JL VA a las JDE.</t>
  </si>
  <si>
    <t>Periodo de Votación Anticipada.</t>
  </si>
  <si>
    <t>Escrutinio y cómputo del Voto Anticipado.</t>
  </si>
  <si>
    <t>JDE/CD/MEC VA</t>
  </si>
  <si>
    <t xml:space="preserve">Celebración del Convenio de Coordinación y Colaboración con el OPL, así como de los anexos Técnico y Financiero o en su caso las adendas correspondientes </t>
  </si>
  <si>
    <t>UTVOPL/OPL</t>
  </si>
  <si>
    <t>Voto de las Personas en Prisión Preventiva</t>
  </si>
  <si>
    <t xml:space="preserve">Celebración del Convenio Marco de Coordinación y Colaboración con las autoridades penitenciarias competentes </t>
  </si>
  <si>
    <t>DEAJ/JLE/OPL</t>
  </si>
  <si>
    <t>Integración, producción y entrega a las JLE de la Guía para las y los funcionarios de Mesas de Escrutinio y Cómputo del Voto de las Personas en Prisión Preventiva</t>
  </si>
  <si>
    <t>Integración, producción y entrega a las JLE del Listado de Actividades para las y los Funcionarios de las Mesas de Escrutinio y Cómputo del Voto de las Personas en Prisión Preventiva</t>
  </si>
  <si>
    <t>Impresión y entrega a las JLE del Cartel "¿Estás en Prisión Preventiva? ¡Puedes votar!"</t>
  </si>
  <si>
    <t>Entrega en los Centros Penitenciarios de las cartas invitación a las PPP para su participación en el PEL 2024-2025</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</si>
  <si>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</si>
  <si>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</si>
  <si>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</si>
  <si>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</si>
  <si>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</si>
  <si>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</si>
  <si>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</si>
  <si>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integración de los SPES JL VPPP y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</si>
  <si>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</si>
  <si>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</si>
  <si>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</si>
  <si>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</si>
  <si>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</si>
  <si>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</si>
  <si>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</si>
  <si>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Veracruz</t>
  </si>
  <si>
    <t xml:space="preserve"> </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</si>
  <si>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</si>
  <si>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</si>
  <si>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</si>
  <si>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Puebla</t>
  </si>
  <si>
    <t>Aprobación del Plan Integral y Calendario de Coordinación por parte del INE</t>
  </si>
  <si>
    <t>Aprobación del Cronograma o Calendario de actividades del Proceso Electoral Extraordinario del OPL</t>
  </si>
  <si>
    <t>Instalación de los Órganos Municipales</t>
  </si>
  <si>
    <t>Emisión de la convocatoria para la ciudadanía que desee participar en la observación electoral</t>
  </si>
  <si>
    <t>Difusión de la convocatoria para participar en la observación electoral</t>
  </si>
  <si>
    <t>Recepción de solicitudes de acreditación y/o ratificación de la ciudadanía que desee participar en observación electoral de manera presencial</t>
  </si>
  <si>
    <t>Impartición de los cursos de capacitación, preparación o información de manera presencial</t>
  </si>
  <si>
    <t>CL/CD/OD</t>
  </si>
  <si>
    <t>Acreditación y/o ratificación de la ciudadanía como observadores u observadoras electorales</t>
  </si>
  <si>
    <t xml:space="preserve">Recepción de informes de observadoras y observadores electorales </t>
  </si>
  <si>
    <t>DEOE/CL</t>
  </si>
  <si>
    <t>Presentación del Informe Final del Proceso de Observación</t>
  </si>
  <si>
    <t>Aprobar en sesión extraordinaria de Junta Distrital Ejecutiva, la propuesta de ubicación de casillas electorales que se presentará al Consejo Distrital.</t>
  </si>
  <si>
    <t>Visitas de examinación por los consejos distritales en los lugares propuestos para instalar casillas</t>
  </si>
  <si>
    <t>Aprobación del número y ubicación de casillas básicas y contiguas y, en su caso, extraordinarias y especiales</t>
  </si>
  <si>
    <t>Remisión del listado de ubicación de casillas al OPL</t>
  </si>
  <si>
    <t>En su caso, segunda publicación de la lista de ubicación de casillas por causas supervenientes en los lugares más concurridos del distrito y en los medios electrónicos del Instituto</t>
  </si>
  <si>
    <t>Difusión del listado de ubicación e integración de Mesas Directivas de Casilla, en medios electrónicos del Instituto y en su caso, publicación de encartes impresos (OPL)</t>
  </si>
  <si>
    <t>Acreditación de representaciones generales y ante mesas directivas de casilla</t>
  </si>
  <si>
    <t>Entrega de listados de representantes generales y ante casilla al OPL</t>
  </si>
  <si>
    <t>Nuevas convocatorias</t>
  </si>
  <si>
    <t>Designación de SE y CAE</t>
  </si>
  <si>
    <t>Periodo de contratación de SE y CAE</t>
  </si>
  <si>
    <t>Capacitación de SE y CAE</t>
  </si>
  <si>
    <t>Designación de Funcionarios/as de Mesa Directiva de Casilla (FMDC)</t>
  </si>
  <si>
    <t>Entrega de nombramientos a FMDC</t>
  </si>
  <si>
    <t>Capacitación a FMDC</t>
  </si>
  <si>
    <t>Desarrollo de simulacros y/o prácticas de la Jornada Electoral</t>
  </si>
  <si>
    <t>Sustitución de FMDC</t>
  </si>
  <si>
    <t>Aprobación del catálogo de emisoras, modelo de distribución y pautas para la transmisión de los mensajes de los partidos políticos y autoridades electorales.</t>
  </si>
  <si>
    <t>Precampaña para Ayuntamiento</t>
  </si>
  <si>
    <t>Solicitud de registro de candidaturas comunes para Ayuntamientos</t>
  </si>
  <si>
    <t>Resolución para aprobar las candidaturas comunes para Ayuntamientos</t>
  </si>
  <si>
    <t>Fiscalización del periodo de precampaña</t>
  </si>
  <si>
    <t>Fiscalizacion del periodo de campaña</t>
  </si>
  <si>
    <t>Entrega a la Junta Local Ejecutiva del INE para revisión, del líquido indeleble, el dado marcador, así como de los diseños y especificaciones técnicas de la documentación electoral, en medios electrónicos.</t>
  </si>
  <si>
    <t>Recepción de las boletas electorales por el órgano competente que realizará el conteo, sellado y agrupamiento de boletas e integración de la caja paquete electoral</t>
  </si>
  <si>
    <t>Revisión y, en su caso, emisión de comentarios y observaciones de los diseños y especificaciones técnicas de la documentación electoral, así como del  líquido indeleble y el dado marcador.</t>
  </si>
  <si>
    <t>JL</t>
  </si>
  <si>
    <t>Entrega a la Dirección Ejecutiva de Organización Electoral del INE para revisión del  líquido indeleble y el dado marcador, así como de los diseños y especificaciones técnicas de la documentación electoral, en medios electrónicos</t>
  </si>
  <si>
    <t>Revisión y validación del  líquido indeleble y el dado marcador, así como de los diseños y especificaciones técnicas de la documentación electoral.</t>
  </si>
  <si>
    <t>Aprobación de SE y CAE, así como de personal que auxiliará en el procedimiento de conteo, sellado y agrupamiento de las boletas electorales; así como la integración de la caja paquete electoral</t>
  </si>
  <si>
    <t>Producción de la documentación y materiales electorales</t>
  </si>
  <si>
    <t>Solicitud de custodia federal para traslado de la documentación, paquetería y materiales electorales (al menos 48 horas antes)</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</si>
  <si>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</si>
  <si>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</si>
  <si>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Informe sobre los simulacros del SIJE</t>
  </si>
  <si>
    <t>Implementación del Operativo de Recepción de Paquetes</t>
  </si>
  <si>
    <t>Verificación por parte de los órganos desconcentrados del INE de las condiciones y equipamiento de las bodegas electorales del OPL y determinación de los compromisos que consideren necesarios.</t>
  </si>
  <si>
    <t>JLE/JDE/CG/OD</t>
  </si>
  <si>
    <t>Informe que rinden las presidencias sobre las condiciones de equipamiento, mecanismos de operación y medidas de seguridad de las bodegas electorales.</t>
  </si>
  <si>
    <t>Comprobar por parte de los órganos competente del OPL, con apoyo del INE, del cumplimiento de los compromisos adquiridos en la verificación de las condiciones y equipamiento de las bodegas electorales del OPL</t>
  </si>
  <si>
    <t>Envío a la DEOE, por conducto de la UTVOPL el informe de las condiciones que guardan las bodegas electorales</t>
  </si>
  <si>
    <t>JDE/OD</t>
  </si>
  <si>
    <t>Aprobación o ratificación de los mecanismos de recolección</t>
  </si>
  <si>
    <t>Sustitución de representaciones de partidos políticos y candidaturas independientes ante los mecanismos de recolección</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</si>
  <si>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</si>
  <si>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</si>
  <si>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</si>
  <si>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</si>
  <si>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</si>
  <si>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Designación de Funcionarios/as de Mesa de Escrutinio y Computo (FMEC)</t>
  </si>
  <si>
    <t>Envío del modelo de Guía para las y los funcionarios de Mesas de Escrutinio y Cómputo del Voto Anticipado en versión digital.</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</si>
  <si>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</si>
  <si>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</si>
  <si>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</si>
  <si>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</si>
  <si>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</si>
  <si>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</si>
  <si>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</si>
  <si>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</si>
  <si>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</si>
  <si>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</si>
  <si>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</si>
  <si>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</si>
  <si>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</si>
  <si>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</si>
  <si>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</si>
  <si>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</si>
  <si>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Generación y entrega de la Lista Nominal de Electores con Voto Anticipado para Escrutinio y Cómputo (LNEVA-EC).</t>
  </si>
  <si>
    <t>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t>
  </si>
  <si>
    <t>Gestionar los Requerimientos de Servicio TIC del Sistema de Mecanismos de Garantía de Calidad a la Primera Etapa de Capacitación (Requerimientos de Servicio de TIC).</t>
  </si>
  <si>
    <t>Gestionar los Requerimientos de Servicio TIC del Sistema de Mecanismos de Garantía de Calidad a la Segunda Etapa de Capacitación (Requerimientos de Servicio de TIC).</t>
  </si>
  <si>
    <t>Verificar y validar los Componentes del Sistema de Mecanismos de garantía de calidad de la aplicación de los procedimientos de reclutamiento, selección y contratación de Supervisoras/es Electorales y Capacitadoras/es Asistentes Electorales (Pruebas de aceptación).</t>
  </si>
  <si>
    <t>Verificar y validar los Componentes del Sistema de Mecanismos de Garantía de Calidad a la Primera Etapa de Capacitación (Pruebas de aceptación).</t>
  </si>
  <si>
    <t>Verificar y validar los Componentes del Sistema de Mecanismos de Garantía de Calidad a la Segunda Etapa de Capacitación (Pruebas de aceptación).</t>
  </si>
  <si>
    <t>Liberar el Sistema de Mecanismos de garantía de calidad de la aplicación de los procedimientos de reclutamiento, selección y contratación de Supervisoras/es Electorales y Capacitadoras/es Asistentes Electorales (Producción).</t>
  </si>
  <si>
    <t>Liberar el Sistema de  Mecanismos de Garantía de Calidad a la Primera Etapa de Capacitación (Producción).</t>
  </si>
  <si>
    <t>Liberar el Sistema de  Mecanismos de Garantía de Calidad a la Segunda Etapa de Capacitación (Producción).</t>
  </si>
  <si>
    <t>Se realizaran reuniones previas a los recorridos de la selección de los distritos y ubicación de las casillas, para que se consideren que estas cumplan con las condiciones mínimas necesarias en materia de seguridad y protección civil</t>
  </si>
  <si>
    <t>Verificar y validar los Componentes del Sistema de Sistema de Producción, Distribución y Almacenamiento de la Documentación y Materiales Electorales (Pruebas de aceptación).</t>
  </si>
  <si>
    <t>Liberar el Sistema de  Sistema de Producción, Distribución y Almacenamiento de la Documentación y Materiales Electorales (Producción).</t>
  </si>
  <si>
    <t>Verificar y validar los Componentes de la Aplicación Móvil de Verificación de las y los
Supervisores Electorales en la Primera Etapa de Capacitación (Pruebas de aceptación).</t>
  </si>
  <si>
    <t>Liberar la Aplicación Móvil de Verificación de las y los
Supervisores Electorales en la Primera Etapa de Capacitación(Producción).</t>
  </si>
  <si>
    <t>Verificar y validar los Componentes de la Aplicación Móvil de Verificación de las y los Supervisores Electorales en la Segunda Etapa de Capacitación (Pruebas de aceptación).</t>
  </si>
  <si>
    <t>Verificar y validar los Componentes de la Aplicación Móvil de Seguimiento a Paquetes Electorales (SPE) (Pruebas de aceptación).</t>
  </si>
  <si>
    <t>Liberar la Aplicación Móvil de Verificación de las y los
Supervisores Electorales en la Segunda Etapa de Capacitación (Producción).</t>
  </si>
  <si>
    <t>Liberar la Aplicación Móvil de Seguimiento a Paquetes Electorales (SPE) (Producción).</t>
  </si>
  <si>
    <t>CATALOGO DE ACTIVIDADES</t>
  </si>
  <si>
    <t>ID_Act</t>
  </si>
  <si>
    <t>OPL/JLE/DEA</t>
  </si>
  <si>
    <t>Catálogo de Actividades</t>
  </si>
  <si>
    <t>1.1</t>
  </si>
  <si>
    <t>1.2</t>
  </si>
  <si>
    <t>1.3</t>
  </si>
  <si>
    <t>1.4</t>
  </si>
  <si>
    <t>1.5</t>
  </si>
  <si>
    <t>2.1</t>
  </si>
  <si>
    <t>2.2</t>
  </si>
  <si>
    <t>2.3</t>
  </si>
  <si>
    <t>2.4</t>
  </si>
  <si>
    <t>3.1</t>
  </si>
  <si>
    <t>4.1</t>
  </si>
  <si>
    <t>4.2</t>
  </si>
  <si>
    <t>4.3</t>
  </si>
  <si>
    <t>4.4</t>
  </si>
  <si>
    <t>4.5</t>
  </si>
  <si>
    <t>4.6</t>
  </si>
  <si>
    <t>4.7</t>
  </si>
  <si>
    <t>4.8</t>
  </si>
  <si>
    <t>5.1</t>
  </si>
  <si>
    <t>5.2</t>
  </si>
  <si>
    <t>5.3</t>
  </si>
  <si>
    <t>5.4</t>
  </si>
  <si>
    <t>5.5</t>
  </si>
  <si>
    <t>5.6</t>
  </si>
  <si>
    <t>5.7</t>
  </si>
  <si>
    <t>5.8</t>
  </si>
  <si>
    <t>5.9</t>
  </si>
  <si>
    <t>5.10</t>
  </si>
  <si>
    <t>5.11</t>
  </si>
  <si>
    <t>5.12</t>
  </si>
  <si>
    <t>5.13</t>
  </si>
  <si>
    <t>5.14</t>
  </si>
  <si>
    <t>6.1</t>
  </si>
  <si>
    <t>6.2</t>
  </si>
  <si>
    <t>6.3</t>
  </si>
  <si>
    <t>6.4</t>
  </si>
  <si>
    <t>6.5</t>
  </si>
  <si>
    <t>6.6</t>
  </si>
  <si>
    <t>6.7</t>
  </si>
  <si>
    <t>6.8</t>
  </si>
  <si>
    <t>6.9</t>
  </si>
  <si>
    <t>7.1</t>
  </si>
  <si>
    <t>7.2</t>
  </si>
  <si>
    <t>7.3</t>
  </si>
  <si>
    <t>8.1</t>
  </si>
  <si>
    <t>8.2</t>
  </si>
  <si>
    <t>8.3</t>
  </si>
  <si>
    <t>8.4</t>
  </si>
  <si>
    <t>8.5</t>
  </si>
  <si>
    <t>8.6</t>
  </si>
  <si>
    <t>8.7</t>
  </si>
  <si>
    <t>8.8</t>
  </si>
  <si>
    <t>9.1</t>
  </si>
  <si>
    <t>9.2</t>
  </si>
  <si>
    <t>10.1</t>
  </si>
  <si>
    <t>10.2</t>
  </si>
  <si>
    <t>10.3</t>
  </si>
  <si>
    <t>10.4</t>
  </si>
  <si>
    <t>10.5</t>
  </si>
  <si>
    <t>10.6</t>
  </si>
  <si>
    <t>10.7</t>
  </si>
  <si>
    <t>10.8</t>
  </si>
  <si>
    <t>10.9</t>
  </si>
  <si>
    <t>10.10</t>
  </si>
  <si>
    <t>10.11</t>
  </si>
  <si>
    <t>10.12</t>
  </si>
  <si>
    <t>11.1</t>
  </si>
  <si>
    <t>11.2</t>
  </si>
  <si>
    <t>12.1</t>
  </si>
  <si>
    <t>12.2</t>
  </si>
  <si>
    <t>13.1</t>
  </si>
  <si>
    <t>13.2</t>
  </si>
  <si>
    <t>13.3</t>
  </si>
  <si>
    <t>13.4</t>
  </si>
  <si>
    <t>13.5</t>
  </si>
  <si>
    <t>13.6</t>
  </si>
  <si>
    <t>14.1</t>
  </si>
  <si>
    <t>14.2</t>
  </si>
  <si>
    <t>14.3</t>
  </si>
  <si>
    <t>14.4</t>
  </si>
  <si>
    <t>14.5</t>
  </si>
  <si>
    <t>14.6</t>
  </si>
  <si>
    <t>15.1</t>
  </si>
  <si>
    <t>15.2</t>
  </si>
  <si>
    <t>15.3</t>
  </si>
  <si>
    <t>15.4</t>
  </si>
  <si>
    <t>15.5</t>
  </si>
  <si>
    <t>15.6</t>
  </si>
  <si>
    <t>15.7</t>
  </si>
  <si>
    <t>16.1</t>
  </si>
  <si>
    <t>16.2</t>
  </si>
  <si>
    <t>16.3</t>
  </si>
  <si>
    <t>16.4</t>
  </si>
  <si>
    <t>16.5</t>
  </si>
  <si>
    <t>16.6</t>
  </si>
  <si>
    <t>16.7</t>
  </si>
  <si>
    <t>16.8</t>
  </si>
  <si>
    <t>16.9</t>
  </si>
  <si>
    <t>x</t>
  </si>
  <si>
    <t>Modificada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</si>
</sst>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28"/>
      <color theme="1"/>
      <name val="Calibri"/>
      <family val="2"/>
      <scheme val="minor"/>
    </font>
    <font>
      <b/>
      <sz val="12"/>
      <color rgb="FFFFFFFF"/>
      <name val="Calibri"/>
      <family val="2"/>
    </font>
    <font>
      <sz val="10"/>
      <color rgb="FF000000"/>
      <name val="Arial"/>
      <family val="2"/>
    </font>
    <font>
      <sz val="11"/>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name val="Calibri"/>
    </font>
    <font>
      <sz val="11"/>
      <color theme="1"/>
      <name val="Calibri"/>
    </font>
    <font>
      <sz val="11"/>
      <color rgb="FF000000"/>
      <name val="Calibri"/>
    </font>
    <font>
      <sz val="11"/>
      <name val="Arial"/>
    </font>
    <font>
      <b/>
      <sz val="11"/>
      <color rgb="FFFFFFFF"/>
      <name val="Arial"/>
    </font>
    <font>
      <sz val="11"/>
      <color rgb="FF000000"/>
      <name val="Arial"/>
    </font>
  </fonts>
  <fills count="6">
    <fill>
      <patternFill patternType="none"/>
    </fill>
    <fill>
      <patternFill patternType="gray125"/>
    </fill>
    <fill>
      <patternFill patternType="solid">
        <fgColor rgb="FFFF3398"/>
        <bgColor rgb="FFFF3398"/>
      </patternFill>
    </fill>
    <fill>
      <patternFill patternType="solid">
        <fgColor rgb="FFFFFF00"/>
        <bgColor indexed="64"/>
      </patternFill>
    </fill>
    <fill>
      <patternFill patternType="solid">
        <fgColor rgb="FFFFFFFF"/>
        <bgColor rgb="FF000000"/>
      </patternFill>
    </fill>
    <fill>
      <patternFill patternType="solid">
        <fgColor rgb="FF00B0F0"/>
        <bgColor indexed="64"/>
      </patternFill>
    </fill>
  </fills>
  <borders count="24">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rgb="FF000000"/>
      </right>
      <top/>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178">
    <xf numFmtId="0" fontId="0" fillId="0" borderId="0" xfId="0"/>
    <xf numFmtId="0" fontId="0" fillId="0" borderId="0" xfId="0" applyAlignment="1">
      <alignment vertical="center"/>
    </xf>
    <xf numFmtId="0" fontId="5" fillId="0" borderId="4" xfId="0" applyFont="1" applyBorder="1" applyAlignment="1">
      <alignment horizontal="center" vertical="center"/>
    </xf>
    <xf numFmtId="0" fontId="5" fillId="0" borderId="4" xfId="0" applyFont="1" applyBorder="1" applyAlignment="1">
      <alignment horizontal="left" vertical="center"/>
    </xf>
    <xf numFmtId="0" fontId="2" fillId="0" borderId="4" xfId="0" applyFont="1" applyBorder="1" applyAlignment="1">
      <alignment horizontal="center" vertical="center"/>
    </xf>
    <xf numFmtId="0" fontId="2" fillId="0" borderId="4" xfId="0" applyFont="1" applyBorder="1" applyAlignment="1">
      <alignment vertical="center" wrapText="1"/>
    </xf>
    <xf numFmtId="0" fontId="2" fillId="0" borderId="4" xfId="0" applyFont="1" applyBorder="1" applyAlignment="1">
      <alignment horizontal="center" vertical="center" wrapText="1"/>
    </xf>
    <xf numFmtId="0" fontId="5" fillId="0" borderId="4" xfId="0" applyFont="1" applyBorder="1" applyAlignment="1">
      <alignment vertical="center"/>
    </xf>
    <xf numFmtId="0" fontId="5" fillId="0" borderId="5" xfId="0" applyFont="1" applyBorder="1" applyAlignment="1">
      <alignment horizontal="center" vertical="center"/>
    </xf>
    <xf numFmtId="0" fontId="5" fillId="0" borderId="2" xfId="0" applyFont="1" applyBorder="1" applyAlignment="1">
      <alignment horizontal="center" vertical="center"/>
    </xf>
    <xf numFmtId="0" fontId="6" fillId="0" borderId="4" xfId="0" applyFont="1" applyBorder="1" applyAlignment="1">
      <alignment horizontal="center" vertical="center"/>
    </xf>
    <xf numFmtId="0" fontId="2" fillId="0" borderId="2" xfId="0" applyFont="1" applyBorder="1" applyAlignment="1">
      <alignment vertical="center" wrapText="1"/>
    </xf>
    <xf numFmtId="0" fontId="2" fillId="0" borderId="8" xfId="0" applyFont="1" applyBorder="1" applyAlignment="1">
      <alignment vertical="center" wrapText="1"/>
    </xf>
    <xf numFmtId="0" fontId="2" fillId="0" borderId="5" xfId="0" applyFont="1" applyBorder="1" applyAlignment="1">
      <alignment horizontal="center" vertical="center"/>
    </xf>
    <xf numFmtId="14" fontId="2" fillId="0" borderId="4" xfId="0" applyNumberFormat="1" applyFont="1" applyBorder="1" applyAlignment="1">
      <alignment vertical="center"/>
    </xf>
    <xf numFmtId="0" fontId="5" fillId="0" borderId="1" xfId="0" applyFont="1" applyBorder="1" applyAlignment="1">
      <alignment horizontal="center" vertical="center"/>
    </xf>
    <xf numFmtId="0" fontId="2" fillId="0" borderId="10" xfId="0" applyFont="1" applyBorder="1" applyAlignment="1">
      <alignment horizontal="center" vertical="center"/>
    </xf>
    <xf numFmtId="14" fontId="2" fillId="0" borderId="4" xfId="0" applyNumberFormat="1" applyFont="1" applyBorder="1" applyAlignment="1">
      <alignment vertical="center" wrapText="1"/>
    </xf>
    <xf numFmtId="0" fontId="5" fillId="0" borderId="4" xfId="0" applyFont="1" applyBorder="1" applyAlignment="1">
      <alignment horizontal="left" vertical="center" wrapText="1"/>
    </xf>
    <xf numFmtId="0" fontId="0" fillId="0" borderId="4" xfId="0" applyBorder="1" applyAlignment="1">
      <alignment horizontal="center" vertical="center"/>
    </xf>
    <xf numFmtId="0" fontId="0" fillId="0" borderId="4" xfId="0" applyBorder="1" applyAlignment="1">
      <alignment horizontal="center" vertical="center" wrapText="1"/>
    </xf>
    <xf numFmtId="0" fontId="9" fillId="2" borderId="2" xfId="0" applyFont="1" applyFill="1" applyBorder="1" applyAlignment="1">
      <alignment horizontal="center" vertical="center" wrapText="1"/>
    </xf>
    <xf numFmtId="0" fontId="9" fillId="2" borderId="2" xfId="0" applyFont="1" applyFill="1" applyBorder="1" applyAlignment="1">
      <alignment horizontal="center" vertical="center"/>
    </xf>
    <xf numFmtId="0" fontId="5" fillId="0" borderId="4" xfId="0" applyFont="1" applyBorder="1" applyAlignment="1">
      <alignment vertical="center" wrapText="1"/>
    </xf>
    <xf numFmtId="0" fontId="6" fillId="0" borderId="4" xfId="0" applyFont="1" applyBorder="1" applyAlignment="1">
      <alignment vertical="center" wrapText="1"/>
    </xf>
    <xf numFmtId="0" fontId="6" fillId="0" borderId="4" xfId="0" applyFont="1" applyBorder="1" applyAlignment="1">
      <alignment horizontal="left" vertical="center" wrapText="1"/>
    </xf>
    <xf numFmtId="0" fontId="2" fillId="0" borderId="4" xfId="0" applyFont="1" applyBorder="1" applyAlignment="1">
      <alignment horizontal="left" vertical="center" wrapText="1"/>
    </xf>
    <xf numFmtId="0" fontId="5" fillId="0" borderId="2" xfId="0" applyFont="1" applyBorder="1" applyAlignment="1">
      <alignment vertical="center" wrapText="1"/>
    </xf>
    <xf numFmtId="0" fontId="10" fillId="0" borderId="4" xfId="0" applyFont="1" applyBorder="1" applyAlignment="1">
      <alignment horizontal="center" vertical="center"/>
    </xf>
    <xf numFmtId="0" fontId="0" fillId="0" borderId="4" xfId="0" applyBorder="1" applyAlignment="1">
      <alignment horizontal="left" vertical="center" wrapText="1"/>
    </xf>
    <xf numFmtId="0" fontId="11" fillId="0" borderId="4" xfId="0" applyFont="1" applyBorder="1" applyAlignment="1">
      <alignment horizontal="center" vertical="center" wrapText="1"/>
    </xf>
    <xf numFmtId="0" fontId="7" fillId="0" borderId="0" xfId="0" applyFont="1"/>
    <xf numFmtId="0" fontId="7" fillId="0" borderId="0" xfId="0" applyFont="1" applyAlignment="1">
      <alignment horizontal="center"/>
    </xf>
    <xf numFmtId="0" fontId="12"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13" fillId="2" borderId="16" xfId="0" applyFont="1" applyFill="1" applyBorder="1" applyAlignment="1">
      <alignment vertical="center" wrapText="1"/>
    </xf>
    <xf numFmtId="0" fontId="13" fillId="2" borderId="20" xfId="0" applyFont="1" applyFill="1" applyBorder="1" applyAlignment="1">
      <alignment horizontal="center" vertical="center" wrapText="1"/>
    </xf>
    <xf numFmtId="0" fontId="13" fillId="2" borderId="20" xfId="0" applyFont="1" applyFill="1" applyBorder="1" applyAlignment="1">
      <alignment vertical="center" wrapText="1"/>
    </xf>
    <xf numFmtId="0" fontId="13" fillId="2" borderId="16" xfId="0" applyFont="1" applyFill="1" applyBorder="1" applyAlignment="1">
      <alignment horizontal="center" vertical="center" wrapText="1"/>
    </xf>
    <xf numFmtId="0" fontId="14" fillId="4" borderId="18" xfId="0" applyFont="1" applyFill="1" applyBorder="1" applyAlignment="1">
      <alignment vertical="center" wrapText="1"/>
    </xf>
    <xf numFmtId="0" fontId="14" fillId="4" borderId="4" xfId="0" applyFont="1" applyFill="1" applyBorder="1" applyAlignment="1">
      <alignment horizontal="center" vertical="center" wrapText="1"/>
    </xf>
    <xf numFmtId="0" fontId="14" fillId="4" borderId="19" xfId="0" applyFont="1" applyFill="1" applyBorder="1" applyAlignment="1">
      <alignment vertical="center" wrapText="1"/>
    </xf>
    <xf numFmtId="0" fontId="14" fillId="4" borderId="14"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15" fillId="4" borderId="18" xfId="0" applyFont="1" applyFill="1" applyBorder="1" applyAlignment="1">
      <alignment vertical="center" wrapText="1"/>
    </xf>
    <xf numFmtId="0" fontId="14" fillId="4" borderId="22" xfId="0" applyFont="1" applyFill="1" applyBorder="1" applyAlignment="1">
      <alignment vertical="center" wrapText="1"/>
    </xf>
    <xf numFmtId="0" fontId="15" fillId="4" borderId="14" xfId="0" applyFont="1" applyFill="1" applyBorder="1" applyAlignment="1">
      <alignment horizontal="center" vertical="center" wrapText="1"/>
    </xf>
    <xf numFmtId="0" fontId="15" fillId="4" borderId="21" xfId="0" applyFont="1" applyFill="1" applyBorder="1" applyAlignment="1">
      <alignment horizontal="center" vertical="center" wrapText="1"/>
    </xf>
    <xf numFmtId="0" fontId="15" fillId="4" borderId="15" xfId="0" applyFont="1" applyFill="1" applyBorder="1" applyAlignment="1">
      <alignment vertical="center" wrapText="1"/>
    </xf>
    <xf numFmtId="0" fontId="15" fillId="4" borderId="22" xfId="0" applyFont="1" applyFill="1" applyBorder="1" applyAlignment="1">
      <alignment vertical="center" wrapText="1"/>
    </xf>
    <xf numFmtId="14" fontId="15" fillId="0" borderId="10" xfId="0" applyNumberFormat="1" applyFont="1" applyBorder="1" applyAlignment="1">
      <alignment horizontal="center" vertical="center"/>
    </xf>
    <xf numFmtId="0" fontId="14" fillId="4" borderId="0" xfId="0" applyFont="1" applyFill="1" applyAlignment="1">
      <alignment vertical="center" wrapText="1"/>
    </xf>
    <xf numFmtId="0" fontId="14" fillId="4" borderId="7" xfId="0" applyFont="1" applyFill="1" applyBorder="1" applyAlignment="1">
      <alignment vertical="center" wrapText="1"/>
    </xf>
    <xf numFmtId="0" fontId="14" fillId="4" borderId="8" xfId="0" applyFont="1" applyFill="1" applyBorder="1" applyAlignment="1">
      <alignment vertical="center" wrapText="1"/>
    </xf>
    <xf numFmtId="0" fontId="14" fillId="0" borderId="10" xfId="0" applyFont="1" applyBorder="1" applyAlignment="1">
      <alignment horizontal="center" vertical="center"/>
    </xf>
    <xf numFmtId="0" fontId="15" fillId="0" borderId="10" xfId="0" applyFont="1" applyBorder="1" applyAlignment="1">
      <alignment horizontal="center" vertical="center"/>
    </xf>
    <xf numFmtId="0" fontId="14" fillId="4" borderId="15" xfId="0" applyFont="1" applyFill="1" applyBorder="1" applyAlignment="1">
      <alignment vertical="center" wrapText="1"/>
    </xf>
    <xf numFmtId="0" fontId="14" fillId="4" borderId="4" xfId="0" applyFont="1" applyFill="1" applyBorder="1" applyAlignment="1">
      <alignment vertical="center" wrapText="1"/>
    </xf>
    <xf numFmtId="0" fontId="15" fillId="4" borderId="6" xfId="0" applyFont="1" applyFill="1" applyBorder="1" applyAlignment="1">
      <alignment vertical="center" wrapText="1"/>
    </xf>
    <xf numFmtId="0" fontId="14" fillId="0" borderId="10" xfId="0" applyFont="1" applyBorder="1" applyAlignment="1">
      <alignment horizontal="left" vertical="center"/>
    </xf>
    <xf numFmtId="0" fontId="15" fillId="4" borderId="14" xfId="0" applyFont="1" applyFill="1" applyBorder="1" applyAlignment="1">
      <alignment vertical="center" wrapText="1"/>
    </xf>
    <xf numFmtId="0" fontId="2" fillId="0" borderId="16" xfId="0" applyFont="1" applyBorder="1" applyAlignment="1">
      <alignment horizontal="center" vertical="center"/>
    </xf>
    <xf numFmtId="14" fontId="16" fillId="0" borderId="4" xfId="0" applyNumberFormat="1" applyFont="1" applyBorder="1" applyAlignment="1">
      <alignment horizontal="center" vertical="center"/>
    </xf>
    <xf numFmtId="0" fontId="18" fillId="0" borderId="4" xfId="0" applyFont="1" applyBorder="1" applyAlignment="1">
      <alignment horizontal="center" vertical="center"/>
    </xf>
    <xf numFmtId="0" fontId="0" fillId="0" borderId="5" xfId="0" applyBorder="1" applyAlignment="1">
      <alignment horizontal="center" vertical="center"/>
    </xf>
    <xf numFmtId="0" fontId="4" fillId="2" borderId="4"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2" xfId="0" applyFont="1" applyFill="1" applyBorder="1" applyAlignment="1">
      <alignment horizontal="center" vertical="center"/>
    </xf>
    <xf numFmtId="0" fontId="20" fillId="2" borderId="20" xfId="0" applyFont="1" applyFill="1" applyBorder="1" applyAlignment="1">
      <alignment horizontal="center" vertical="center" wrapText="1"/>
    </xf>
    <xf numFmtId="0" fontId="0" fillId="3" borderId="0" xfId="0" applyFill="1" applyAlignment="1">
      <alignment vertical="center"/>
    </xf>
    <xf numFmtId="0" fontId="15" fillId="0" borderId="5" xfId="0" applyFont="1" applyBorder="1" applyAlignment="1">
      <alignment vertical="center" wrapText="1"/>
    </xf>
    <xf numFmtId="0" fontId="15" fillId="0" borderId="4" xfId="0" applyFont="1" applyBorder="1" applyAlignment="1">
      <alignment horizontal="center" vertical="center" wrapText="1"/>
    </xf>
    <xf numFmtId="0" fontId="15" fillId="0" borderId="19" xfId="0" applyFont="1" applyBorder="1" applyAlignment="1">
      <alignment vertical="center" wrapText="1"/>
    </xf>
    <xf numFmtId="0" fontId="15" fillId="0" borderId="14" xfId="0" applyFont="1" applyBorder="1" applyAlignment="1">
      <alignment horizontal="center" vertical="center" wrapText="1"/>
    </xf>
    <xf numFmtId="0" fontId="15" fillId="0" borderId="21" xfId="0" applyFont="1" applyBorder="1" applyAlignment="1">
      <alignment horizontal="center" vertical="center" wrapText="1"/>
    </xf>
    <xf numFmtId="0" fontId="21" fillId="4" borderId="14" xfId="0" applyFont="1" applyFill="1" applyBorder="1" applyAlignment="1">
      <alignment horizontal="center" vertical="center" wrapText="1"/>
    </xf>
    <xf numFmtId="0" fontId="21" fillId="4" borderId="21" xfId="0" applyFont="1" applyFill="1" applyBorder="1" applyAlignment="1">
      <alignment horizontal="center" vertical="center" wrapText="1"/>
    </xf>
    <xf numFmtId="0" fontId="19" fillId="4" borderId="4" xfId="0" applyFont="1" applyFill="1" applyBorder="1" applyAlignment="1">
      <alignment horizontal="center" vertical="center" wrapText="1"/>
    </xf>
    <xf numFmtId="0" fontId="19" fillId="4" borderId="18" xfId="0" applyFont="1" applyFill="1" applyBorder="1" applyAlignment="1">
      <alignment vertical="center" wrapText="1"/>
    </xf>
    <xf numFmtId="0" fontId="19" fillId="4" borderId="22" xfId="0" applyFont="1" applyFill="1" applyBorder="1" applyAlignment="1">
      <alignment vertical="center" wrapText="1"/>
    </xf>
    <xf numFmtId="0" fontId="5" fillId="0" borderId="5" xfId="0" applyFont="1" applyBorder="1" applyAlignment="1">
      <alignment horizontal="left" vertical="center" wrapText="1"/>
    </xf>
    <xf numFmtId="0" fontId="8" fillId="0" borderId="0" xfId="0" applyFont="1" applyAlignment="1">
      <alignment horizontal="center"/>
    </xf>
    <xf numFmtId="0" fontId="9" fillId="2" borderId="0" xfId="0" applyFont="1" applyFill="1" applyAlignment="1">
      <alignment horizontal="center" vertical="center"/>
    </xf>
    <xf numFmtId="0" fontId="6" fillId="0" borderId="5" xfId="0" applyFont="1" applyBorder="1" applyAlignment="1">
      <alignment horizontal="center" vertical="center"/>
    </xf>
    <xf numFmtId="0" fontId="5" fillId="0" borderId="5" xfId="0" applyFont="1" applyBorder="1" applyAlignment="1">
      <alignment horizontal="center" vertical="center" wrapText="1"/>
    </xf>
    <xf numFmtId="0" fontId="10" fillId="0" borderId="5" xfId="0" applyFont="1" applyBorder="1" applyAlignment="1">
      <alignment horizontal="center" vertical="center"/>
    </xf>
    <xf numFmtId="0" fontId="0" fillId="0" borderId="5" xfId="0" applyBorder="1" applyAlignment="1">
      <alignment horizontal="center" vertical="center" wrapText="1"/>
    </xf>
    <xf numFmtId="14" fontId="16" fillId="5" borderId="4" xfId="0" applyNumberFormat="1" applyFont="1" applyFill="1" applyBorder="1" applyAlignment="1">
      <alignment horizontal="center" vertical="center"/>
    </xf>
    <xf numFmtId="0" fontId="8" fillId="0" borderId="0" xfId="0" applyFont="1" applyAlignment="1">
      <alignment horizontal="center"/>
    </xf>
    <xf numFmtId="0" fontId="8" fillId="0" borderId="18" xfId="0" applyFont="1" applyBorder="1" applyAlignment="1">
      <alignment horizontal="center"/>
    </xf>
    <xf numFmtId="0" fontId="5" fillId="0" borderId="7" xfId="0" applyFont="1" applyFill="1" applyBorder="1" applyAlignment="1">
      <alignment horizontal="center" vertical="center"/>
    </xf>
    <xf numFmtId="0" fontId="2" fillId="0" borderId="4" xfId="0" applyFont="1" applyFill="1" applyBorder="1" applyAlignment="1">
      <alignment vertical="center"/>
    </xf>
    <xf numFmtId="0" fontId="5" fillId="0" borderId="4" xfId="0" applyFont="1" applyFill="1" applyBorder="1" applyAlignment="1">
      <alignment horizontal="left" vertical="center"/>
    </xf>
    <xf numFmtId="0" fontId="5" fillId="0" borderId="4" xfId="0" applyFont="1" applyFill="1" applyBorder="1" applyAlignment="1">
      <alignment horizontal="center" vertical="center"/>
    </xf>
    <xf numFmtId="14" fontId="5" fillId="0" borderId="4" xfId="0" applyNumberFormat="1" applyFont="1" applyFill="1" applyBorder="1" applyAlignment="1">
      <alignment horizontal="center" vertical="center"/>
    </xf>
    <xf numFmtId="14" fontId="5" fillId="0" borderId="5" xfId="0" applyNumberFormat="1" applyFont="1" applyFill="1" applyBorder="1" applyAlignment="1">
      <alignment horizontal="center" vertical="center"/>
    </xf>
    <xf numFmtId="0" fontId="5" fillId="0" borderId="4" xfId="0" applyFont="1" applyFill="1" applyBorder="1" applyAlignment="1">
      <alignment vertical="center"/>
    </xf>
    <xf numFmtId="14" fontId="2" fillId="0" borderId="4" xfId="0" applyNumberFormat="1" applyFont="1" applyFill="1" applyBorder="1" applyAlignment="1">
      <alignment horizontal="center" vertical="center"/>
    </xf>
    <xf numFmtId="14" fontId="6" fillId="0" borderId="6" xfId="0" applyNumberFormat="1" applyFont="1" applyFill="1" applyBorder="1" applyAlignment="1">
      <alignment horizontal="center" vertical="center"/>
    </xf>
    <xf numFmtId="14" fontId="5" fillId="0" borderId="1" xfId="0" applyNumberFormat="1" applyFont="1" applyFill="1" applyBorder="1" applyAlignment="1">
      <alignment horizontal="center" vertical="center"/>
    </xf>
    <xf numFmtId="14" fontId="2" fillId="0" borderId="5" xfId="0" applyNumberFormat="1" applyFont="1" applyFill="1" applyBorder="1" applyAlignment="1">
      <alignment horizontal="center" vertical="center"/>
    </xf>
    <xf numFmtId="14" fontId="5" fillId="0" borderId="6" xfId="0" applyNumberFormat="1" applyFont="1" applyFill="1" applyBorder="1" applyAlignment="1">
      <alignment horizontal="center" vertical="center"/>
    </xf>
    <xf numFmtId="0" fontId="5" fillId="0" borderId="5" xfId="0" applyFont="1" applyFill="1" applyBorder="1" applyAlignment="1">
      <alignment horizontal="center" vertical="center"/>
    </xf>
    <xf numFmtId="14" fontId="6" fillId="0" borderId="4" xfId="0" applyNumberFormat="1" applyFont="1" applyFill="1" applyBorder="1" applyAlignment="1">
      <alignment horizontal="center" vertical="center"/>
    </xf>
    <xf numFmtId="14" fontId="6" fillId="0" borderId="5" xfId="0" applyNumberFormat="1" applyFont="1" applyFill="1" applyBorder="1" applyAlignment="1">
      <alignment horizontal="center" vertical="center"/>
    </xf>
    <xf numFmtId="0" fontId="5" fillId="0" borderId="3" xfId="0" applyFont="1" applyFill="1" applyBorder="1" applyAlignment="1">
      <alignment horizontal="center" vertical="center"/>
    </xf>
    <xf numFmtId="0" fontId="6" fillId="0" borderId="2" xfId="0" applyFont="1" applyFill="1" applyBorder="1" applyAlignment="1">
      <alignment vertical="center"/>
    </xf>
    <xf numFmtId="0" fontId="6" fillId="0" borderId="2" xfId="0" applyFont="1" applyFill="1" applyBorder="1" applyAlignment="1">
      <alignment horizontal="left" vertical="center"/>
    </xf>
    <xf numFmtId="0" fontId="6"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6" fillId="0" borderId="4" xfId="0" applyFont="1" applyFill="1" applyBorder="1" applyAlignment="1">
      <alignment vertical="center"/>
    </xf>
    <xf numFmtId="0" fontId="6" fillId="0" borderId="4" xfId="0" applyFont="1" applyFill="1" applyBorder="1" applyAlignment="1">
      <alignment horizontal="left" vertical="center"/>
    </xf>
    <xf numFmtId="0" fontId="6" fillId="0" borderId="4" xfId="0" applyFont="1" applyFill="1" applyBorder="1" applyAlignment="1">
      <alignment horizontal="center" vertical="center"/>
    </xf>
    <xf numFmtId="14" fontId="5" fillId="0" borderId="7" xfId="0" applyNumberFormat="1" applyFont="1" applyFill="1" applyBorder="1" applyAlignment="1">
      <alignment horizontal="center" vertical="center"/>
    </xf>
    <xf numFmtId="0" fontId="5" fillId="0" borderId="9" xfId="0" applyFont="1" applyFill="1" applyBorder="1" applyAlignment="1">
      <alignment horizontal="center" vertical="center"/>
    </xf>
    <xf numFmtId="0" fontId="2" fillId="0" borderId="8"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18" fillId="0" borderId="4" xfId="0" applyFont="1" applyFill="1" applyBorder="1" applyAlignment="1">
      <alignment horizontal="center" vertical="center"/>
    </xf>
    <xf numFmtId="14" fontId="18" fillId="0" borderId="5" xfId="0" applyNumberFormat="1" applyFont="1" applyFill="1" applyBorder="1" applyAlignment="1">
      <alignment horizontal="center" vertical="center"/>
    </xf>
    <xf numFmtId="0" fontId="2" fillId="0" borderId="4" xfId="0" applyFont="1" applyFill="1" applyBorder="1" applyAlignment="1">
      <alignment horizontal="left"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5" fillId="0" borderId="2" xfId="0" applyFont="1" applyFill="1" applyBorder="1" applyAlignment="1">
      <alignment vertical="center"/>
    </xf>
    <xf numFmtId="0" fontId="2" fillId="0" borderId="2" xfId="0" applyFont="1" applyFill="1" applyBorder="1" applyAlignment="1">
      <alignment vertical="center"/>
    </xf>
    <xf numFmtId="14" fontId="2" fillId="0" borderId="4" xfId="0" applyNumberFormat="1" applyFont="1" applyFill="1" applyBorder="1" applyAlignment="1">
      <alignment vertical="center"/>
    </xf>
    <xf numFmtId="14" fontId="16" fillId="0" borderId="4" xfId="0" applyNumberFormat="1" applyFont="1" applyFill="1" applyBorder="1" applyAlignment="1">
      <alignment horizontal="center" vertical="center"/>
    </xf>
    <xf numFmtId="0" fontId="18" fillId="0" borderId="7" xfId="0" applyFont="1" applyFill="1" applyBorder="1" applyAlignment="1">
      <alignment horizontal="center" vertical="center"/>
    </xf>
    <xf numFmtId="14" fontId="17" fillId="0" borderId="4" xfId="0" applyNumberFormat="1" applyFont="1" applyFill="1" applyBorder="1" applyAlignment="1">
      <alignment vertical="center"/>
    </xf>
    <xf numFmtId="0" fontId="17" fillId="0" borderId="4" xfId="0" applyFont="1" applyFill="1" applyBorder="1" applyAlignment="1">
      <alignment horizontal="left" vertical="center"/>
    </xf>
    <xf numFmtId="0" fontId="17" fillId="0" borderId="4" xfId="0" applyFont="1" applyFill="1" applyBorder="1" applyAlignment="1">
      <alignment horizontal="center" vertical="center"/>
    </xf>
    <xf numFmtId="14" fontId="18" fillId="0" borderId="4" xfId="0" applyNumberFormat="1" applyFont="1" applyFill="1" applyBorder="1" applyAlignment="1">
      <alignment horizontal="center" vertical="center"/>
    </xf>
    <xf numFmtId="14" fontId="5" fillId="0" borderId="2" xfId="0" applyNumberFormat="1" applyFont="1" applyFill="1" applyBorder="1" applyAlignment="1">
      <alignment horizontal="center" vertical="center"/>
    </xf>
    <xf numFmtId="14" fontId="6" fillId="0" borderId="7" xfId="0" applyNumberFormat="1" applyFont="1" applyFill="1" applyBorder="1" applyAlignment="1">
      <alignment horizontal="center" vertical="center"/>
    </xf>
    <xf numFmtId="14" fontId="0" fillId="0" borderId="4" xfId="0" applyNumberFormat="1" applyFill="1" applyBorder="1" applyAlignment="1">
      <alignment horizontal="center" vertical="center"/>
    </xf>
    <xf numFmtId="0" fontId="0" fillId="0" borderId="4" xfId="0" applyFill="1" applyBorder="1" applyAlignment="1">
      <alignment vertical="center"/>
    </xf>
    <xf numFmtId="0" fontId="5" fillId="0" borderId="9" xfId="0" applyFont="1" applyFill="1" applyBorder="1" applyAlignment="1">
      <alignment vertical="center"/>
    </xf>
    <xf numFmtId="0" fontId="5" fillId="0" borderId="6"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10" xfId="0" applyFont="1" applyFill="1" applyBorder="1" applyAlignment="1">
      <alignment vertical="center"/>
    </xf>
    <xf numFmtId="0" fontId="5" fillId="0" borderId="10" xfId="0" applyFont="1" applyFill="1" applyBorder="1" applyAlignment="1">
      <alignment horizontal="left" vertical="center"/>
    </xf>
    <xf numFmtId="0" fontId="5" fillId="0" borderId="11" xfId="0" applyFont="1" applyFill="1" applyBorder="1" applyAlignment="1">
      <alignment horizontal="center" vertical="center"/>
    </xf>
    <xf numFmtId="14" fontId="6" fillId="0" borderId="2"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xf>
    <xf numFmtId="14" fontId="6" fillId="0" borderId="8"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5" fillId="0" borderId="8" xfId="0" applyFont="1" applyFill="1" applyBorder="1" applyAlignment="1">
      <alignment vertical="center"/>
    </xf>
    <xf numFmtId="0" fontId="5" fillId="0" borderId="2" xfId="0" applyFont="1" applyFill="1" applyBorder="1" applyAlignment="1">
      <alignment horizontal="left" vertical="center"/>
    </xf>
    <xf numFmtId="0" fontId="5" fillId="0" borderId="1" xfId="0" applyFont="1" applyFill="1" applyBorder="1" applyAlignment="1">
      <alignment horizontal="center" vertical="center"/>
    </xf>
    <xf numFmtId="0" fontId="5" fillId="0" borderId="19" xfId="0" applyFont="1" applyFill="1" applyBorder="1" applyAlignment="1">
      <alignment horizontal="center" vertical="center"/>
    </xf>
    <xf numFmtId="14" fontId="5" fillId="0" borderId="16" xfId="0" applyNumberFormat="1" applyFont="1" applyFill="1" applyBorder="1" applyAlignment="1">
      <alignment horizontal="center" vertical="center"/>
    </xf>
    <xf numFmtId="14" fontId="5" fillId="0" borderId="10" xfId="0" applyNumberFormat="1" applyFont="1" applyFill="1" applyBorder="1" applyAlignment="1">
      <alignment vertical="center"/>
    </xf>
    <xf numFmtId="14" fontId="5" fillId="0" borderId="10" xfId="0" applyNumberFormat="1" applyFont="1" applyFill="1" applyBorder="1" applyAlignment="1">
      <alignment horizontal="left" vertical="center"/>
    </xf>
    <xf numFmtId="14" fontId="5" fillId="0" borderId="11" xfId="0" applyNumberFormat="1" applyFont="1" applyFill="1" applyBorder="1" applyAlignment="1">
      <alignment horizontal="center" vertical="center"/>
    </xf>
    <xf numFmtId="14" fontId="6" fillId="0" borderId="12" xfId="0" applyNumberFormat="1" applyFont="1" applyFill="1" applyBorder="1" applyAlignment="1">
      <alignment horizontal="center" vertical="center"/>
    </xf>
    <xf numFmtId="0" fontId="2" fillId="0" borderId="10" xfId="0" applyFont="1" applyFill="1" applyBorder="1" applyAlignment="1">
      <alignment vertical="center"/>
    </xf>
    <xf numFmtId="14" fontId="16" fillId="0" borderId="5" xfId="0" applyNumberFormat="1" applyFont="1" applyFill="1" applyBorder="1" applyAlignment="1">
      <alignment horizontal="center" vertical="center"/>
    </xf>
    <xf numFmtId="14" fontId="2" fillId="0" borderId="7" xfId="0" applyNumberFormat="1" applyFont="1" applyFill="1" applyBorder="1" applyAlignment="1">
      <alignment horizontal="center" vertical="center"/>
    </xf>
    <xf numFmtId="14" fontId="2" fillId="0" borderId="4" xfId="0" applyNumberFormat="1" applyFont="1" applyFill="1" applyBorder="1" applyAlignment="1">
      <alignment horizontal="left" vertical="center"/>
    </xf>
    <xf numFmtId="0" fontId="5" fillId="0" borderId="13" xfId="0" applyFont="1" applyFill="1" applyBorder="1" applyAlignment="1">
      <alignment vertical="center"/>
    </xf>
    <xf numFmtId="0" fontId="5" fillId="0" borderId="13" xfId="0" applyFont="1" applyFill="1" applyBorder="1" applyAlignment="1">
      <alignment horizontal="left" vertical="center"/>
    </xf>
    <xf numFmtId="0" fontId="5" fillId="0" borderId="13"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23" xfId="0" applyFont="1" applyFill="1" applyBorder="1" applyAlignment="1">
      <alignment horizontal="center" vertical="center"/>
    </xf>
    <xf numFmtId="0" fontId="2" fillId="0" borderId="14" xfId="0" applyFont="1" applyFill="1" applyBorder="1" applyAlignment="1">
      <alignment vertical="center"/>
    </xf>
    <xf numFmtId="0" fontId="2" fillId="0" borderId="15"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16" xfId="0" applyFont="1" applyFill="1" applyBorder="1" applyAlignment="1">
      <alignment vertical="center"/>
    </xf>
    <xf numFmtId="0" fontId="2" fillId="0" borderId="16" xfId="0" applyFont="1" applyFill="1" applyBorder="1" applyAlignment="1">
      <alignment horizontal="center" vertical="center"/>
    </xf>
    <xf numFmtId="0" fontId="2" fillId="0" borderId="10" xfId="0" applyFont="1" applyFill="1" applyBorder="1" applyAlignment="1">
      <alignment horizontal="left" vertical="center"/>
    </xf>
    <xf numFmtId="14" fontId="6" fillId="0" borderId="3" xfId="0" applyNumberFormat="1" applyFont="1" applyFill="1" applyBorder="1" applyAlignment="1">
      <alignment horizontal="center" vertical="center"/>
    </xf>
    <xf numFmtId="0" fontId="2" fillId="0" borderId="10" xfId="0" applyFont="1" applyFill="1" applyBorder="1" applyAlignment="1">
      <alignment horizontal="center" vertical="center"/>
    </xf>
    <xf numFmtId="0" fontId="0" fillId="0" borderId="8" xfId="0" applyFill="1" applyBorder="1" applyAlignment="1">
      <alignment horizontal="center" vertical="center"/>
    </xf>
    <xf numFmtId="0" fontId="0" fillId="0" borderId="4" xfId="0" applyFill="1" applyBorder="1" applyAlignment="1">
      <alignment horizontal="center"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E33CD7B-8C1D-4FD1-B443-8A8685CD6433}">
    <nsvFilter filterId="{00000000-0001-0000-0000-000000000000}" ref="A1:K756" tableId="0">
      <columnFilter colId="0">
        <filter colId="0">
          <x:filters>
            <x:filter val="1"/>
          </x:filters>
        </filter>
      </columnFilter>
      <columnFilter colId="2">
        <filter colId="2">
          <x:filters>
            <x:filter val="Bodegas electorales"/>
          </x:filters>
        </filter>
      </columnFilter>
      <columnFilter colId="4">
        <filter colId="4">
          <x:filters>
            <x:filter val="INE/OPL"/>
          </x:filters>
        </filter>
      </columnFilter>
    </nsvFilter>
  </namedSheetView>
  <namedSheetView name="Julio" id="{C8429AA5-CDF2-4878-9CDA-D43EDC68077E}">
    <nsvFilter filterId="{00000000-0001-0000-0000-000000000000}" ref="A1:K756" tableId="0">
      <columnFilter colId="1">
        <filter colId="1">
          <x:filters>
            <x:filter val="Durango"/>
            <x:filter val="Veracruz"/>
          </x:filters>
        </filter>
      </columnFilter>
      <columnFilter colId="7">
        <filter colId="7">
          <x:filters>
            <x:filter val="26.52"/>
          </x:filters>
        </filter>
      </columnFilter>
    </nsvFilter>
  </namedSheetView>
  <namedSheetView name="Nora" id="{083CE052-098C-46AB-B2BE-2E3F830BCD71}"/>
  <namedSheetView name="paola" id="{8E3880B1-365C-415F-90DE-9C558CCA44EC}">
    <nsvFilter filterId="{00000000-0001-0000-0000-000000000000}" ref="A1:K756" tableId="0">
      <columnFilter colId="6">
        <filter colId="6">
          <x:filters>
            <x:filter val="DEOE"/>
          </x:filters>
        </filter>
      </columnFilter>
      <columnFilter colId="7">
        <filter colId="7">
          <x:filters>
            <x:filter val="5.12"/>
          </x:filters>
        </filter>
      </columnFilter>
    </nsvFilter>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763"/>
  <sheetViews>
    <sheetView tabSelected="1" zoomScale="85" zoomScaleNormal="85" workbookViewId="0">
      <pane ySplit="1" topLeftCell="A2" activePane="bottomLeft" state="frozen"/>
      <selection pane="bottomLeft" activeCell="C24" sqref="C24"/>
    </sheetView>
  </sheetViews>
  <sheetFormatPr baseColWidth="10" defaultColWidth="0" defaultRowHeight="15" customHeight="1" zeroHeight="1" x14ac:dyDescent="0.3"/>
  <cols>
    <col min="1" max="1" width="8.88671875" customWidth="1"/>
    <col min="2" max="2" width="18.109375" customWidth="1"/>
    <col min="3" max="3" width="37.33203125" customWidth="1"/>
    <col min="4" max="4" width="77.6640625" customWidth="1"/>
    <col min="5" max="5" width="13.6640625" customWidth="1"/>
    <col min="6" max="6" width="8.88671875" customWidth="1"/>
    <col min="7" max="7" width="13.6640625" customWidth="1"/>
    <col min="8" max="8" width="9.44140625" bestFit="1" customWidth="1"/>
    <col min="9" max="9" width="13.44140625" bestFit="1" customWidth="1"/>
    <col min="10" max="10" width="14.109375" customWidth="1"/>
    <col min="11" max="16384" width="8.88671875" hidden="1"/>
  </cols>
  <sheetData>
    <row r="1" spans="1:11" ht="14.4" x14ac:dyDescent="0.3">
      <c r="A1" s="68"/>
      <c r="B1" s="69" t="s">
        <v>0</v>
      </c>
      <c r="C1" s="70" t="s">
        <v>1</v>
      </c>
      <c r="D1" s="70" t="s">
        <v>2</v>
      </c>
      <c r="E1" s="70" t="s">
        <v>3</v>
      </c>
      <c r="F1" s="70" t="s">
        <v>4</v>
      </c>
      <c r="G1" s="70" t="s">
        <v>5</v>
      </c>
      <c r="H1" s="70" t="s">
        <v>6</v>
      </c>
      <c r="I1" s="70" t="s">
        <v>7</v>
      </c>
      <c r="J1" s="70" t="s">
        <v>8</v>
      </c>
      <c r="K1" s="70" t="s">
        <v>615</v>
      </c>
    </row>
    <row r="2" spans="1:11" s="1" customFormat="1" ht="14.4" x14ac:dyDescent="0.3">
      <c r="A2" s="176">
        <v>1</v>
      </c>
      <c r="B2" s="93" t="s">
        <v>9</v>
      </c>
      <c r="C2" s="94" t="s">
        <v>10</v>
      </c>
      <c r="D2" s="95" t="s">
        <v>11</v>
      </c>
      <c r="E2" s="96" t="s">
        <v>12</v>
      </c>
      <c r="F2" s="96" t="s">
        <v>13</v>
      </c>
      <c r="G2" s="96" t="s">
        <v>14</v>
      </c>
      <c r="H2" s="96" t="str">
        <f>_xlfn.XLOOKUP(D2,'Catálogo Ordinarias'!$C$5:$C$346,'Catálogo Ordinarias'!$B$5:$B$346)</f>
        <v>1.1</v>
      </c>
      <c r="I2" s="97">
        <v>45536</v>
      </c>
      <c r="J2" s="98">
        <v>45567</v>
      </c>
    </row>
    <row r="3" spans="1:11" s="1" customFormat="1" ht="14.4" x14ac:dyDescent="0.3">
      <c r="A3" s="177">
        <v>1</v>
      </c>
      <c r="B3" s="93" t="s">
        <v>9</v>
      </c>
      <c r="C3" s="94" t="s">
        <v>10</v>
      </c>
      <c r="D3" s="95" t="s">
        <v>15</v>
      </c>
      <c r="E3" s="96" t="s">
        <v>16</v>
      </c>
      <c r="F3" s="96" t="s">
        <v>17</v>
      </c>
      <c r="G3" s="96" t="s">
        <v>18</v>
      </c>
      <c r="H3" s="96" t="str">
        <f>_xlfn.XLOOKUP(D3,'Catálogo Ordinarias'!$C$5:$C$346,'Catálogo Ordinarias'!$B$5:$B$346)</f>
        <v>1.2</v>
      </c>
      <c r="I3" s="97">
        <v>45597</v>
      </c>
      <c r="J3" s="98">
        <v>45672</v>
      </c>
    </row>
    <row r="4" spans="1:11" s="1" customFormat="1" ht="14.4" x14ac:dyDescent="0.3">
      <c r="A4" s="177">
        <v>1</v>
      </c>
      <c r="B4" s="93" t="s">
        <v>9</v>
      </c>
      <c r="C4" s="94" t="s">
        <v>10</v>
      </c>
      <c r="D4" s="95" t="s">
        <v>19</v>
      </c>
      <c r="E4" s="96" t="s">
        <v>20</v>
      </c>
      <c r="F4" s="96" t="s">
        <v>13</v>
      </c>
      <c r="G4" s="96" t="s">
        <v>20</v>
      </c>
      <c r="H4" s="96" t="str">
        <f>_xlfn.XLOOKUP(D4,'Catálogo Ordinarias'!$C$5:$C$346,'Catálogo Ordinarias'!$B$5:$B$346)</f>
        <v>1.3</v>
      </c>
      <c r="I4" s="97">
        <v>45597</v>
      </c>
      <c r="J4" s="98">
        <v>45597</v>
      </c>
    </row>
    <row r="5" spans="1:11" s="1" customFormat="1" ht="14.4" x14ac:dyDescent="0.3">
      <c r="A5" s="177">
        <v>1</v>
      </c>
      <c r="B5" s="93" t="s">
        <v>9</v>
      </c>
      <c r="C5" s="94" t="s">
        <v>10</v>
      </c>
      <c r="D5" s="95" t="s">
        <v>21</v>
      </c>
      <c r="E5" s="96" t="s">
        <v>16</v>
      </c>
      <c r="F5" s="96" t="s">
        <v>17</v>
      </c>
      <c r="G5" s="96" t="s">
        <v>18</v>
      </c>
      <c r="H5" s="96" t="str">
        <f>_xlfn.XLOOKUP(D5,'Catálogo Ordinarias'!$C$5:$C$346,'Catálogo Ordinarias'!$B$5:$B$346)</f>
        <v>1.4</v>
      </c>
      <c r="I5" s="97">
        <v>45684</v>
      </c>
      <c r="J5" s="98">
        <v>45809</v>
      </c>
    </row>
    <row r="6" spans="1:11" s="1" customFormat="1" ht="14.4" x14ac:dyDescent="0.3">
      <c r="A6" s="177">
        <v>1</v>
      </c>
      <c r="B6" s="93" t="s">
        <v>9</v>
      </c>
      <c r="C6" s="99" t="s">
        <v>22</v>
      </c>
      <c r="D6" s="95" t="s">
        <v>23</v>
      </c>
      <c r="E6" s="96" t="s">
        <v>20</v>
      </c>
      <c r="F6" s="96" t="s">
        <v>13</v>
      </c>
      <c r="G6" s="96" t="s">
        <v>20</v>
      </c>
      <c r="H6" s="96" t="str">
        <f>_xlfn.XLOOKUP(D6,'Catálogo Ordinarias'!$C$5:$C$346,'Catálogo Ordinarias'!$B$5:$B$346)</f>
        <v>2.1</v>
      </c>
      <c r="I6" s="97">
        <v>45823</v>
      </c>
      <c r="J6" s="98">
        <v>45834</v>
      </c>
    </row>
    <row r="7" spans="1:11" s="1" customFormat="1" ht="14.4" x14ac:dyDescent="0.3">
      <c r="A7" s="177">
        <v>1</v>
      </c>
      <c r="B7" s="93" t="s">
        <v>9</v>
      </c>
      <c r="C7" s="99" t="s">
        <v>22</v>
      </c>
      <c r="D7" s="95" t="s">
        <v>24</v>
      </c>
      <c r="E7" s="96" t="s">
        <v>20</v>
      </c>
      <c r="F7" s="96" t="s">
        <v>13</v>
      </c>
      <c r="G7" s="96" t="s">
        <v>20</v>
      </c>
      <c r="H7" s="96" t="str">
        <f>_xlfn.XLOOKUP(D7,'Catálogo Ordinarias'!$C$5:$C$346,'Catálogo Ordinarias'!$B$5:$B$346)</f>
        <v>2.2</v>
      </c>
      <c r="I7" s="97">
        <v>45823</v>
      </c>
      <c r="J7" s="98">
        <v>45834</v>
      </c>
    </row>
    <row r="8" spans="1:11" s="1" customFormat="1" ht="14.4" x14ac:dyDescent="0.3">
      <c r="A8" s="177">
        <v>1</v>
      </c>
      <c r="B8" s="93" t="s">
        <v>9</v>
      </c>
      <c r="C8" s="99" t="s">
        <v>22</v>
      </c>
      <c r="D8" s="95" t="s">
        <v>25</v>
      </c>
      <c r="E8" s="96" t="s">
        <v>20</v>
      </c>
      <c r="F8" s="96" t="s">
        <v>13</v>
      </c>
      <c r="G8" s="96" t="s">
        <v>20</v>
      </c>
      <c r="H8" s="96" t="str">
        <f>_xlfn.XLOOKUP(D8,'Catálogo Ordinarias'!$C$5:$C$346,'Catálogo Ordinarias'!$B$5:$B$346)</f>
        <v>2.3</v>
      </c>
      <c r="I8" s="97">
        <v>45823</v>
      </c>
      <c r="J8" s="98">
        <v>45834</v>
      </c>
    </row>
    <row r="9" spans="1:11" s="1" customFormat="1" ht="14.4" x14ac:dyDescent="0.3">
      <c r="A9" s="177">
        <v>1</v>
      </c>
      <c r="B9" s="93" t="s">
        <v>9</v>
      </c>
      <c r="C9" s="99" t="s">
        <v>22</v>
      </c>
      <c r="D9" s="95" t="s">
        <v>26</v>
      </c>
      <c r="E9" s="96" t="s">
        <v>20</v>
      </c>
      <c r="F9" s="96" t="s">
        <v>13</v>
      </c>
      <c r="G9" s="96" t="s">
        <v>20</v>
      </c>
      <c r="H9" s="96" t="str">
        <f>_xlfn.XLOOKUP(D9,'Catálogo Ordinarias'!$C$5:$C$346,'Catálogo Ordinarias'!$B$5:$B$346)</f>
        <v>2.4</v>
      </c>
      <c r="I9" s="97">
        <v>45823</v>
      </c>
      <c r="J9" s="98">
        <v>45834</v>
      </c>
    </row>
    <row r="10" spans="1:11" s="1" customFormat="1" ht="14.4" x14ac:dyDescent="0.3">
      <c r="A10" s="177">
        <v>1</v>
      </c>
      <c r="B10" s="93" t="s">
        <v>9</v>
      </c>
      <c r="C10" s="99" t="s">
        <v>22</v>
      </c>
      <c r="D10" s="95" t="s">
        <v>27</v>
      </c>
      <c r="E10" s="96" t="s">
        <v>20</v>
      </c>
      <c r="F10" s="96" t="s">
        <v>13</v>
      </c>
      <c r="G10" s="96" t="s">
        <v>20</v>
      </c>
      <c r="H10" s="96" t="str">
        <f>_xlfn.XLOOKUP(D10,'Catálogo Ordinarias'!$C$5:$C$346,'Catálogo Ordinarias'!$B$5:$B$346)</f>
        <v>2.5</v>
      </c>
      <c r="I10" s="97">
        <v>45823</v>
      </c>
      <c r="J10" s="98">
        <v>45834</v>
      </c>
    </row>
    <row r="11" spans="1:11" s="1" customFormat="1" ht="14.4" x14ac:dyDescent="0.3">
      <c r="A11" s="177">
        <v>1</v>
      </c>
      <c r="B11" s="93" t="s">
        <v>9</v>
      </c>
      <c r="C11" s="99" t="s">
        <v>22</v>
      </c>
      <c r="D11" s="95" t="s">
        <v>28</v>
      </c>
      <c r="E11" s="96" t="s">
        <v>20</v>
      </c>
      <c r="F11" s="96" t="s">
        <v>13</v>
      </c>
      <c r="G11" s="96" t="s">
        <v>20</v>
      </c>
      <c r="H11" s="96" t="str">
        <f>_xlfn.XLOOKUP(D11,'Catálogo Ordinarias'!$C$5:$C$346,'Catálogo Ordinarias'!$B$5:$B$346)</f>
        <v>2.6</v>
      </c>
      <c r="I11" s="97">
        <v>45823</v>
      </c>
      <c r="J11" s="98">
        <v>45834</v>
      </c>
    </row>
    <row r="12" spans="1:11" s="1" customFormat="1" ht="14.4" x14ac:dyDescent="0.3">
      <c r="A12" s="177">
        <v>1</v>
      </c>
      <c r="B12" s="93" t="s">
        <v>9</v>
      </c>
      <c r="C12" s="99" t="s">
        <v>22</v>
      </c>
      <c r="D12" s="95" t="s">
        <v>29</v>
      </c>
      <c r="E12" s="96" t="s">
        <v>20</v>
      </c>
      <c r="F12" s="96" t="s">
        <v>13</v>
      </c>
      <c r="G12" s="96" t="s">
        <v>20</v>
      </c>
      <c r="H12" s="96" t="str">
        <f>_xlfn.XLOOKUP(D12,'Catálogo Ordinarias'!$C$5:$C$346,'Catálogo Ordinarias'!$B$5:$B$346)</f>
        <v>2.7</v>
      </c>
      <c r="I12" s="97">
        <v>45823</v>
      </c>
      <c r="J12" s="98">
        <v>45834</v>
      </c>
    </row>
    <row r="13" spans="1:11" s="1" customFormat="1" ht="14.4" x14ac:dyDescent="0.3">
      <c r="A13" s="177">
        <v>1</v>
      </c>
      <c r="B13" s="93" t="s">
        <v>9</v>
      </c>
      <c r="C13" s="99" t="s">
        <v>22</v>
      </c>
      <c r="D13" s="95" t="s">
        <v>30</v>
      </c>
      <c r="E13" s="96" t="s">
        <v>20</v>
      </c>
      <c r="F13" s="96" t="s">
        <v>13</v>
      </c>
      <c r="G13" s="96" t="s">
        <v>20</v>
      </c>
      <c r="H13" s="96" t="str">
        <f>_xlfn.XLOOKUP(D13,'Catálogo Ordinarias'!$C$5:$C$346,'Catálogo Ordinarias'!$B$5:$B$346)</f>
        <v>2.8</v>
      </c>
      <c r="I13" s="97">
        <v>45823</v>
      </c>
      <c r="J13" s="98">
        <v>45834</v>
      </c>
    </row>
    <row r="14" spans="1:11" s="1" customFormat="1" ht="14.4" x14ac:dyDescent="0.3">
      <c r="A14" s="177">
        <v>1</v>
      </c>
      <c r="B14" s="93" t="s">
        <v>9</v>
      </c>
      <c r="C14" s="99" t="s">
        <v>22</v>
      </c>
      <c r="D14" s="95" t="s">
        <v>31</v>
      </c>
      <c r="E14" s="96" t="s">
        <v>20</v>
      </c>
      <c r="F14" s="96" t="s">
        <v>13</v>
      </c>
      <c r="G14" s="96" t="s">
        <v>20</v>
      </c>
      <c r="H14" s="96" t="str">
        <f>_xlfn.XLOOKUP(D14,'Catálogo Ordinarias'!$C$5:$C$346,'Catálogo Ordinarias'!$B$5:$B$346)</f>
        <v>2.9</v>
      </c>
      <c r="I14" s="97">
        <v>45823</v>
      </c>
      <c r="J14" s="98">
        <v>45834</v>
      </c>
    </row>
    <row r="15" spans="1:11" s="1" customFormat="1" ht="14.4" x14ac:dyDescent="0.3">
      <c r="A15" s="177">
        <v>1</v>
      </c>
      <c r="B15" s="93" t="s">
        <v>9</v>
      </c>
      <c r="C15" s="99" t="s">
        <v>22</v>
      </c>
      <c r="D15" s="95" t="s">
        <v>32</v>
      </c>
      <c r="E15" s="96" t="s">
        <v>20</v>
      </c>
      <c r="F15" s="96" t="s">
        <v>13</v>
      </c>
      <c r="G15" s="96" t="s">
        <v>20</v>
      </c>
      <c r="H15" s="96" t="str">
        <f>_xlfn.XLOOKUP(D15,'Catálogo Ordinarias'!$C$5:$C$346,'Catálogo Ordinarias'!$B$5:$B$346)</f>
        <v>2.10</v>
      </c>
      <c r="I15" s="97">
        <v>45823</v>
      </c>
      <c r="J15" s="98">
        <v>45834</v>
      </c>
    </row>
    <row r="16" spans="1:11" s="1" customFormat="1" ht="14.4" x14ac:dyDescent="0.3">
      <c r="A16" s="177">
        <v>1</v>
      </c>
      <c r="B16" s="93" t="s">
        <v>9</v>
      </c>
      <c r="C16" s="94" t="s">
        <v>33</v>
      </c>
      <c r="D16" s="95" t="s">
        <v>34</v>
      </c>
      <c r="E16" s="96" t="s">
        <v>20</v>
      </c>
      <c r="F16" s="96" t="s">
        <v>13</v>
      </c>
      <c r="G16" s="96" t="s">
        <v>20</v>
      </c>
      <c r="H16" s="96" t="str">
        <f>_xlfn.XLOOKUP(D16,'Catálogo Ordinarias'!$C$5:$C$346,'Catálogo Ordinarias'!$B$5:$B$346)</f>
        <v>3.1</v>
      </c>
      <c r="I16" s="100">
        <v>45488</v>
      </c>
      <c r="J16" s="100">
        <v>45564</v>
      </c>
    </row>
    <row r="17" spans="1:10" s="1" customFormat="1" ht="14.4" x14ac:dyDescent="0.3">
      <c r="A17" s="177">
        <v>1</v>
      </c>
      <c r="B17" s="93" t="s">
        <v>9</v>
      </c>
      <c r="C17" s="94" t="s">
        <v>33</v>
      </c>
      <c r="D17" s="95" t="s">
        <v>35</v>
      </c>
      <c r="E17" s="96" t="s">
        <v>20</v>
      </c>
      <c r="F17" s="96" t="s">
        <v>13</v>
      </c>
      <c r="G17" s="96" t="s">
        <v>20</v>
      </c>
      <c r="H17" s="96" t="str">
        <f>_xlfn.XLOOKUP(D17,'Catálogo Ordinarias'!$C$5:$C$346,'Catálogo Ordinarias'!$B$5:$B$346)</f>
        <v>3.2</v>
      </c>
      <c r="I17" s="100">
        <v>45658</v>
      </c>
      <c r="J17" s="101">
        <v>45661</v>
      </c>
    </row>
    <row r="18" spans="1:10" s="1" customFormat="1" ht="14.4" x14ac:dyDescent="0.3">
      <c r="A18" s="177">
        <v>1</v>
      </c>
      <c r="B18" s="93" t="s">
        <v>9</v>
      </c>
      <c r="C18" s="94" t="s">
        <v>33</v>
      </c>
      <c r="D18" s="95" t="s">
        <v>36</v>
      </c>
      <c r="E18" s="96" t="s">
        <v>20</v>
      </c>
      <c r="F18" s="96" t="s">
        <v>37</v>
      </c>
      <c r="G18" s="96" t="s">
        <v>20</v>
      </c>
      <c r="H18" s="96" t="str">
        <f>_xlfn.XLOOKUP(D18,'Catálogo Ordinarias'!$C$5:$C$346,'Catálogo Ordinarias'!$B$5:$B$346)</f>
        <v>3.3</v>
      </c>
      <c r="I18" s="97">
        <v>45658</v>
      </c>
      <c r="J18" s="98">
        <v>45664</v>
      </c>
    </row>
    <row r="19" spans="1:10" s="1" customFormat="1" ht="14.4" x14ac:dyDescent="0.3">
      <c r="A19" s="177">
        <v>1</v>
      </c>
      <c r="B19" s="93" t="s">
        <v>9</v>
      </c>
      <c r="C19" s="94" t="s">
        <v>33</v>
      </c>
      <c r="D19" s="95" t="s">
        <v>38</v>
      </c>
      <c r="E19" s="96" t="s">
        <v>12</v>
      </c>
      <c r="F19" s="96" t="s">
        <v>13</v>
      </c>
      <c r="G19" s="96" t="s">
        <v>39</v>
      </c>
      <c r="H19" s="96" t="str">
        <f>_xlfn.XLOOKUP(D19,'Catálogo Ordinarias'!$C$5:$C$346,'Catálogo Ordinarias'!$B$5:$B$346)</f>
        <v>3.4</v>
      </c>
      <c r="I19" s="97">
        <v>45536</v>
      </c>
      <c r="J19" s="98">
        <v>45565</v>
      </c>
    </row>
    <row r="20" spans="1:10" s="1" customFormat="1" ht="14.4" x14ac:dyDescent="0.3">
      <c r="A20" s="177">
        <v>1</v>
      </c>
      <c r="B20" s="93" t="s">
        <v>9</v>
      </c>
      <c r="C20" s="94" t="s">
        <v>33</v>
      </c>
      <c r="D20" s="95" t="s">
        <v>40</v>
      </c>
      <c r="E20" s="96" t="s">
        <v>12</v>
      </c>
      <c r="F20" s="96" t="s">
        <v>41</v>
      </c>
      <c r="G20" s="96" t="s">
        <v>39</v>
      </c>
      <c r="H20" s="96" t="str">
        <f>_xlfn.XLOOKUP(D20,'Catálogo Ordinarias'!$C$5:$C$346,'Catálogo Ordinarias'!$B$5:$B$346)</f>
        <v>3.5</v>
      </c>
      <c r="I20" s="97">
        <v>45597</v>
      </c>
      <c r="J20" s="98">
        <v>45597</v>
      </c>
    </row>
    <row r="21" spans="1:10" s="1" customFormat="1" ht="14.4" x14ac:dyDescent="0.3">
      <c r="A21" s="177">
        <v>1</v>
      </c>
      <c r="B21" s="93" t="s">
        <v>9</v>
      </c>
      <c r="C21" s="94" t="s">
        <v>33</v>
      </c>
      <c r="D21" s="95" t="s">
        <v>42</v>
      </c>
      <c r="E21" s="96" t="s">
        <v>12</v>
      </c>
      <c r="F21" s="96" t="s">
        <v>41</v>
      </c>
      <c r="G21" s="96" t="s">
        <v>39</v>
      </c>
      <c r="H21" s="96" t="str">
        <f>_xlfn.XLOOKUP(D21,'Catálogo Ordinarias'!$C$5:$C$346,'Catálogo Ordinarias'!$B$5:$B$346)</f>
        <v>3.6</v>
      </c>
      <c r="I21" s="97">
        <v>45597</v>
      </c>
      <c r="J21" s="98">
        <v>45626</v>
      </c>
    </row>
    <row r="22" spans="1:10" s="1" customFormat="1" ht="14.4" x14ac:dyDescent="0.3">
      <c r="A22" s="177">
        <v>1</v>
      </c>
      <c r="B22" s="93" t="s">
        <v>9</v>
      </c>
      <c r="C22" s="99" t="s">
        <v>33</v>
      </c>
      <c r="D22" s="95" t="s">
        <v>43</v>
      </c>
      <c r="E22" s="96" t="s">
        <v>12</v>
      </c>
      <c r="F22" s="96" t="s">
        <v>44</v>
      </c>
      <c r="G22" s="96" t="s">
        <v>39</v>
      </c>
      <c r="H22" s="96" t="str">
        <f>_xlfn.XLOOKUP(D22,'Catálogo Ordinarias'!$C$5:$C$346,'Catálogo Ordinarias'!$B$5:$B$346)</f>
        <v>3.7</v>
      </c>
      <c r="I22" s="97">
        <v>45628</v>
      </c>
      <c r="J22" s="98">
        <v>45628</v>
      </c>
    </row>
    <row r="23" spans="1:10" s="1" customFormat="1" ht="14.4" x14ac:dyDescent="0.3">
      <c r="A23" s="177">
        <v>1</v>
      </c>
      <c r="B23" s="93" t="s">
        <v>9</v>
      </c>
      <c r="C23" s="99" t="s">
        <v>33</v>
      </c>
      <c r="D23" s="95" t="s">
        <v>45</v>
      </c>
      <c r="E23" s="96" t="s">
        <v>12</v>
      </c>
      <c r="F23" s="96" t="s">
        <v>41</v>
      </c>
      <c r="G23" s="96" t="s">
        <v>39</v>
      </c>
      <c r="H23" s="96" t="str">
        <f>_xlfn.XLOOKUP(D23,'Catálogo Ordinarias'!$C$5:$C$346,'Catálogo Ordinarias'!$B$5:$B$346)</f>
        <v>3.8</v>
      </c>
      <c r="I23" s="97">
        <v>45659</v>
      </c>
      <c r="J23" s="98">
        <v>45703</v>
      </c>
    </row>
    <row r="24" spans="1:10" s="1" customFormat="1" ht="14.4" x14ac:dyDescent="0.3">
      <c r="A24" s="177">
        <v>1</v>
      </c>
      <c r="B24" s="93" t="s">
        <v>9</v>
      </c>
      <c r="C24" s="99" t="s">
        <v>33</v>
      </c>
      <c r="D24" s="95" t="s">
        <v>46</v>
      </c>
      <c r="E24" s="96" t="s">
        <v>12</v>
      </c>
      <c r="F24" s="96" t="s">
        <v>44</v>
      </c>
      <c r="G24" s="96" t="s">
        <v>39</v>
      </c>
      <c r="H24" s="96" t="str">
        <f>_xlfn.XLOOKUP(D24,'Catálogo Ordinarias'!$C$5:$C$346,'Catálogo Ordinarias'!$B$5:$B$346)</f>
        <v>3.9</v>
      </c>
      <c r="I24" s="97">
        <v>45658</v>
      </c>
      <c r="J24" s="98">
        <v>45838</v>
      </c>
    </row>
    <row r="25" spans="1:10" s="1" customFormat="1" ht="14.4" x14ac:dyDescent="0.3">
      <c r="A25" s="177">
        <v>1</v>
      </c>
      <c r="B25" s="93" t="s">
        <v>9</v>
      </c>
      <c r="C25" s="94" t="s">
        <v>47</v>
      </c>
      <c r="D25" s="95" t="s">
        <v>48</v>
      </c>
      <c r="E25" s="96" t="s">
        <v>12</v>
      </c>
      <c r="F25" s="96" t="s">
        <v>49</v>
      </c>
      <c r="G25" s="96" t="s">
        <v>49</v>
      </c>
      <c r="H25" s="96" t="str">
        <f>_xlfn.XLOOKUP(D25,'Catálogo Ordinarias'!$C$5:$C$346,'Catálogo Ordinarias'!$B$5:$B$346)</f>
        <v>4.1</v>
      </c>
      <c r="I25" s="97">
        <v>45714</v>
      </c>
      <c r="J25" s="98">
        <v>45714</v>
      </c>
    </row>
    <row r="26" spans="1:10" s="1" customFormat="1" ht="14.4" x14ac:dyDescent="0.3">
      <c r="A26" s="177">
        <v>1</v>
      </c>
      <c r="B26" s="93" t="s">
        <v>9</v>
      </c>
      <c r="C26" s="94" t="s">
        <v>47</v>
      </c>
      <c r="D26" s="95" t="s">
        <v>50</v>
      </c>
      <c r="E26" s="96" t="s">
        <v>16</v>
      </c>
      <c r="F26" s="96" t="s">
        <v>49</v>
      </c>
      <c r="G26" s="96" t="s">
        <v>49</v>
      </c>
      <c r="H26" s="96" t="str">
        <f>_xlfn.XLOOKUP(D26,'Catálogo Ordinarias'!$C$5:$C$346,'Catálogo Ordinarias'!$B$5:$B$346)</f>
        <v>4.2</v>
      </c>
      <c r="I26" s="97">
        <v>45715</v>
      </c>
      <c r="J26" s="98">
        <v>45735</v>
      </c>
    </row>
    <row r="27" spans="1:10" s="1" customFormat="1" ht="14.4" x14ac:dyDescent="0.3">
      <c r="A27" s="177">
        <v>1</v>
      </c>
      <c r="B27" s="93" t="s">
        <v>9</v>
      </c>
      <c r="C27" s="94" t="s">
        <v>47</v>
      </c>
      <c r="D27" s="95" t="s">
        <v>51</v>
      </c>
      <c r="E27" s="96" t="s">
        <v>12</v>
      </c>
      <c r="F27" s="96" t="s">
        <v>49</v>
      </c>
      <c r="G27" s="96" t="s">
        <v>49</v>
      </c>
      <c r="H27" s="96" t="str">
        <f>_xlfn.XLOOKUP(D27,'Catálogo Ordinarias'!$C$5:$C$346,'Catálogo Ordinarias'!$B$5:$B$346)</f>
        <v>4.3</v>
      </c>
      <c r="I27" s="97">
        <v>45762</v>
      </c>
      <c r="J27" s="102">
        <v>45762</v>
      </c>
    </row>
    <row r="28" spans="1:10" s="1" customFormat="1" ht="14.4" x14ac:dyDescent="0.3">
      <c r="A28" s="177">
        <v>1</v>
      </c>
      <c r="B28" s="93" t="s">
        <v>9</v>
      </c>
      <c r="C28" s="94" t="s">
        <v>47</v>
      </c>
      <c r="D28" s="95" t="s">
        <v>52</v>
      </c>
      <c r="E28" s="96" t="s">
        <v>12</v>
      </c>
      <c r="F28" s="96" t="s">
        <v>49</v>
      </c>
      <c r="G28" s="96" t="s">
        <v>49</v>
      </c>
      <c r="H28" s="96" t="str">
        <f>_xlfn.XLOOKUP(D28,'Catálogo Ordinarias'!$C$5:$C$346,'Catálogo Ordinarias'!$B$5:$B$346)</f>
        <v>4.4</v>
      </c>
      <c r="I28" s="103">
        <v>45747</v>
      </c>
      <c r="J28" s="103">
        <v>45747</v>
      </c>
    </row>
    <row r="29" spans="1:10" s="1" customFormat="1" ht="14.4" x14ac:dyDescent="0.3">
      <c r="A29" s="177">
        <v>1</v>
      </c>
      <c r="B29" s="93" t="s">
        <v>9</v>
      </c>
      <c r="C29" s="94" t="s">
        <v>47</v>
      </c>
      <c r="D29" s="95" t="s">
        <v>53</v>
      </c>
      <c r="E29" s="96" t="s">
        <v>12</v>
      </c>
      <c r="F29" s="96" t="s">
        <v>49</v>
      </c>
      <c r="G29" s="96" t="s">
        <v>49</v>
      </c>
      <c r="H29" s="96" t="str">
        <f>_xlfn.XLOOKUP(D29,'Catálogo Ordinarias'!$C$5:$C$346,'Catálogo Ordinarias'!$B$5:$B$346)</f>
        <v>4.5</v>
      </c>
      <c r="I29" s="97">
        <v>45776</v>
      </c>
      <c r="J29" s="104">
        <v>45776</v>
      </c>
    </row>
    <row r="30" spans="1:10" s="1" customFormat="1" ht="14.4" x14ac:dyDescent="0.3">
      <c r="A30" s="177">
        <v>1</v>
      </c>
      <c r="B30" s="93" t="s">
        <v>9</v>
      </c>
      <c r="C30" s="94" t="s">
        <v>47</v>
      </c>
      <c r="D30" s="95" t="s">
        <v>54</v>
      </c>
      <c r="E30" s="96" t="s">
        <v>12</v>
      </c>
      <c r="F30" s="96" t="s">
        <v>49</v>
      </c>
      <c r="G30" s="96" t="s">
        <v>49</v>
      </c>
      <c r="H30" s="96" t="str">
        <f>_xlfn.XLOOKUP(D30,'Catálogo Ordinarias'!$C$5:$C$346,'Catálogo Ordinarias'!$B$5:$B$346)</f>
        <v>4.6</v>
      </c>
      <c r="I30" s="97">
        <v>45800</v>
      </c>
      <c r="J30" s="98">
        <v>45800</v>
      </c>
    </row>
    <row r="31" spans="1:10" s="1" customFormat="1" ht="14.4" x14ac:dyDescent="0.3">
      <c r="A31" s="177">
        <v>1</v>
      </c>
      <c r="B31" s="93" t="s">
        <v>9</v>
      </c>
      <c r="C31" s="99" t="s">
        <v>55</v>
      </c>
      <c r="D31" s="95" t="s">
        <v>56</v>
      </c>
      <c r="E31" s="96" t="s">
        <v>12</v>
      </c>
      <c r="F31" s="96" t="s">
        <v>49</v>
      </c>
      <c r="G31" s="96" t="s">
        <v>49</v>
      </c>
      <c r="H31" s="96" t="str">
        <f>_xlfn.XLOOKUP(D31,'Catálogo Ordinarias'!$C$5:$C$346,'Catálogo Ordinarias'!$B$5:$B$346)</f>
        <v>5.1</v>
      </c>
      <c r="I31" s="97">
        <v>45536</v>
      </c>
      <c r="J31" s="98">
        <v>45698</v>
      </c>
    </row>
    <row r="32" spans="1:10" s="1" customFormat="1" ht="14.4" x14ac:dyDescent="0.3">
      <c r="A32" s="177">
        <v>1</v>
      </c>
      <c r="B32" s="93" t="s">
        <v>9</v>
      </c>
      <c r="C32" s="99" t="s">
        <v>55</v>
      </c>
      <c r="D32" s="95" t="s">
        <v>57</v>
      </c>
      <c r="E32" s="96" t="s">
        <v>12</v>
      </c>
      <c r="F32" s="96" t="s">
        <v>49</v>
      </c>
      <c r="G32" s="96" t="s">
        <v>49</v>
      </c>
      <c r="H32" s="96" t="str">
        <f>_xlfn.XLOOKUP(D32,'Catálogo Ordinarias'!$C$5:$C$346,'Catálogo Ordinarias'!$B$5:$B$346)</f>
        <v>5.2</v>
      </c>
      <c r="I32" s="97">
        <v>45536</v>
      </c>
      <c r="J32" s="98">
        <v>45716</v>
      </c>
    </row>
    <row r="33" spans="1:10" s="1" customFormat="1" ht="14.4" x14ac:dyDescent="0.3">
      <c r="A33" s="177">
        <v>1</v>
      </c>
      <c r="B33" s="93" t="s">
        <v>9</v>
      </c>
      <c r="C33" s="99" t="s">
        <v>55</v>
      </c>
      <c r="D33" s="95" t="s">
        <v>58</v>
      </c>
      <c r="E33" s="96" t="s">
        <v>12</v>
      </c>
      <c r="F33" s="105" t="s">
        <v>49</v>
      </c>
      <c r="G33" s="105" t="s">
        <v>49</v>
      </c>
      <c r="H33" s="96" t="str">
        <f>_xlfn.XLOOKUP(D33,'Catálogo Ordinarias'!$C$5:$C$346,'Catálogo Ordinarias'!$B$5:$B$346)</f>
        <v>5.3</v>
      </c>
      <c r="I33" s="106">
        <v>45536</v>
      </c>
      <c r="J33" s="107">
        <v>45698</v>
      </c>
    </row>
    <row r="34" spans="1:10" s="1" customFormat="1" ht="14.4" x14ac:dyDescent="0.3">
      <c r="A34" s="177">
        <v>1</v>
      </c>
      <c r="B34" s="93" t="s">
        <v>9</v>
      </c>
      <c r="C34" s="99" t="s">
        <v>59</v>
      </c>
      <c r="D34" s="95" t="s">
        <v>60</v>
      </c>
      <c r="E34" s="96" t="s">
        <v>12</v>
      </c>
      <c r="F34" s="96" t="s">
        <v>49</v>
      </c>
      <c r="G34" s="96" t="s">
        <v>49</v>
      </c>
      <c r="H34" s="96" t="str">
        <f>_xlfn.XLOOKUP(D34,'Catálogo Ordinarias'!$C$5:$C$346,'Catálogo Ordinarias'!$B$5:$B$346)</f>
        <v>6.1</v>
      </c>
      <c r="I34" s="97">
        <v>45536</v>
      </c>
      <c r="J34" s="98">
        <v>45747</v>
      </c>
    </row>
    <row r="35" spans="1:10" s="1" customFormat="1" ht="14.4" x14ac:dyDescent="0.3">
      <c r="A35" s="177">
        <v>1</v>
      </c>
      <c r="B35" s="93" t="s">
        <v>9</v>
      </c>
      <c r="C35" s="99" t="s">
        <v>59</v>
      </c>
      <c r="D35" s="95" t="s">
        <v>61</v>
      </c>
      <c r="E35" s="96" t="s">
        <v>12</v>
      </c>
      <c r="F35" s="96" t="s">
        <v>49</v>
      </c>
      <c r="G35" s="96" t="s">
        <v>49</v>
      </c>
      <c r="H35" s="96" t="str">
        <f>_xlfn.XLOOKUP(D35,'Catálogo Ordinarias'!$C$5:$C$346,'Catálogo Ordinarias'!$B$5:$B$346)</f>
        <v>6.2</v>
      </c>
      <c r="I35" s="97">
        <v>45717</v>
      </c>
      <c r="J35" s="98">
        <v>45807</v>
      </c>
    </row>
    <row r="36" spans="1:10" s="1" customFormat="1" ht="14.4" x14ac:dyDescent="0.3">
      <c r="A36" s="177">
        <v>1</v>
      </c>
      <c r="B36" s="108" t="s">
        <v>9</v>
      </c>
      <c r="C36" s="109" t="s">
        <v>59</v>
      </c>
      <c r="D36" s="110" t="s">
        <v>62</v>
      </c>
      <c r="E36" s="96" t="s">
        <v>12</v>
      </c>
      <c r="F36" s="111" t="s">
        <v>49</v>
      </c>
      <c r="G36" s="112" t="s">
        <v>49</v>
      </c>
      <c r="H36" s="96" t="str">
        <f>_xlfn.XLOOKUP(D36,'Catálogo Ordinarias'!$C$5:$C$346,'Catálogo Ordinarias'!$B$5:$B$346)</f>
        <v>6.3</v>
      </c>
      <c r="I36" s="97">
        <v>45755</v>
      </c>
      <c r="J36" s="98">
        <v>45755</v>
      </c>
    </row>
    <row r="37" spans="1:10" s="1" customFormat="1" ht="14.4" x14ac:dyDescent="0.3">
      <c r="A37" s="177">
        <v>1</v>
      </c>
      <c r="B37" s="93" t="s">
        <v>9</v>
      </c>
      <c r="C37" s="113" t="s">
        <v>59</v>
      </c>
      <c r="D37" s="114" t="s">
        <v>63</v>
      </c>
      <c r="E37" s="96" t="s">
        <v>12</v>
      </c>
      <c r="F37" s="115" t="s">
        <v>49</v>
      </c>
      <c r="G37" s="96" t="s">
        <v>49</v>
      </c>
      <c r="H37" s="96" t="str">
        <f>_xlfn.XLOOKUP(D37,'Catálogo Ordinarias'!$C$5:$C$346,'Catálogo Ordinarias'!$B$5:$B$346)</f>
        <v>6.4</v>
      </c>
      <c r="I37" s="116">
        <v>45808</v>
      </c>
      <c r="J37" s="98">
        <v>45808</v>
      </c>
    </row>
    <row r="38" spans="1:10" s="1" customFormat="1" ht="14.4" x14ac:dyDescent="0.3">
      <c r="A38" s="177">
        <v>1</v>
      </c>
      <c r="B38" s="117" t="s">
        <v>9</v>
      </c>
      <c r="C38" s="118" t="s">
        <v>64</v>
      </c>
      <c r="D38" s="119" t="s">
        <v>65</v>
      </c>
      <c r="E38" s="96" t="s">
        <v>12</v>
      </c>
      <c r="F38" s="120" t="s">
        <v>13</v>
      </c>
      <c r="G38" s="120" t="s">
        <v>39</v>
      </c>
      <c r="H38" s="96" t="str">
        <f>_xlfn.XLOOKUP(D38,'Catálogo Ordinarias'!$C$5:$C$346,'Catálogo Ordinarias'!$B$5:$B$346)</f>
        <v>7.1</v>
      </c>
      <c r="I38" s="97">
        <v>45596</v>
      </c>
      <c r="J38" s="98">
        <v>45596</v>
      </c>
    </row>
    <row r="39" spans="1:10" s="1" customFormat="1" ht="14.4" x14ac:dyDescent="0.3">
      <c r="A39" s="177">
        <v>1</v>
      </c>
      <c r="B39" s="93" t="s">
        <v>9</v>
      </c>
      <c r="C39" s="94" t="s">
        <v>64</v>
      </c>
      <c r="D39" s="95" t="s">
        <v>66</v>
      </c>
      <c r="E39" s="96" t="s">
        <v>20</v>
      </c>
      <c r="F39" s="96" t="s">
        <v>13</v>
      </c>
      <c r="G39" s="96" t="s">
        <v>20</v>
      </c>
      <c r="H39" s="96" t="str">
        <f>_xlfn.XLOOKUP(D39,'Catálogo Ordinarias'!$C$5:$C$346,'Catálogo Ordinarias'!$B$5:$B$346)</f>
        <v>7.2</v>
      </c>
      <c r="I39" s="97">
        <v>45597</v>
      </c>
      <c r="J39" s="98">
        <v>45597</v>
      </c>
    </row>
    <row r="40" spans="1:10" s="1" customFormat="1" ht="14.4" x14ac:dyDescent="0.3">
      <c r="A40" s="177">
        <v>1</v>
      </c>
      <c r="B40" s="93" t="s">
        <v>9</v>
      </c>
      <c r="C40" s="94" t="s">
        <v>64</v>
      </c>
      <c r="D40" s="95" t="s">
        <v>67</v>
      </c>
      <c r="E40" s="96" t="s">
        <v>16</v>
      </c>
      <c r="F40" s="96" t="s">
        <v>68</v>
      </c>
      <c r="G40" s="96" t="s">
        <v>69</v>
      </c>
      <c r="H40" s="96" t="str">
        <f>_xlfn.XLOOKUP(D40,'Catálogo Ordinarias'!$C$5:$C$346,'Catálogo Ordinarias'!$B$5:$B$346)</f>
        <v>7.3</v>
      </c>
      <c r="I40" s="97">
        <v>45558</v>
      </c>
      <c r="J40" s="98">
        <v>45586</v>
      </c>
    </row>
    <row r="41" spans="1:10" s="1" customFormat="1" ht="14.4" x14ac:dyDescent="0.3">
      <c r="A41" s="177">
        <v>1</v>
      </c>
      <c r="B41" s="93" t="s">
        <v>9</v>
      </c>
      <c r="C41" s="94" t="s">
        <v>64</v>
      </c>
      <c r="D41" s="95" t="s">
        <v>70</v>
      </c>
      <c r="E41" s="96" t="s">
        <v>16</v>
      </c>
      <c r="F41" s="96" t="s">
        <v>71</v>
      </c>
      <c r="G41" s="96" t="s">
        <v>39</v>
      </c>
      <c r="H41" s="96" t="str">
        <f>_xlfn.XLOOKUP(D41,'Catálogo Ordinarias'!$C$5:$C$346,'Catálogo Ordinarias'!$B$5:$B$346)</f>
        <v>7.4</v>
      </c>
      <c r="I41" s="97">
        <v>45597</v>
      </c>
      <c r="J41" s="98">
        <v>45784</v>
      </c>
    </row>
    <row r="42" spans="1:10" s="1" customFormat="1" ht="14.4" x14ac:dyDescent="0.3">
      <c r="A42" s="177">
        <v>1</v>
      </c>
      <c r="B42" s="93" t="s">
        <v>9</v>
      </c>
      <c r="C42" s="99" t="s">
        <v>64</v>
      </c>
      <c r="D42" s="95" t="s">
        <v>72</v>
      </c>
      <c r="E42" s="96" t="s">
        <v>16</v>
      </c>
      <c r="F42" s="96" t="s">
        <v>71</v>
      </c>
      <c r="G42" s="96" t="s">
        <v>39</v>
      </c>
      <c r="H42" s="96" t="str">
        <f>_xlfn.XLOOKUP(D42,'Catálogo Ordinarias'!$C$5:$C$346,'Catálogo Ordinarias'!$B$5:$B$346)</f>
        <v>7.5</v>
      </c>
      <c r="I42" s="97">
        <v>45597</v>
      </c>
      <c r="J42" s="98">
        <v>45789</v>
      </c>
    </row>
    <row r="43" spans="1:10" s="1" customFormat="1" ht="14.4" x14ac:dyDescent="0.3">
      <c r="A43" s="177">
        <v>1</v>
      </c>
      <c r="B43" s="93" t="s">
        <v>9</v>
      </c>
      <c r="C43" s="99" t="s">
        <v>64</v>
      </c>
      <c r="D43" s="95" t="s">
        <v>73</v>
      </c>
      <c r="E43" s="96" t="s">
        <v>16</v>
      </c>
      <c r="F43" s="96" t="s">
        <v>71</v>
      </c>
      <c r="G43" s="96" t="s">
        <v>39</v>
      </c>
      <c r="H43" s="96" t="str">
        <f>_xlfn.XLOOKUP(D43,'Catálogo Ordinarias'!$C$5:$C$346,'Catálogo Ordinarias'!$B$5:$B$346)</f>
        <v>7.6</v>
      </c>
      <c r="I43" s="97">
        <v>45658</v>
      </c>
      <c r="J43" s="98">
        <v>45802</v>
      </c>
    </row>
    <row r="44" spans="1:10" s="1" customFormat="1" ht="14.4" x14ac:dyDescent="0.3">
      <c r="A44" s="177">
        <v>1</v>
      </c>
      <c r="B44" s="93" t="s">
        <v>9</v>
      </c>
      <c r="C44" s="94" t="s">
        <v>64</v>
      </c>
      <c r="D44" s="95" t="s">
        <v>74</v>
      </c>
      <c r="E44" s="96" t="s">
        <v>16</v>
      </c>
      <c r="F44" s="96" t="s">
        <v>71</v>
      </c>
      <c r="G44" s="96" t="s">
        <v>39</v>
      </c>
      <c r="H44" s="96" t="str">
        <f>_xlfn.XLOOKUP(D44,'Catálogo Ordinarias'!$C$5:$C$346,'Catálogo Ordinarias'!$B$5:$B$346)</f>
        <v>7.7</v>
      </c>
      <c r="I44" s="97">
        <v>45597</v>
      </c>
      <c r="J44" s="98">
        <v>45803</v>
      </c>
    </row>
    <row r="45" spans="1:10" s="1" customFormat="1" ht="14.4" x14ac:dyDescent="0.3">
      <c r="A45" s="177">
        <v>1</v>
      </c>
      <c r="B45" s="93" t="s">
        <v>9</v>
      </c>
      <c r="C45" s="94" t="s">
        <v>64</v>
      </c>
      <c r="D45" s="95" t="s">
        <v>75</v>
      </c>
      <c r="E45" s="96" t="s">
        <v>12</v>
      </c>
      <c r="F45" s="96" t="s">
        <v>76</v>
      </c>
      <c r="G45" s="96" t="s">
        <v>39</v>
      </c>
      <c r="H45" s="96" t="str">
        <f>_xlfn.XLOOKUP(D45,'Catálogo Ordinarias'!$C$5:$C$346,'Catálogo Ordinarias'!$B$5:$B$346)</f>
        <v>7.8</v>
      </c>
      <c r="I45" s="97">
        <v>45597</v>
      </c>
      <c r="J45" s="98">
        <v>45808</v>
      </c>
    </row>
    <row r="46" spans="1:10" s="1" customFormat="1" ht="14.4" x14ac:dyDescent="0.3">
      <c r="A46" s="177">
        <v>1</v>
      </c>
      <c r="B46" s="93" t="s">
        <v>9</v>
      </c>
      <c r="C46" s="94" t="s">
        <v>64</v>
      </c>
      <c r="D46" s="95" t="s">
        <v>77</v>
      </c>
      <c r="E46" s="96" t="s">
        <v>12</v>
      </c>
      <c r="F46" s="96" t="s">
        <v>13</v>
      </c>
      <c r="G46" s="96" t="s">
        <v>39</v>
      </c>
      <c r="H46" s="96" t="str">
        <f>_xlfn.XLOOKUP(D46,'Catálogo Ordinarias'!$C$5:$C$346,'Catálogo Ordinarias'!$B$5:$B$346)</f>
        <v>7.9</v>
      </c>
      <c r="I46" s="97">
        <v>45597</v>
      </c>
      <c r="J46" s="98">
        <v>45838</v>
      </c>
    </row>
    <row r="47" spans="1:10" s="1" customFormat="1" ht="14.4" x14ac:dyDescent="0.3">
      <c r="A47" s="177">
        <v>1</v>
      </c>
      <c r="B47" s="93" t="s">
        <v>9</v>
      </c>
      <c r="C47" s="94" t="s">
        <v>78</v>
      </c>
      <c r="D47" s="95" t="s">
        <v>79</v>
      </c>
      <c r="E47" s="96" t="s">
        <v>16</v>
      </c>
      <c r="F47" s="96" t="s">
        <v>80</v>
      </c>
      <c r="G47" s="96" t="s">
        <v>39</v>
      </c>
      <c r="H47" s="96" t="str">
        <f>_xlfn.XLOOKUP(D47,'Catálogo Ordinarias'!$C$5:$C$346,'Catálogo Ordinarias'!$B$5:$B$346)</f>
        <v>8.2</v>
      </c>
      <c r="I47" s="97">
        <v>45672</v>
      </c>
      <c r="J47" s="98">
        <v>45703</v>
      </c>
    </row>
    <row r="48" spans="1:10" s="1" customFormat="1" ht="14.4" x14ac:dyDescent="0.3">
      <c r="A48" s="177">
        <v>1</v>
      </c>
      <c r="B48" s="93" t="s">
        <v>9</v>
      </c>
      <c r="C48" s="94" t="s">
        <v>78</v>
      </c>
      <c r="D48" s="95" t="s">
        <v>81</v>
      </c>
      <c r="E48" s="96" t="s">
        <v>12</v>
      </c>
      <c r="F48" s="96" t="s">
        <v>82</v>
      </c>
      <c r="G48" s="96" t="s">
        <v>18</v>
      </c>
      <c r="H48" s="96" t="str">
        <f>_xlfn.XLOOKUP(D48,'Catálogo Ordinarias'!$C$5:$C$346,'Catálogo Ordinarias'!$B$5:$B$346)</f>
        <v>8.3</v>
      </c>
      <c r="I48" s="97">
        <v>45713</v>
      </c>
      <c r="J48" s="98">
        <v>45713</v>
      </c>
    </row>
    <row r="49" spans="1:10" s="1" customFormat="1" ht="14.4" x14ac:dyDescent="0.3">
      <c r="A49" s="177">
        <v>1</v>
      </c>
      <c r="B49" s="93" t="s">
        <v>9</v>
      </c>
      <c r="C49" s="94" t="s">
        <v>78</v>
      </c>
      <c r="D49" s="95" t="s">
        <v>83</v>
      </c>
      <c r="E49" s="96" t="s">
        <v>16</v>
      </c>
      <c r="F49" s="96" t="s">
        <v>84</v>
      </c>
      <c r="G49" s="96" t="s">
        <v>39</v>
      </c>
      <c r="H49" s="96" t="str">
        <f>_xlfn.XLOOKUP(D49,'Catálogo Ordinarias'!$C$5:$C$346,'Catálogo Ordinarias'!$B$5:$B$346)</f>
        <v>8.4</v>
      </c>
      <c r="I49" s="97">
        <v>45714</v>
      </c>
      <c r="J49" s="98">
        <v>45730</v>
      </c>
    </row>
    <row r="50" spans="1:10" s="1" customFormat="1" ht="14.4" x14ac:dyDescent="0.3">
      <c r="A50" s="177">
        <v>1</v>
      </c>
      <c r="B50" s="93" t="s">
        <v>9</v>
      </c>
      <c r="C50" s="94" t="s">
        <v>78</v>
      </c>
      <c r="D50" s="95" t="s">
        <v>85</v>
      </c>
      <c r="E50" s="96" t="s">
        <v>12</v>
      </c>
      <c r="F50" s="96" t="s">
        <v>44</v>
      </c>
      <c r="G50" s="96" t="s">
        <v>39</v>
      </c>
      <c r="H50" s="96" t="str">
        <f>_xlfn.XLOOKUP(D50,'Catálogo Ordinarias'!$C$5:$C$346,'Catálogo Ordinarias'!$B$5:$B$346)</f>
        <v>8.5</v>
      </c>
      <c r="I50" s="100">
        <v>45730</v>
      </c>
      <c r="J50" s="103">
        <v>45730</v>
      </c>
    </row>
    <row r="51" spans="1:10" s="1" customFormat="1" ht="14.4" x14ac:dyDescent="0.3">
      <c r="A51" s="177">
        <v>1</v>
      </c>
      <c r="B51" s="93" t="s">
        <v>9</v>
      </c>
      <c r="C51" s="94" t="s">
        <v>78</v>
      </c>
      <c r="D51" s="95" t="s">
        <v>86</v>
      </c>
      <c r="E51" s="96" t="s">
        <v>12</v>
      </c>
      <c r="F51" s="96" t="s">
        <v>44</v>
      </c>
      <c r="G51" s="96" t="s">
        <v>39</v>
      </c>
      <c r="H51" s="96" t="str">
        <f>_xlfn.XLOOKUP(D51,'Catálogo Ordinarias'!$C$5:$C$346,'Catálogo Ordinarias'!$B$5:$B$346)</f>
        <v>8.6</v>
      </c>
      <c r="I51" s="100">
        <v>45741</v>
      </c>
      <c r="J51" s="103">
        <v>45741</v>
      </c>
    </row>
    <row r="52" spans="1:10" s="1" customFormat="1" ht="14.4" x14ac:dyDescent="0.3">
      <c r="A52" s="177">
        <v>1</v>
      </c>
      <c r="B52" s="93" t="s">
        <v>9</v>
      </c>
      <c r="C52" s="99" t="s">
        <v>78</v>
      </c>
      <c r="D52" s="95" t="s">
        <v>87</v>
      </c>
      <c r="E52" s="96" t="s">
        <v>12</v>
      </c>
      <c r="F52" s="96" t="s">
        <v>88</v>
      </c>
      <c r="G52" s="96" t="s">
        <v>49</v>
      </c>
      <c r="H52" s="96" t="str">
        <f>_xlfn.XLOOKUP(D52,'Catálogo Ordinarias'!$C$5:$C$346,'Catálogo Ordinarias'!$B$5:$B$346)</f>
        <v>8.7</v>
      </c>
      <c r="I52" s="97">
        <v>45759</v>
      </c>
      <c r="J52" s="98">
        <v>45763</v>
      </c>
    </row>
    <row r="53" spans="1:10" s="1" customFormat="1" ht="14.4" x14ac:dyDescent="0.3">
      <c r="A53" s="177">
        <v>1</v>
      </c>
      <c r="B53" s="93" t="s">
        <v>9</v>
      </c>
      <c r="C53" s="94" t="s">
        <v>78</v>
      </c>
      <c r="D53" s="95" t="s">
        <v>89</v>
      </c>
      <c r="E53" s="96" t="s">
        <v>12</v>
      </c>
      <c r="F53" s="96" t="s">
        <v>44</v>
      </c>
      <c r="G53" s="96" t="s">
        <v>18</v>
      </c>
      <c r="H53" s="96" t="str">
        <f>_xlfn.XLOOKUP(D53,'Catálogo Ordinarias'!$C$5:$C$346,'Catálogo Ordinarias'!$B$5:$B$346)</f>
        <v>8.8</v>
      </c>
      <c r="I53" s="97">
        <v>45762</v>
      </c>
      <c r="J53" s="98">
        <v>45762</v>
      </c>
    </row>
    <row r="54" spans="1:10" s="1" customFormat="1" ht="14.4" x14ac:dyDescent="0.3">
      <c r="A54" s="177">
        <v>1</v>
      </c>
      <c r="B54" s="93" t="s">
        <v>9</v>
      </c>
      <c r="C54" s="94" t="s">
        <v>78</v>
      </c>
      <c r="D54" s="95" t="s">
        <v>90</v>
      </c>
      <c r="E54" s="96" t="s">
        <v>12</v>
      </c>
      <c r="F54" s="96" t="s">
        <v>44</v>
      </c>
      <c r="G54" s="96" t="s">
        <v>18</v>
      </c>
      <c r="H54" s="96" t="str">
        <f>_xlfn.XLOOKUP(D54,'Catálogo Ordinarias'!$C$5:$C$346,'Catálogo Ordinarias'!$B$5:$B$346)</f>
        <v>8.9</v>
      </c>
      <c r="I54" s="97">
        <v>45792</v>
      </c>
      <c r="J54" s="98">
        <v>45802</v>
      </c>
    </row>
    <row r="55" spans="1:10" s="1" customFormat="1" ht="14.4" x14ac:dyDescent="0.3">
      <c r="A55" s="177">
        <v>1</v>
      </c>
      <c r="B55" s="93" t="s">
        <v>9</v>
      </c>
      <c r="C55" s="99" t="s">
        <v>78</v>
      </c>
      <c r="D55" s="95" t="s">
        <v>91</v>
      </c>
      <c r="E55" s="96" t="s">
        <v>12</v>
      </c>
      <c r="F55" s="96" t="s">
        <v>44</v>
      </c>
      <c r="G55" s="96" t="s">
        <v>18</v>
      </c>
      <c r="H55" s="96" t="str">
        <f>_xlfn.XLOOKUP(D55,'Catálogo Ordinarias'!$C$5:$C$346,'Catálogo Ordinarias'!$B$5:$B$346)</f>
        <v>8.10</v>
      </c>
      <c r="I55" s="97">
        <v>45763</v>
      </c>
      <c r="J55" s="98">
        <v>45796</v>
      </c>
    </row>
    <row r="56" spans="1:10" s="1" customFormat="1" ht="14.4" x14ac:dyDescent="0.3">
      <c r="A56" s="177">
        <v>1</v>
      </c>
      <c r="B56" s="93" t="s">
        <v>9</v>
      </c>
      <c r="C56" s="99" t="s">
        <v>78</v>
      </c>
      <c r="D56" s="95" t="s">
        <v>92</v>
      </c>
      <c r="E56" s="96" t="s">
        <v>12</v>
      </c>
      <c r="F56" s="96" t="s">
        <v>44</v>
      </c>
      <c r="G56" s="96" t="s">
        <v>18</v>
      </c>
      <c r="H56" s="96" t="str">
        <f>_xlfn.XLOOKUP(D56,'Catálogo Ordinarias'!$C$5:$C$346,'Catálogo Ordinarias'!$B$5:$B$346)</f>
        <v>8.11</v>
      </c>
      <c r="I56" s="97">
        <v>45763</v>
      </c>
      <c r="J56" s="98">
        <v>45799</v>
      </c>
    </row>
    <row r="57" spans="1:10" s="1" customFormat="1" ht="14.4" x14ac:dyDescent="0.3">
      <c r="A57" s="177">
        <v>1</v>
      </c>
      <c r="B57" s="93" t="s">
        <v>9</v>
      </c>
      <c r="C57" s="99" t="s">
        <v>78</v>
      </c>
      <c r="D57" s="95" t="s">
        <v>93</v>
      </c>
      <c r="E57" s="96" t="s">
        <v>12</v>
      </c>
      <c r="F57" s="96" t="s">
        <v>44</v>
      </c>
      <c r="G57" s="96" t="s">
        <v>18</v>
      </c>
      <c r="H57" s="96" t="str">
        <f>_xlfn.XLOOKUP(D57,'Catálogo Ordinarias'!$C$5:$C$346,'Catálogo Ordinarias'!$B$5:$B$346)</f>
        <v>8.12</v>
      </c>
      <c r="I57" s="97">
        <v>45800</v>
      </c>
      <c r="J57" s="98">
        <v>45800</v>
      </c>
    </row>
    <row r="58" spans="1:10" s="1" customFormat="1" ht="14.4" x14ac:dyDescent="0.3">
      <c r="A58" s="177">
        <v>1</v>
      </c>
      <c r="B58" s="93" t="s">
        <v>9</v>
      </c>
      <c r="C58" s="94" t="s">
        <v>78</v>
      </c>
      <c r="D58" s="95" t="s">
        <v>94</v>
      </c>
      <c r="E58" s="96" t="s">
        <v>12</v>
      </c>
      <c r="F58" s="96" t="s">
        <v>76</v>
      </c>
      <c r="G58" s="96" t="s">
        <v>39</v>
      </c>
      <c r="H58" s="96" t="str">
        <f>_xlfn.XLOOKUP(D58,'Catálogo Ordinarias'!$C$5:$C$346,'Catálogo Ordinarias'!$B$5:$B$346)</f>
        <v>8.13</v>
      </c>
      <c r="I58" s="97">
        <v>45801</v>
      </c>
      <c r="J58" s="98">
        <v>45802</v>
      </c>
    </row>
    <row r="59" spans="1:10" s="1" customFormat="1" ht="14.4" x14ac:dyDescent="0.3">
      <c r="A59" s="177">
        <v>1</v>
      </c>
      <c r="B59" s="93" t="s">
        <v>9</v>
      </c>
      <c r="C59" s="94" t="s">
        <v>78</v>
      </c>
      <c r="D59" s="95" t="s">
        <v>95</v>
      </c>
      <c r="E59" s="96" t="s">
        <v>20</v>
      </c>
      <c r="F59" s="96" t="s">
        <v>13</v>
      </c>
      <c r="G59" s="96" t="s">
        <v>39</v>
      </c>
      <c r="H59" s="96" t="str">
        <f>_xlfn.XLOOKUP(D59,'Catálogo Ordinarias'!$C$5:$C$346,'Catálogo Ordinarias'!$B$5:$B$346)</f>
        <v>8.14</v>
      </c>
      <c r="I59" s="97">
        <v>45810</v>
      </c>
      <c r="J59" s="98">
        <v>45828</v>
      </c>
    </row>
    <row r="60" spans="1:10" s="1" customFormat="1" ht="14.4" x14ac:dyDescent="0.3">
      <c r="A60" s="177">
        <v>1</v>
      </c>
      <c r="B60" s="93" t="s">
        <v>9</v>
      </c>
      <c r="C60" s="94" t="s">
        <v>78</v>
      </c>
      <c r="D60" s="95" t="s">
        <v>96</v>
      </c>
      <c r="E60" s="96" t="s">
        <v>16</v>
      </c>
      <c r="F60" s="96" t="s">
        <v>97</v>
      </c>
      <c r="G60" s="96" t="s">
        <v>39</v>
      </c>
      <c r="H60" s="96" t="str">
        <f>_xlfn.XLOOKUP(D60,'Catálogo Ordinarias'!$C$5:$C$346,'Catálogo Ordinarias'!$B$5:$B$346)</f>
        <v>8.15</v>
      </c>
      <c r="I60" s="97">
        <v>45808</v>
      </c>
      <c r="J60" s="98">
        <v>45809</v>
      </c>
    </row>
    <row r="61" spans="1:10" s="1" customFormat="1" ht="14.4" x14ac:dyDescent="0.3">
      <c r="A61" s="177">
        <v>1</v>
      </c>
      <c r="B61" s="93" t="s">
        <v>9</v>
      </c>
      <c r="C61" s="94" t="s">
        <v>78</v>
      </c>
      <c r="D61" s="95" t="s">
        <v>98</v>
      </c>
      <c r="E61" s="96" t="s">
        <v>16</v>
      </c>
      <c r="F61" s="96" t="s">
        <v>99</v>
      </c>
      <c r="G61" s="96" t="s">
        <v>49</v>
      </c>
      <c r="H61" s="96" t="str">
        <f>_xlfn.XLOOKUP(D61,'Catálogo Ordinarias'!$C$5:$C$346,'Catálogo Ordinarias'!$B$5:$B$346)</f>
        <v>8.16</v>
      </c>
      <c r="I61" s="97">
        <v>45748</v>
      </c>
      <c r="J61" s="98">
        <v>45808</v>
      </c>
    </row>
    <row r="62" spans="1:10" s="1" customFormat="1" ht="14.4" x14ac:dyDescent="0.3">
      <c r="A62" s="177">
        <v>1</v>
      </c>
      <c r="B62" s="93" t="s">
        <v>9</v>
      </c>
      <c r="C62" s="94" t="s">
        <v>100</v>
      </c>
      <c r="D62" s="95" t="s">
        <v>101</v>
      </c>
      <c r="E62" s="96" t="s">
        <v>12</v>
      </c>
      <c r="F62" s="96" t="s">
        <v>102</v>
      </c>
      <c r="G62" s="96" t="s">
        <v>69</v>
      </c>
      <c r="H62" s="96" t="str">
        <f>_xlfn.XLOOKUP(D62,'Catálogo Ordinarias'!$C$5:$C$346,'Catálogo Ordinarias'!$B$5:$B$346)</f>
        <v>9.1</v>
      </c>
      <c r="I62" s="106">
        <v>45505</v>
      </c>
      <c r="J62" s="107">
        <v>45535</v>
      </c>
    </row>
    <row r="63" spans="1:10" s="1" customFormat="1" ht="14.4" x14ac:dyDescent="0.3">
      <c r="A63" s="177">
        <v>1</v>
      </c>
      <c r="B63" s="93" t="s">
        <v>9</v>
      </c>
      <c r="C63" s="94" t="s">
        <v>100</v>
      </c>
      <c r="D63" s="95" t="s">
        <v>103</v>
      </c>
      <c r="E63" s="96" t="s">
        <v>12</v>
      </c>
      <c r="F63" s="96" t="s">
        <v>102</v>
      </c>
      <c r="G63" s="96" t="s">
        <v>69</v>
      </c>
      <c r="H63" s="96" t="str">
        <f>_xlfn.XLOOKUP(D63,'Catálogo Ordinarias'!$C$5:$C$346,'Catálogo Ordinarias'!$B$5:$B$346)</f>
        <v>9.2</v>
      </c>
      <c r="I63" s="97">
        <v>45627</v>
      </c>
      <c r="J63" s="98">
        <v>45657</v>
      </c>
    </row>
    <row r="64" spans="1:10" s="1" customFormat="1" ht="14.4" x14ac:dyDescent="0.3">
      <c r="A64" s="177">
        <v>1</v>
      </c>
      <c r="B64" s="93" t="s">
        <v>9</v>
      </c>
      <c r="C64" s="94" t="s">
        <v>100</v>
      </c>
      <c r="D64" s="95" t="s">
        <v>104</v>
      </c>
      <c r="E64" s="96" t="s">
        <v>12</v>
      </c>
      <c r="F64" s="96" t="s">
        <v>105</v>
      </c>
      <c r="G64" s="96" t="s">
        <v>69</v>
      </c>
      <c r="H64" s="96" t="str">
        <f>_xlfn.XLOOKUP(D64,'Catálogo Ordinarias'!$C$5:$C$346,'Catálogo Ordinarias'!$B$5:$B$346)</f>
        <v>9.3</v>
      </c>
      <c r="I64" s="97">
        <v>45628</v>
      </c>
      <c r="J64" s="107">
        <v>45672</v>
      </c>
    </row>
    <row r="65" spans="1:10" s="1" customFormat="1" ht="14.4" x14ac:dyDescent="0.3">
      <c r="A65" s="177">
        <v>1</v>
      </c>
      <c r="B65" s="93" t="s">
        <v>9</v>
      </c>
      <c r="C65" s="94" t="s">
        <v>100</v>
      </c>
      <c r="D65" s="95" t="s">
        <v>106</v>
      </c>
      <c r="E65" s="96" t="s">
        <v>16</v>
      </c>
      <c r="F65" s="96" t="s">
        <v>107</v>
      </c>
      <c r="G65" s="96" t="s">
        <v>69</v>
      </c>
      <c r="H65" s="96" t="str">
        <f>_xlfn.XLOOKUP(D65,'Catálogo Ordinarias'!$C$5:$C$346,'Catálogo Ordinarias'!$B$5:$B$346)</f>
        <v>9.4</v>
      </c>
      <c r="I65" s="97">
        <v>45670</v>
      </c>
      <c r="J65" s="107">
        <v>45776</v>
      </c>
    </row>
    <row r="66" spans="1:10" s="1" customFormat="1" ht="14.4" x14ac:dyDescent="0.3">
      <c r="A66" s="177">
        <v>1</v>
      </c>
      <c r="B66" s="93" t="s">
        <v>9</v>
      </c>
      <c r="C66" s="94" t="s">
        <v>100</v>
      </c>
      <c r="D66" s="95" t="s">
        <v>108</v>
      </c>
      <c r="E66" s="96" t="s">
        <v>16</v>
      </c>
      <c r="F66" s="96" t="s">
        <v>109</v>
      </c>
      <c r="G66" s="96" t="s">
        <v>18</v>
      </c>
      <c r="H66" s="96" t="str">
        <f>_xlfn.XLOOKUP(D66,'Catálogo Ordinarias'!$C$5:$C$346,'Catálogo Ordinarias'!$B$5:$B$346)</f>
        <v>9.5</v>
      </c>
      <c r="I66" s="97">
        <v>45750</v>
      </c>
      <c r="J66" s="98">
        <v>45779</v>
      </c>
    </row>
    <row r="67" spans="1:10" s="1" customFormat="1" ht="14.4" x14ac:dyDescent="0.3">
      <c r="A67" s="177">
        <v>1</v>
      </c>
      <c r="B67" s="93" t="s">
        <v>9</v>
      </c>
      <c r="C67" s="99" t="s">
        <v>100</v>
      </c>
      <c r="D67" s="95" t="s">
        <v>110</v>
      </c>
      <c r="E67" s="96" t="s">
        <v>12</v>
      </c>
      <c r="F67" s="96" t="s">
        <v>111</v>
      </c>
      <c r="G67" s="96" t="s">
        <v>18</v>
      </c>
      <c r="H67" s="96" t="str">
        <f>_xlfn.XLOOKUP(D67,'Catálogo Ordinarias'!$C$5:$C$346,'Catálogo Ordinarias'!$B$5:$B$346)</f>
        <v>9.6</v>
      </c>
      <c r="I67" s="97">
        <v>45600</v>
      </c>
      <c r="J67" s="98">
        <v>45667</v>
      </c>
    </row>
    <row r="68" spans="1:10" s="1" customFormat="1" ht="14.4" x14ac:dyDescent="0.3">
      <c r="A68" s="177">
        <v>1</v>
      </c>
      <c r="B68" s="93" t="s">
        <v>9</v>
      </c>
      <c r="C68" s="99" t="s">
        <v>100</v>
      </c>
      <c r="D68" s="95" t="s">
        <v>112</v>
      </c>
      <c r="E68" s="96" t="s">
        <v>12</v>
      </c>
      <c r="F68" s="96" t="s">
        <v>111</v>
      </c>
      <c r="G68" s="96" t="s">
        <v>18</v>
      </c>
      <c r="H68" s="96" t="str">
        <f>_xlfn.XLOOKUP(D68,'Catálogo Ordinarias'!$C$5:$C$346,'Catálogo Ordinarias'!$B$5:$B$346)</f>
        <v>9.7</v>
      </c>
      <c r="I68" s="97">
        <v>45673</v>
      </c>
      <c r="J68" s="98">
        <v>45818</v>
      </c>
    </row>
    <row r="69" spans="1:10" s="1" customFormat="1" ht="14.4" x14ac:dyDescent="0.3">
      <c r="A69" s="177">
        <v>1</v>
      </c>
      <c r="B69" s="93" t="s">
        <v>9</v>
      </c>
      <c r="C69" s="99" t="s">
        <v>100</v>
      </c>
      <c r="D69" s="95" t="s">
        <v>113</v>
      </c>
      <c r="E69" s="96" t="s">
        <v>12</v>
      </c>
      <c r="F69" s="96" t="s">
        <v>111</v>
      </c>
      <c r="G69" s="96" t="s">
        <v>18</v>
      </c>
      <c r="H69" s="96" t="str">
        <f>_xlfn.XLOOKUP(D69,'Catálogo Ordinarias'!$C$5:$C$346,'Catálogo Ordinarias'!$B$5:$B$346)</f>
        <v>9.8</v>
      </c>
      <c r="I69" s="97">
        <v>45678</v>
      </c>
      <c r="J69" s="98">
        <v>45818</v>
      </c>
    </row>
    <row r="70" spans="1:10" s="1" customFormat="1" ht="14.4" x14ac:dyDescent="0.3">
      <c r="A70" s="177">
        <v>1</v>
      </c>
      <c r="B70" s="93" t="s">
        <v>9</v>
      </c>
      <c r="C70" s="99" t="s">
        <v>100</v>
      </c>
      <c r="D70" s="95" t="s">
        <v>114</v>
      </c>
      <c r="E70" s="96" t="s">
        <v>12</v>
      </c>
      <c r="F70" s="96" t="s">
        <v>111</v>
      </c>
      <c r="G70" s="96" t="s">
        <v>18</v>
      </c>
      <c r="H70" s="96" t="str">
        <f>_xlfn.XLOOKUP(D70,'Catálogo Ordinarias'!$C$5:$C$346,'Catálogo Ordinarias'!$B$5:$B$346)</f>
        <v>9.9</v>
      </c>
      <c r="I70" s="97">
        <v>45673</v>
      </c>
      <c r="J70" s="98">
        <v>45692</v>
      </c>
    </row>
    <row r="71" spans="1:10" s="1" customFormat="1" ht="14.4" x14ac:dyDescent="0.3">
      <c r="A71" s="177">
        <v>1</v>
      </c>
      <c r="B71" s="93" t="s">
        <v>9</v>
      </c>
      <c r="C71" s="99" t="s">
        <v>100</v>
      </c>
      <c r="D71" s="95" t="s">
        <v>115</v>
      </c>
      <c r="E71" s="96" t="s">
        <v>12</v>
      </c>
      <c r="F71" s="96" t="s">
        <v>111</v>
      </c>
      <c r="G71" s="96" t="s">
        <v>18</v>
      </c>
      <c r="H71" s="96" t="str">
        <f>_xlfn.XLOOKUP(D71,'Catálogo Ordinarias'!$C$5:$C$346,'Catálogo Ordinarias'!$B$5:$B$346)</f>
        <v>9.10</v>
      </c>
      <c r="I71" s="97">
        <v>45748</v>
      </c>
      <c r="J71" s="98">
        <v>45762</v>
      </c>
    </row>
    <row r="72" spans="1:10" s="1" customFormat="1" ht="14.4" x14ac:dyDescent="0.3">
      <c r="A72" s="177">
        <v>1</v>
      </c>
      <c r="B72" s="93" t="s">
        <v>9</v>
      </c>
      <c r="C72" s="94" t="s">
        <v>100</v>
      </c>
      <c r="D72" s="95" t="s">
        <v>116</v>
      </c>
      <c r="E72" s="96" t="s">
        <v>12</v>
      </c>
      <c r="F72" s="96" t="s">
        <v>88</v>
      </c>
      <c r="G72" s="96" t="s">
        <v>49</v>
      </c>
      <c r="H72" s="96" t="str">
        <f>_xlfn.XLOOKUP(D72,'Catálogo Ordinarias'!$C$5:$C$346,'Catálogo Ordinarias'!$B$5:$B$346)</f>
        <v>9.11</v>
      </c>
      <c r="I72" s="97">
        <v>45677</v>
      </c>
      <c r="J72" s="98">
        <v>45681</v>
      </c>
    </row>
    <row r="73" spans="1:10" s="1" customFormat="1" ht="14.4" x14ac:dyDescent="0.3">
      <c r="A73" s="177">
        <v>1</v>
      </c>
      <c r="B73" s="93" t="s">
        <v>9</v>
      </c>
      <c r="C73" s="94" t="s">
        <v>100</v>
      </c>
      <c r="D73" s="95" t="s">
        <v>117</v>
      </c>
      <c r="E73" s="96" t="s">
        <v>12</v>
      </c>
      <c r="F73" s="96" t="s">
        <v>13</v>
      </c>
      <c r="G73" s="96" t="s">
        <v>69</v>
      </c>
      <c r="H73" s="96" t="str">
        <f>_xlfn.XLOOKUP(D73,'Catálogo Ordinarias'!$C$5:$C$346,'Catálogo Ordinarias'!$B$5:$B$346)</f>
        <v>9.12</v>
      </c>
      <c r="I73" s="97">
        <v>45689</v>
      </c>
      <c r="J73" s="98">
        <v>45693</v>
      </c>
    </row>
    <row r="74" spans="1:10" s="1" customFormat="1" ht="14.4" x14ac:dyDescent="0.3">
      <c r="A74" s="177">
        <v>1</v>
      </c>
      <c r="B74" s="93" t="s">
        <v>9</v>
      </c>
      <c r="C74" s="94" t="s">
        <v>100</v>
      </c>
      <c r="D74" s="95" t="s">
        <v>118</v>
      </c>
      <c r="E74" s="96" t="s">
        <v>12</v>
      </c>
      <c r="F74" s="96" t="s">
        <v>111</v>
      </c>
      <c r="G74" s="96" t="s">
        <v>69</v>
      </c>
      <c r="H74" s="96" t="str">
        <f>_xlfn.XLOOKUP(D74,'Catálogo Ordinarias'!$C$5:$C$346,'Catálogo Ordinarias'!$B$5:$B$346)</f>
        <v>9.13</v>
      </c>
      <c r="I74" s="97">
        <v>45694</v>
      </c>
      <c r="J74" s="98">
        <v>45694</v>
      </c>
    </row>
    <row r="75" spans="1:10" s="1" customFormat="1" ht="14.4" x14ac:dyDescent="0.3">
      <c r="A75" s="177">
        <v>1</v>
      </c>
      <c r="B75" s="93" t="s">
        <v>9</v>
      </c>
      <c r="C75" s="94" t="s">
        <v>100</v>
      </c>
      <c r="D75" s="95" t="s">
        <v>119</v>
      </c>
      <c r="E75" s="96" t="s">
        <v>12</v>
      </c>
      <c r="F75" s="96" t="s">
        <v>44</v>
      </c>
      <c r="G75" s="96" t="s">
        <v>69</v>
      </c>
      <c r="H75" s="96" t="str">
        <f>_xlfn.XLOOKUP(D75,'Catálogo Ordinarias'!$C$5:$C$346,'Catálogo Ordinarias'!$B$5:$B$346)</f>
        <v>9.14</v>
      </c>
      <c r="I75" s="97">
        <v>45697</v>
      </c>
      <c r="J75" s="98">
        <v>45747</v>
      </c>
    </row>
    <row r="76" spans="1:10" s="1" customFormat="1" ht="14.4" x14ac:dyDescent="0.3">
      <c r="A76" s="177">
        <v>1</v>
      </c>
      <c r="B76" s="93" t="s">
        <v>9</v>
      </c>
      <c r="C76" s="94" t="s">
        <v>100</v>
      </c>
      <c r="D76" s="95" t="s">
        <v>120</v>
      </c>
      <c r="E76" s="96" t="s">
        <v>12</v>
      </c>
      <c r="F76" s="96" t="s">
        <v>82</v>
      </c>
      <c r="G76" s="96" t="s">
        <v>69</v>
      </c>
      <c r="H76" s="96" t="str">
        <f>_xlfn.XLOOKUP(D76,'Catálogo Ordinarias'!$C$5:$C$346,'Catálogo Ordinarias'!$B$5:$B$346)</f>
        <v>9.15</v>
      </c>
      <c r="I76" s="97">
        <v>45754</v>
      </c>
      <c r="J76" s="98">
        <v>45754</v>
      </c>
    </row>
    <row r="77" spans="1:10" s="1" customFormat="1" ht="14.4" x14ac:dyDescent="0.3">
      <c r="A77" s="177">
        <v>1</v>
      </c>
      <c r="B77" s="93" t="s">
        <v>9</v>
      </c>
      <c r="C77" s="94" t="s">
        <v>100</v>
      </c>
      <c r="D77" s="95" t="s">
        <v>121</v>
      </c>
      <c r="E77" s="96" t="s">
        <v>12</v>
      </c>
      <c r="F77" s="96" t="s">
        <v>44</v>
      </c>
      <c r="G77" s="96" t="s">
        <v>69</v>
      </c>
      <c r="H77" s="96" t="str">
        <f>_xlfn.XLOOKUP(D77,'Catálogo Ordinarias'!$C$5:$C$346,'Catálogo Ordinarias'!$B$5:$B$346)</f>
        <v>9.16</v>
      </c>
      <c r="I77" s="97">
        <v>45756</v>
      </c>
      <c r="J77" s="98">
        <v>45808</v>
      </c>
    </row>
    <row r="78" spans="1:10" s="1" customFormat="1" ht="14.4" x14ac:dyDescent="0.3">
      <c r="A78" s="177">
        <v>1</v>
      </c>
      <c r="B78" s="93" t="s">
        <v>9</v>
      </c>
      <c r="C78" s="94" t="s">
        <v>100</v>
      </c>
      <c r="D78" s="95" t="s">
        <v>122</v>
      </c>
      <c r="E78" s="96" t="s">
        <v>12</v>
      </c>
      <c r="F78" s="96" t="s">
        <v>44</v>
      </c>
      <c r="G78" s="96" t="s">
        <v>69</v>
      </c>
      <c r="H78" s="96" t="str">
        <f>_xlfn.XLOOKUP(D78,'Catálogo Ordinarias'!$C$5:$C$346,'Catálogo Ordinarias'!$B$5:$B$346)</f>
        <v>9.17</v>
      </c>
      <c r="I78" s="97">
        <v>45809</v>
      </c>
      <c r="J78" s="98">
        <v>45818</v>
      </c>
    </row>
    <row r="79" spans="1:10" s="1" customFormat="1" ht="14.4" x14ac:dyDescent="0.3">
      <c r="A79" s="177">
        <v>1</v>
      </c>
      <c r="B79" s="93" t="s">
        <v>9</v>
      </c>
      <c r="C79" s="99" t="s">
        <v>100</v>
      </c>
      <c r="D79" s="95" t="s">
        <v>123</v>
      </c>
      <c r="E79" s="96" t="s">
        <v>12</v>
      </c>
      <c r="F79" s="96" t="s">
        <v>111</v>
      </c>
      <c r="G79" s="96" t="s">
        <v>18</v>
      </c>
      <c r="H79" s="96" t="str">
        <f>_xlfn.XLOOKUP(D79,'Catálogo Ordinarias'!$C$5:$C$346,'Catálogo Ordinarias'!$B$5:$B$346)</f>
        <v>9.18</v>
      </c>
      <c r="I79" s="97">
        <v>45670</v>
      </c>
      <c r="J79" s="98">
        <v>45670</v>
      </c>
    </row>
    <row r="80" spans="1:10" s="1" customFormat="1" ht="14.4" x14ac:dyDescent="0.3">
      <c r="A80" s="177">
        <v>1</v>
      </c>
      <c r="B80" s="93" t="s">
        <v>9</v>
      </c>
      <c r="C80" s="99" t="s">
        <v>124</v>
      </c>
      <c r="D80" s="95" t="s">
        <v>125</v>
      </c>
      <c r="E80" s="96" t="s">
        <v>12</v>
      </c>
      <c r="F80" s="96" t="s">
        <v>111</v>
      </c>
      <c r="G80" s="96" t="s">
        <v>18</v>
      </c>
      <c r="H80" s="96" t="str">
        <f>_xlfn.XLOOKUP(D80,'Catálogo Ordinarias'!$C$5:$C$346,'Catálogo Ordinarias'!$B$5:$B$346)</f>
        <v>10.1</v>
      </c>
      <c r="I80" s="97">
        <v>45689</v>
      </c>
      <c r="J80" s="98">
        <v>45696</v>
      </c>
    </row>
    <row r="81" spans="1:10" s="1" customFormat="1" ht="14.4" x14ac:dyDescent="0.3">
      <c r="A81" s="177">
        <v>1</v>
      </c>
      <c r="B81" s="93" t="s">
        <v>9</v>
      </c>
      <c r="C81" s="99" t="s">
        <v>124</v>
      </c>
      <c r="D81" s="95" t="s">
        <v>126</v>
      </c>
      <c r="E81" s="96" t="s">
        <v>12</v>
      </c>
      <c r="F81" s="96" t="s">
        <v>111</v>
      </c>
      <c r="G81" s="96" t="s">
        <v>18</v>
      </c>
      <c r="H81" s="96" t="str">
        <f>_xlfn.XLOOKUP(D81,'Catálogo Ordinarias'!$C$5:$C$346,'Catálogo Ordinarias'!$B$5:$B$346)</f>
        <v>10.2</v>
      </c>
      <c r="I81" s="97">
        <v>45748</v>
      </c>
      <c r="J81" s="98">
        <v>45755</v>
      </c>
    </row>
    <row r="82" spans="1:10" s="1" customFormat="1" ht="14.4" x14ac:dyDescent="0.3">
      <c r="A82" s="177">
        <v>1</v>
      </c>
      <c r="B82" s="93" t="s">
        <v>9</v>
      </c>
      <c r="C82" s="99" t="s">
        <v>124</v>
      </c>
      <c r="D82" s="95" t="s">
        <v>127</v>
      </c>
      <c r="E82" s="96" t="s">
        <v>12</v>
      </c>
      <c r="F82" s="96" t="s">
        <v>105</v>
      </c>
      <c r="G82" s="96" t="s">
        <v>69</v>
      </c>
      <c r="H82" s="96" t="str">
        <f>_xlfn.XLOOKUP(D82,'Catálogo Ordinarias'!$C$5:$C$346,'Catálogo Ordinarias'!$B$5:$B$346)</f>
        <v>10.3</v>
      </c>
      <c r="I82" s="97">
        <v>45606</v>
      </c>
      <c r="J82" s="98">
        <v>45646</v>
      </c>
    </row>
    <row r="83" spans="1:10" s="1" customFormat="1" ht="14.4" x14ac:dyDescent="0.3">
      <c r="A83" s="177">
        <v>1</v>
      </c>
      <c r="B83" s="93" t="s">
        <v>9</v>
      </c>
      <c r="C83" s="99" t="s">
        <v>124</v>
      </c>
      <c r="D83" s="95" t="s">
        <v>128</v>
      </c>
      <c r="E83" s="96" t="s">
        <v>12</v>
      </c>
      <c r="F83" s="121" t="s">
        <v>107</v>
      </c>
      <c r="G83" s="96" t="s">
        <v>69</v>
      </c>
      <c r="H83" s="96" t="str">
        <f>_xlfn.XLOOKUP(D83,'Catálogo Ordinarias'!$C$5:$C$346,'Catálogo Ordinarias'!$B$5:$B$346)</f>
        <v>10.4</v>
      </c>
      <c r="I83" s="97">
        <v>45618</v>
      </c>
      <c r="J83" s="98">
        <v>45729</v>
      </c>
    </row>
    <row r="84" spans="1:10" s="1" customFormat="1" ht="14.4" x14ac:dyDescent="0.3">
      <c r="A84" s="177">
        <v>1</v>
      </c>
      <c r="B84" s="93" t="s">
        <v>9</v>
      </c>
      <c r="C84" s="99" t="s">
        <v>124</v>
      </c>
      <c r="D84" s="95" t="s">
        <v>129</v>
      </c>
      <c r="E84" s="96" t="s">
        <v>12</v>
      </c>
      <c r="F84" s="96" t="s">
        <v>109</v>
      </c>
      <c r="G84" s="96" t="s">
        <v>18</v>
      </c>
      <c r="H84" s="96" t="str">
        <f>_xlfn.XLOOKUP(D84,'Catálogo Ordinarias'!$C$5:$C$346,'Catálogo Ordinarias'!$B$5:$B$346)</f>
        <v>10.5</v>
      </c>
      <c r="I84" s="97">
        <v>45606</v>
      </c>
      <c r="J84" s="122">
        <v>45747</v>
      </c>
    </row>
    <row r="85" spans="1:10" s="1" customFormat="1" ht="14.4" x14ac:dyDescent="0.3">
      <c r="A85" s="177">
        <v>1</v>
      </c>
      <c r="B85" s="93" t="s">
        <v>9</v>
      </c>
      <c r="C85" s="99" t="s">
        <v>124</v>
      </c>
      <c r="D85" s="95" t="s">
        <v>130</v>
      </c>
      <c r="E85" s="96" t="s">
        <v>12</v>
      </c>
      <c r="F85" s="96" t="s">
        <v>105</v>
      </c>
      <c r="G85" s="96" t="s">
        <v>69</v>
      </c>
      <c r="H85" s="96" t="str">
        <f>_xlfn.XLOOKUP(D85,'Catálogo Ordinarias'!$C$5:$C$346,'Catálogo Ordinarias'!$B$5:$B$346)</f>
        <v>10.6</v>
      </c>
      <c r="I85" s="97">
        <v>45660</v>
      </c>
      <c r="J85" s="98">
        <v>45670</v>
      </c>
    </row>
    <row r="86" spans="1:10" s="1" customFormat="1" ht="14.4" x14ac:dyDescent="0.3">
      <c r="A86" s="177">
        <v>1</v>
      </c>
      <c r="B86" s="93" t="s">
        <v>9</v>
      </c>
      <c r="C86" s="99" t="s">
        <v>124</v>
      </c>
      <c r="D86" s="95" t="s">
        <v>131</v>
      </c>
      <c r="E86" s="96" t="s">
        <v>12</v>
      </c>
      <c r="F86" s="96" t="s">
        <v>107</v>
      </c>
      <c r="G86" s="96" t="s">
        <v>69</v>
      </c>
      <c r="H86" s="96" t="str">
        <f>_xlfn.XLOOKUP(D86,'Catálogo Ordinarias'!$C$5:$C$346,'Catálogo Ordinarias'!$B$5:$B$346)</f>
        <v>10.7</v>
      </c>
      <c r="I86" s="97">
        <v>45670</v>
      </c>
      <c r="J86" s="98">
        <v>45722</v>
      </c>
    </row>
    <row r="87" spans="1:10" s="1" customFormat="1" ht="14.4" x14ac:dyDescent="0.3">
      <c r="A87" s="177">
        <v>1</v>
      </c>
      <c r="B87" s="93" t="s">
        <v>9</v>
      </c>
      <c r="C87" s="99" t="s">
        <v>124</v>
      </c>
      <c r="D87" s="95" t="s">
        <v>132</v>
      </c>
      <c r="E87" s="96" t="s">
        <v>12</v>
      </c>
      <c r="F87" s="96" t="s">
        <v>109</v>
      </c>
      <c r="G87" s="96" t="s">
        <v>18</v>
      </c>
      <c r="H87" s="96" t="str">
        <f>_xlfn.XLOOKUP(D87,'Catálogo Ordinarias'!$C$5:$C$346,'Catálogo Ordinarias'!$B$5:$B$346)</f>
        <v>10.8</v>
      </c>
      <c r="I87" s="97">
        <v>45722</v>
      </c>
      <c r="J87" s="98">
        <v>45742</v>
      </c>
    </row>
    <row r="88" spans="1:10" s="1" customFormat="1" ht="14.4" x14ac:dyDescent="0.3">
      <c r="A88" s="177">
        <v>1</v>
      </c>
      <c r="B88" s="93" t="s">
        <v>9</v>
      </c>
      <c r="C88" s="99" t="s">
        <v>124</v>
      </c>
      <c r="D88" s="95" t="s">
        <v>133</v>
      </c>
      <c r="E88" s="96" t="s">
        <v>12</v>
      </c>
      <c r="F88" s="96" t="s">
        <v>105</v>
      </c>
      <c r="G88" s="96" t="s">
        <v>69</v>
      </c>
      <c r="H88" s="96" t="str">
        <f>_xlfn.XLOOKUP(D88,'Catálogo Ordinarias'!$C$5:$C$346,'Catálogo Ordinarias'!$B$5:$B$346)</f>
        <v>10.9</v>
      </c>
      <c r="I88" s="97">
        <v>45703</v>
      </c>
      <c r="J88" s="98">
        <v>45703</v>
      </c>
    </row>
    <row r="89" spans="1:10" s="1" customFormat="1" ht="14.4" x14ac:dyDescent="0.3">
      <c r="A89" s="177">
        <v>1</v>
      </c>
      <c r="B89" s="93" t="s">
        <v>9</v>
      </c>
      <c r="C89" s="99" t="s">
        <v>124</v>
      </c>
      <c r="D89" s="95" t="s">
        <v>134</v>
      </c>
      <c r="E89" s="96" t="s">
        <v>12</v>
      </c>
      <c r="F89" s="96" t="s">
        <v>107</v>
      </c>
      <c r="G89" s="96" t="s">
        <v>69</v>
      </c>
      <c r="H89" s="96" t="str">
        <f>_xlfn.XLOOKUP(D89,'Catálogo Ordinarias'!$C$5:$C$346,'Catálogo Ordinarias'!$B$5:$B$346)</f>
        <v>10.10</v>
      </c>
      <c r="I89" s="97">
        <v>45756</v>
      </c>
      <c r="J89" s="107">
        <v>45778</v>
      </c>
    </row>
    <row r="90" spans="1:10" s="1" customFormat="1" ht="14.4" x14ac:dyDescent="0.3">
      <c r="A90" s="177">
        <v>1</v>
      </c>
      <c r="B90" s="93" t="s">
        <v>9</v>
      </c>
      <c r="C90" s="99" t="s">
        <v>124</v>
      </c>
      <c r="D90" s="95" t="s">
        <v>135</v>
      </c>
      <c r="E90" s="96" t="s">
        <v>12</v>
      </c>
      <c r="F90" s="96" t="s">
        <v>109</v>
      </c>
      <c r="G90" s="96" t="s">
        <v>18</v>
      </c>
      <c r="H90" s="96" t="str">
        <f>_xlfn.XLOOKUP(D90,'Catálogo Ordinarias'!$C$5:$C$346,'Catálogo Ordinarias'!$B$5:$B$346)</f>
        <v>10.11</v>
      </c>
      <c r="I90" s="97">
        <v>45776</v>
      </c>
      <c r="J90" s="98">
        <v>45779</v>
      </c>
    </row>
    <row r="91" spans="1:10" s="1" customFormat="1" ht="14.4" x14ac:dyDescent="0.3">
      <c r="A91" s="177">
        <v>1</v>
      </c>
      <c r="B91" s="93" t="s">
        <v>9</v>
      </c>
      <c r="C91" s="99" t="s">
        <v>136</v>
      </c>
      <c r="D91" s="95" t="s">
        <v>137</v>
      </c>
      <c r="E91" s="96" t="s">
        <v>20</v>
      </c>
      <c r="F91" s="96" t="s">
        <v>13</v>
      </c>
      <c r="G91" s="96" t="s">
        <v>20</v>
      </c>
      <c r="H91" s="96" t="str">
        <f>_xlfn.XLOOKUP(D91,'Catálogo Ordinarias'!$C$5:$C$346,'Catálogo Ordinarias'!$B$5:$B$346)</f>
        <v>11.1</v>
      </c>
      <c r="I91" s="97">
        <v>45566</v>
      </c>
      <c r="J91" s="98">
        <v>45596</v>
      </c>
    </row>
    <row r="92" spans="1:10" s="1" customFormat="1" ht="14.4" x14ac:dyDescent="0.3">
      <c r="A92" s="177">
        <v>1</v>
      </c>
      <c r="B92" s="93" t="s">
        <v>9</v>
      </c>
      <c r="C92" s="99" t="s">
        <v>136</v>
      </c>
      <c r="D92" s="95" t="s">
        <v>138</v>
      </c>
      <c r="E92" s="96" t="s">
        <v>20</v>
      </c>
      <c r="F92" s="96" t="s">
        <v>13</v>
      </c>
      <c r="G92" s="96" t="s">
        <v>20</v>
      </c>
      <c r="H92" s="96" t="str">
        <f>_xlfn.XLOOKUP(D92,'Catálogo Ordinarias'!$C$5:$C$346,'Catálogo Ordinarias'!$B$5:$B$346)</f>
        <v>11.2</v>
      </c>
      <c r="I92" s="97">
        <v>45658</v>
      </c>
      <c r="J92" s="98">
        <v>45672</v>
      </c>
    </row>
    <row r="93" spans="1:10" s="1" customFormat="1" ht="14.4" x14ac:dyDescent="0.3">
      <c r="A93" s="177">
        <v>1</v>
      </c>
      <c r="B93" s="93" t="s">
        <v>9</v>
      </c>
      <c r="C93" s="99" t="s">
        <v>136</v>
      </c>
      <c r="D93" s="95" t="s">
        <v>139</v>
      </c>
      <c r="E93" s="96" t="s">
        <v>20</v>
      </c>
      <c r="F93" s="96" t="s">
        <v>13</v>
      </c>
      <c r="G93" s="96" t="s">
        <v>20</v>
      </c>
      <c r="H93" s="96" t="str">
        <f>_xlfn.XLOOKUP(D93,'Catálogo Ordinarias'!$C$5:$C$346,'Catálogo Ordinarias'!$B$5:$B$346)</f>
        <v>11.3</v>
      </c>
      <c r="I93" s="97">
        <v>45566</v>
      </c>
      <c r="J93" s="98">
        <v>45596</v>
      </c>
    </row>
    <row r="94" spans="1:10" s="1" customFormat="1" ht="14.4" x14ac:dyDescent="0.3">
      <c r="A94" s="177">
        <v>1</v>
      </c>
      <c r="B94" s="93" t="s">
        <v>9</v>
      </c>
      <c r="C94" s="99" t="s">
        <v>136</v>
      </c>
      <c r="D94" s="95" t="s">
        <v>140</v>
      </c>
      <c r="E94" s="96" t="s">
        <v>20</v>
      </c>
      <c r="F94" s="96" t="s">
        <v>13</v>
      </c>
      <c r="G94" s="96" t="s">
        <v>20</v>
      </c>
      <c r="H94" s="96" t="str">
        <f>_xlfn.XLOOKUP(D94,'Catálogo Ordinarias'!$C$5:$C$346,'Catálogo Ordinarias'!$B$5:$B$346)</f>
        <v>11.4</v>
      </c>
      <c r="I94" s="97">
        <v>45566</v>
      </c>
      <c r="J94" s="98">
        <v>45596</v>
      </c>
    </row>
    <row r="95" spans="1:10" s="1" customFormat="1" ht="14.4" x14ac:dyDescent="0.3">
      <c r="A95" s="177">
        <v>1</v>
      </c>
      <c r="B95" s="93" t="s">
        <v>9</v>
      </c>
      <c r="C95" s="99" t="s">
        <v>136</v>
      </c>
      <c r="D95" s="95" t="s">
        <v>141</v>
      </c>
      <c r="E95" s="96" t="s">
        <v>20</v>
      </c>
      <c r="F95" s="96" t="s">
        <v>13</v>
      </c>
      <c r="G95" s="96" t="s">
        <v>20</v>
      </c>
      <c r="H95" s="96" t="str">
        <f>_xlfn.XLOOKUP(D95,'Catálogo Ordinarias'!$C$5:$C$346,'Catálogo Ordinarias'!$B$5:$B$346)</f>
        <v>11.5</v>
      </c>
      <c r="I95" s="97">
        <v>45536</v>
      </c>
      <c r="J95" s="98">
        <v>45565</v>
      </c>
    </row>
    <row r="96" spans="1:10" s="1" customFormat="1" ht="14.4" x14ac:dyDescent="0.3">
      <c r="A96" s="177">
        <v>1</v>
      </c>
      <c r="B96" s="93" t="s">
        <v>9</v>
      </c>
      <c r="C96" s="99" t="s">
        <v>136</v>
      </c>
      <c r="D96" s="95" t="s">
        <v>142</v>
      </c>
      <c r="E96" s="96" t="s">
        <v>20</v>
      </c>
      <c r="F96" s="96" t="s">
        <v>13</v>
      </c>
      <c r="G96" s="96" t="s">
        <v>20</v>
      </c>
      <c r="H96" s="96" t="str">
        <f>_xlfn.XLOOKUP(D96,'Catálogo Ordinarias'!$C$5:$C$346,'Catálogo Ordinarias'!$B$5:$B$346)</f>
        <v>11.6</v>
      </c>
      <c r="I96" s="97">
        <v>45689</v>
      </c>
      <c r="J96" s="98">
        <v>45716</v>
      </c>
    </row>
    <row r="97" spans="1:10" s="1" customFormat="1" ht="14.4" x14ac:dyDescent="0.3">
      <c r="A97" s="177">
        <v>1</v>
      </c>
      <c r="B97" s="93" t="s">
        <v>9</v>
      </c>
      <c r="C97" s="94" t="s">
        <v>143</v>
      </c>
      <c r="D97" s="95" t="s">
        <v>144</v>
      </c>
      <c r="E97" s="96" t="s">
        <v>20</v>
      </c>
      <c r="F97" s="96" t="s">
        <v>13</v>
      </c>
      <c r="G97" s="96" t="s">
        <v>20</v>
      </c>
      <c r="H97" s="96" t="str">
        <f>_xlfn.XLOOKUP(D97,'Catálogo Ordinarias'!$C$5:$C$346,'Catálogo Ordinarias'!$B$5:$B$346)</f>
        <v>12.1</v>
      </c>
      <c r="I97" s="100">
        <v>45558</v>
      </c>
      <c r="J97" s="98">
        <v>45568</v>
      </c>
    </row>
    <row r="98" spans="1:10" s="1" customFormat="1" ht="14.4" x14ac:dyDescent="0.3">
      <c r="A98" s="177">
        <v>1</v>
      </c>
      <c r="B98" s="93" t="s">
        <v>9</v>
      </c>
      <c r="C98" s="94" t="s">
        <v>143</v>
      </c>
      <c r="D98" s="95" t="s">
        <v>145</v>
      </c>
      <c r="E98" s="96" t="s">
        <v>20</v>
      </c>
      <c r="F98" s="96" t="s">
        <v>37</v>
      </c>
      <c r="G98" s="96" t="s">
        <v>20</v>
      </c>
      <c r="H98" s="96" t="str">
        <f>_xlfn.XLOOKUP(D98,'Catálogo Ordinarias'!$C$5:$C$346,'Catálogo Ordinarias'!$B$5:$B$346)</f>
        <v>12.2</v>
      </c>
      <c r="I98" s="100">
        <v>45569</v>
      </c>
      <c r="J98" s="98">
        <v>45634</v>
      </c>
    </row>
    <row r="99" spans="1:10" s="72" customFormat="1" ht="14.4" x14ac:dyDescent="0.3">
      <c r="A99" s="177">
        <v>1</v>
      </c>
      <c r="B99" s="93" t="s">
        <v>9</v>
      </c>
      <c r="C99" s="94" t="s">
        <v>143</v>
      </c>
      <c r="D99" s="95" t="s">
        <v>146</v>
      </c>
      <c r="E99" s="96" t="s">
        <v>20</v>
      </c>
      <c r="F99" s="96" t="s">
        <v>13</v>
      </c>
      <c r="G99" s="96" t="s">
        <v>20</v>
      </c>
      <c r="H99" s="96" t="str">
        <f>_xlfn.XLOOKUP(D99,'Catálogo Ordinarias'!$C$5:$C$346,'Catálogo Ordinarias'!$B$5:$B$346)</f>
        <v>12.3</v>
      </c>
      <c r="I99" s="97">
        <v>45636</v>
      </c>
      <c r="J99" s="103">
        <v>45655</v>
      </c>
    </row>
    <row r="100" spans="1:10" s="1" customFormat="1" ht="14.4" x14ac:dyDescent="0.3">
      <c r="A100" s="177">
        <v>1</v>
      </c>
      <c r="B100" s="93" t="s">
        <v>9</v>
      </c>
      <c r="C100" s="94" t="s">
        <v>143</v>
      </c>
      <c r="D100" s="95" t="s">
        <v>147</v>
      </c>
      <c r="E100" s="96" t="s">
        <v>20</v>
      </c>
      <c r="F100" s="96" t="s">
        <v>37</v>
      </c>
      <c r="G100" s="96" t="s">
        <v>20</v>
      </c>
      <c r="H100" s="96" t="str">
        <f>_xlfn.XLOOKUP(D100,'Catálogo Ordinarias'!$C$5:$C$346,'Catálogo Ordinarias'!$B$5:$B$346)</f>
        <v>12.4</v>
      </c>
      <c r="I100" s="97">
        <v>45656</v>
      </c>
      <c r="J100" s="98">
        <v>45685</v>
      </c>
    </row>
    <row r="101" spans="1:10" s="1" customFormat="1" ht="14.4" x14ac:dyDescent="0.3">
      <c r="A101" s="177">
        <v>1</v>
      </c>
      <c r="B101" s="93" t="s">
        <v>9</v>
      </c>
      <c r="C101" s="94" t="s">
        <v>143</v>
      </c>
      <c r="D101" s="95" t="s">
        <v>148</v>
      </c>
      <c r="E101" s="96" t="s">
        <v>16</v>
      </c>
      <c r="F101" s="96" t="s">
        <v>49</v>
      </c>
      <c r="G101" s="96" t="s">
        <v>49</v>
      </c>
      <c r="H101" s="96" t="str">
        <f>_xlfn.XLOOKUP(D101,'Catálogo Ordinarias'!$C$5:$C$346,'Catálogo Ordinarias'!$B$5:$B$346)</f>
        <v>12.5</v>
      </c>
      <c r="I101" s="97">
        <v>45680</v>
      </c>
      <c r="J101" s="103">
        <v>45730</v>
      </c>
    </row>
    <row r="102" spans="1:10" s="1" customFormat="1" ht="14.4" x14ac:dyDescent="0.3">
      <c r="A102" s="177">
        <v>1</v>
      </c>
      <c r="B102" s="93" t="s">
        <v>9</v>
      </c>
      <c r="C102" s="94" t="s">
        <v>143</v>
      </c>
      <c r="D102" s="95" t="s">
        <v>149</v>
      </c>
      <c r="E102" s="96" t="s">
        <v>20</v>
      </c>
      <c r="F102" s="96" t="s">
        <v>150</v>
      </c>
      <c r="G102" s="96" t="s">
        <v>20</v>
      </c>
      <c r="H102" s="96" t="str">
        <f>_xlfn.XLOOKUP(D102,'Catálogo Ordinarias'!$C$5:$C$346,'Catálogo Ordinarias'!$B$5:$B$346)</f>
        <v>12.6</v>
      </c>
      <c r="I102" s="97">
        <v>45703</v>
      </c>
      <c r="J102" s="98">
        <v>45710</v>
      </c>
    </row>
    <row r="103" spans="1:10" s="72" customFormat="1" ht="14.4" x14ac:dyDescent="0.3">
      <c r="A103" s="177">
        <v>1</v>
      </c>
      <c r="B103" s="93" t="s">
        <v>9</v>
      </c>
      <c r="C103" s="94" t="s">
        <v>151</v>
      </c>
      <c r="D103" s="95" t="s">
        <v>152</v>
      </c>
      <c r="E103" s="96" t="s">
        <v>20</v>
      </c>
      <c r="F103" s="96" t="s">
        <v>13</v>
      </c>
      <c r="G103" s="96" t="s">
        <v>20</v>
      </c>
      <c r="H103" s="96" t="str">
        <f>_xlfn.XLOOKUP(D103,'Catálogo Ordinarias'!$C$5:$C$346,'Catálogo Ordinarias'!$B$5:$B$346)</f>
        <v>13.1</v>
      </c>
      <c r="I103" s="97">
        <v>45597</v>
      </c>
      <c r="J103" s="103">
        <v>45672</v>
      </c>
    </row>
    <row r="104" spans="1:10" s="72" customFormat="1" ht="14.4" x14ac:dyDescent="0.3">
      <c r="A104" s="177">
        <v>1</v>
      </c>
      <c r="B104" s="93" t="s">
        <v>9</v>
      </c>
      <c r="C104" s="94" t="s">
        <v>151</v>
      </c>
      <c r="D104" s="95" t="s">
        <v>153</v>
      </c>
      <c r="E104" s="96" t="s">
        <v>20</v>
      </c>
      <c r="F104" s="96" t="s">
        <v>13</v>
      </c>
      <c r="G104" s="96" t="s">
        <v>20</v>
      </c>
      <c r="H104" s="96" t="str">
        <f>_xlfn.XLOOKUP(D104,'Catálogo Ordinarias'!$C$5:$C$346,'Catálogo Ordinarias'!$B$5:$B$346)</f>
        <v>13.2</v>
      </c>
      <c r="I104" s="100">
        <v>45673</v>
      </c>
      <c r="J104" s="103">
        <v>45682</v>
      </c>
    </row>
    <row r="105" spans="1:10" s="1" customFormat="1" ht="14.4" x14ac:dyDescent="0.3">
      <c r="A105" s="177">
        <v>1</v>
      </c>
      <c r="B105" s="93" t="s">
        <v>9</v>
      </c>
      <c r="C105" s="94" t="s">
        <v>151</v>
      </c>
      <c r="D105" s="95" t="s">
        <v>154</v>
      </c>
      <c r="E105" s="96" t="s">
        <v>20</v>
      </c>
      <c r="F105" s="96" t="s">
        <v>13</v>
      </c>
      <c r="G105" s="96" t="s">
        <v>20</v>
      </c>
      <c r="H105" s="96" t="str">
        <f>_xlfn.XLOOKUP(D105,'Catálogo Ordinarias'!$C$5:$C$346,'Catálogo Ordinarias'!$B$5:$B$346)</f>
        <v>13.3</v>
      </c>
      <c r="I105" s="97">
        <v>45672</v>
      </c>
      <c r="J105" s="98">
        <v>45704</v>
      </c>
    </row>
    <row r="106" spans="1:10" s="1" customFormat="1" ht="14.4" x14ac:dyDescent="0.3">
      <c r="A106" s="177">
        <v>1</v>
      </c>
      <c r="B106" s="93" t="s">
        <v>9</v>
      </c>
      <c r="C106" s="94" t="s">
        <v>151</v>
      </c>
      <c r="D106" s="95" t="s">
        <v>155</v>
      </c>
      <c r="E106" s="96" t="s">
        <v>20</v>
      </c>
      <c r="F106" s="96" t="s">
        <v>13</v>
      </c>
      <c r="G106" s="96" t="s">
        <v>20</v>
      </c>
      <c r="H106" s="96" t="str">
        <f>_xlfn.XLOOKUP(D106,'Catálogo Ordinarias'!$C$5:$C$346,'Catálogo Ordinarias'!$B$5:$B$346)</f>
        <v>13.3</v>
      </c>
      <c r="I106" s="97">
        <v>45679</v>
      </c>
      <c r="J106" s="98">
        <v>45704</v>
      </c>
    </row>
    <row r="107" spans="1:10" s="1" customFormat="1" ht="14.4" x14ac:dyDescent="0.3">
      <c r="A107" s="177">
        <v>1</v>
      </c>
      <c r="B107" s="93" t="s">
        <v>9</v>
      </c>
      <c r="C107" s="94" t="s">
        <v>151</v>
      </c>
      <c r="D107" s="95" t="s">
        <v>156</v>
      </c>
      <c r="E107" s="96" t="s">
        <v>20</v>
      </c>
      <c r="F107" s="96" t="s">
        <v>13</v>
      </c>
      <c r="G107" s="96" t="s">
        <v>20</v>
      </c>
      <c r="H107" s="96" t="str">
        <f>_xlfn.XLOOKUP(D107,'Catálogo Ordinarias'!$C$5:$C$346,'Catálogo Ordinarias'!$B$5:$B$346)</f>
        <v>13.3</v>
      </c>
      <c r="I107" s="97">
        <v>45685</v>
      </c>
      <c r="J107" s="98">
        <v>45704</v>
      </c>
    </row>
    <row r="108" spans="1:10" s="1" customFormat="1" ht="14.4" x14ac:dyDescent="0.3">
      <c r="A108" s="177">
        <v>1</v>
      </c>
      <c r="B108" s="93" t="s">
        <v>9</v>
      </c>
      <c r="C108" s="94" t="s">
        <v>151</v>
      </c>
      <c r="D108" s="95" t="s">
        <v>157</v>
      </c>
      <c r="E108" s="96" t="s">
        <v>20</v>
      </c>
      <c r="F108" s="96" t="s">
        <v>150</v>
      </c>
      <c r="G108" s="96" t="s">
        <v>20</v>
      </c>
      <c r="H108" s="96" t="str">
        <f>_xlfn.XLOOKUP(D108,'Catálogo Ordinarias'!$C$5:$C$346,'Catálogo Ordinarias'!$B$5:$B$346)</f>
        <v>13.4</v>
      </c>
      <c r="I108" s="97">
        <v>45738</v>
      </c>
      <c r="J108" s="98">
        <v>45745</v>
      </c>
    </row>
    <row r="109" spans="1:10" s="1" customFormat="1" ht="14.4" x14ac:dyDescent="0.3">
      <c r="A109" s="177">
        <v>1</v>
      </c>
      <c r="B109" s="93" t="s">
        <v>9</v>
      </c>
      <c r="C109" s="94" t="s">
        <v>151</v>
      </c>
      <c r="D109" s="95" t="s">
        <v>158</v>
      </c>
      <c r="E109" s="96" t="s">
        <v>20</v>
      </c>
      <c r="F109" s="96" t="s">
        <v>13</v>
      </c>
      <c r="G109" s="96" t="s">
        <v>20</v>
      </c>
      <c r="H109" s="96" t="str">
        <f>_xlfn.XLOOKUP(D109,'Catálogo Ordinarias'!$C$5:$C$346,'Catálogo Ordinarias'!$B$5:$B$346)</f>
        <v>13.5</v>
      </c>
      <c r="I109" s="97">
        <v>45746</v>
      </c>
      <c r="J109" s="98">
        <v>45751</v>
      </c>
    </row>
    <row r="110" spans="1:10" s="1" customFormat="1" ht="14.4" x14ac:dyDescent="0.3">
      <c r="A110" s="177">
        <v>1</v>
      </c>
      <c r="B110" s="93" t="s">
        <v>9</v>
      </c>
      <c r="C110" s="94" t="s">
        <v>151</v>
      </c>
      <c r="D110" s="95" t="s">
        <v>159</v>
      </c>
      <c r="E110" s="96" t="s">
        <v>20</v>
      </c>
      <c r="F110" s="96" t="s">
        <v>150</v>
      </c>
      <c r="G110" s="96" t="s">
        <v>20</v>
      </c>
      <c r="H110" s="96" t="str">
        <f>_xlfn.XLOOKUP(D110,'Catálogo Ordinarias'!$C$5:$C$346,'Catálogo Ordinarias'!$B$5:$B$346)</f>
        <v>13.6</v>
      </c>
      <c r="I110" s="97">
        <v>45597</v>
      </c>
      <c r="J110" s="98">
        <v>45732</v>
      </c>
    </row>
    <row r="111" spans="1:10" s="1" customFormat="1" ht="14.4" x14ac:dyDescent="0.3">
      <c r="A111" s="177">
        <v>1</v>
      </c>
      <c r="B111" s="93" t="s">
        <v>9</v>
      </c>
      <c r="C111" s="94" t="s">
        <v>151</v>
      </c>
      <c r="D111" s="95" t="s">
        <v>160</v>
      </c>
      <c r="E111" s="96" t="s">
        <v>20</v>
      </c>
      <c r="F111" s="96" t="s">
        <v>150</v>
      </c>
      <c r="G111" s="96" t="s">
        <v>20</v>
      </c>
      <c r="H111" s="96" t="str">
        <f>_xlfn.XLOOKUP(D111,'Catálogo Ordinarias'!$C$5:$C$346,'Catálogo Ordinarias'!$B$5:$B$346)</f>
        <v>13.7</v>
      </c>
      <c r="I111" s="97">
        <v>45733</v>
      </c>
      <c r="J111" s="98">
        <v>45737</v>
      </c>
    </row>
    <row r="112" spans="1:10" s="1" customFormat="1" ht="14.4" x14ac:dyDescent="0.3">
      <c r="A112" s="177">
        <v>1</v>
      </c>
      <c r="B112" s="93" t="s">
        <v>9</v>
      </c>
      <c r="C112" s="94" t="s">
        <v>151</v>
      </c>
      <c r="D112" s="95" t="s">
        <v>161</v>
      </c>
      <c r="E112" s="96" t="s">
        <v>20</v>
      </c>
      <c r="F112" s="96" t="s">
        <v>13</v>
      </c>
      <c r="G112" s="96" t="s">
        <v>20</v>
      </c>
      <c r="H112" s="96" t="str">
        <f>_xlfn.XLOOKUP(D112,'Catálogo Ordinarias'!$C$5:$C$346,'Catálogo Ordinarias'!$B$5:$B$346)</f>
        <v>13.8</v>
      </c>
      <c r="I112" s="97">
        <v>45756</v>
      </c>
      <c r="J112" s="98">
        <v>45805</v>
      </c>
    </row>
    <row r="113" spans="1:10" s="1" customFormat="1" ht="14.4" x14ac:dyDescent="0.3">
      <c r="A113" s="177">
        <v>1</v>
      </c>
      <c r="B113" s="93" t="s">
        <v>9</v>
      </c>
      <c r="C113" s="94" t="s">
        <v>151</v>
      </c>
      <c r="D113" s="95" t="s">
        <v>162</v>
      </c>
      <c r="E113" s="96" t="s">
        <v>20</v>
      </c>
      <c r="F113" s="96" t="s">
        <v>13</v>
      </c>
      <c r="G113" s="96" t="s">
        <v>20</v>
      </c>
      <c r="H113" s="96" t="str">
        <f>_xlfn.XLOOKUP(D113,'Catálogo Ordinarias'!$C$5:$C$346,'Catálogo Ordinarias'!$B$5:$B$346)</f>
        <v>13.8</v>
      </c>
      <c r="I113" s="97">
        <v>45766</v>
      </c>
      <c r="J113" s="98">
        <v>45805</v>
      </c>
    </row>
    <row r="114" spans="1:10" s="1" customFormat="1" ht="14.4" x14ac:dyDescent="0.3">
      <c r="A114" s="177">
        <v>1</v>
      </c>
      <c r="B114" s="93" t="s">
        <v>9</v>
      </c>
      <c r="C114" s="94" t="s">
        <v>151</v>
      </c>
      <c r="D114" s="95" t="s">
        <v>163</v>
      </c>
      <c r="E114" s="96" t="s">
        <v>20</v>
      </c>
      <c r="F114" s="96" t="s">
        <v>13</v>
      </c>
      <c r="G114" s="96" t="s">
        <v>20</v>
      </c>
      <c r="H114" s="96" t="str">
        <f>_xlfn.XLOOKUP(D114,'Catálogo Ordinarias'!$C$5:$C$346,'Catálogo Ordinarias'!$B$5:$B$346)</f>
        <v>13.8</v>
      </c>
      <c r="I114" s="97">
        <v>45776</v>
      </c>
      <c r="J114" s="98">
        <v>45805</v>
      </c>
    </row>
    <row r="115" spans="1:10" s="1" customFormat="1" ht="14.4" x14ac:dyDescent="0.3">
      <c r="A115" s="177">
        <v>1</v>
      </c>
      <c r="B115" s="93" t="s">
        <v>9</v>
      </c>
      <c r="C115" s="94" t="s">
        <v>164</v>
      </c>
      <c r="D115" s="95" t="s">
        <v>165</v>
      </c>
      <c r="E115" s="96" t="s">
        <v>20</v>
      </c>
      <c r="F115" s="96" t="s">
        <v>13</v>
      </c>
      <c r="G115" s="96" t="s">
        <v>20</v>
      </c>
      <c r="H115" s="96" t="str">
        <f>_xlfn.XLOOKUP(D115,'Catálogo Ordinarias'!$C$5:$C$346,'Catálogo Ordinarias'!$B$5:$B$346)</f>
        <v>14.1</v>
      </c>
      <c r="I115" s="97">
        <v>45536</v>
      </c>
      <c r="J115" s="97">
        <v>45536</v>
      </c>
    </row>
    <row r="116" spans="1:10" s="1" customFormat="1" ht="14.4" x14ac:dyDescent="0.3">
      <c r="A116" s="177">
        <v>1</v>
      </c>
      <c r="B116" s="93" t="s">
        <v>9</v>
      </c>
      <c r="C116" s="94" t="s">
        <v>164</v>
      </c>
      <c r="D116" s="95" t="s">
        <v>166</v>
      </c>
      <c r="E116" s="96" t="s">
        <v>20</v>
      </c>
      <c r="F116" s="96" t="s">
        <v>13</v>
      </c>
      <c r="G116" s="96" t="s">
        <v>20</v>
      </c>
      <c r="H116" s="96" t="str">
        <f>_xlfn.XLOOKUP(D116,'Catálogo Ordinarias'!$C$5:$C$346,'Catálogo Ordinarias'!$B$5:$B$346)</f>
        <v>14.2</v>
      </c>
      <c r="I116" s="97">
        <v>45536</v>
      </c>
      <c r="J116" s="97">
        <v>45536</v>
      </c>
    </row>
    <row r="117" spans="1:10" s="1" customFormat="1" ht="14.4" x14ac:dyDescent="0.3">
      <c r="A117" s="177">
        <v>1</v>
      </c>
      <c r="B117" s="93" t="s">
        <v>9</v>
      </c>
      <c r="C117" s="94" t="s">
        <v>164</v>
      </c>
      <c r="D117" s="95" t="s">
        <v>167</v>
      </c>
      <c r="E117" s="96" t="s">
        <v>20</v>
      </c>
      <c r="F117" s="96" t="s">
        <v>13</v>
      </c>
      <c r="G117" s="96" t="s">
        <v>20</v>
      </c>
      <c r="H117" s="96" t="str">
        <f>_xlfn.XLOOKUP(D117,'Catálogo Ordinarias'!$C$5:$C$346,'Catálogo Ordinarias'!$B$5:$B$346)</f>
        <v>14.3</v>
      </c>
      <c r="I117" s="97">
        <v>45566</v>
      </c>
      <c r="J117" s="97">
        <v>45838</v>
      </c>
    </row>
    <row r="118" spans="1:10" s="1" customFormat="1" ht="14.4" x14ac:dyDescent="0.3">
      <c r="A118" s="177">
        <v>1</v>
      </c>
      <c r="B118" s="93" t="s">
        <v>9</v>
      </c>
      <c r="C118" s="94" t="s">
        <v>164</v>
      </c>
      <c r="D118" s="95" t="s">
        <v>168</v>
      </c>
      <c r="E118" s="96" t="s">
        <v>20</v>
      </c>
      <c r="F118" s="96" t="s">
        <v>13</v>
      </c>
      <c r="G118" s="96" t="s">
        <v>20</v>
      </c>
      <c r="H118" s="96" t="str">
        <f>_xlfn.XLOOKUP(D118,'Catálogo Ordinarias'!$C$5:$C$346,'Catálogo Ordinarias'!$B$5:$B$346)</f>
        <v>14.4</v>
      </c>
      <c r="I118" s="97">
        <v>45663</v>
      </c>
      <c r="J118" s="98">
        <v>45663</v>
      </c>
    </row>
    <row r="119" spans="1:10" s="1" customFormat="1" ht="14.4" x14ac:dyDescent="0.3">
      <c r="A119" s="177">
        <v>1</v>
      </c>
      <c r="B119" s="93" t="s">
        <v>9</v>
      </c>
      <c r="C119" s="94" t="s">
        <v>164</v>
      </c>
      <c r="D119" s="95" t="s">
        <v>169</v>
      </c>
      <c r="E119" s="96" t="s">
        <v>20</v>
      </c>
      <c r="F119" s="96" t="s">
        <v>13</v>
      </c>
      <c r="G119" s="96" t="s">
        <v>20</v>
      </c>
      <c r="H119" s="96" t="str">
        <f>_xlfn.XLOOKUP(D119,'Catálogo Ordinarias'!$C$5:$C$346,'Catálogo Ordinarias'!$B$5:$B$346)</f>
        <v>14.5</v>
      </c>
      <c r="I119" s="97">
        <v>45663</v>
      </c>
      <c r="J119" s="98">
        <v>45663</v>
      </c>
    </row>
    <row r="120" spans="1:10" s="1" customFormat="1" ht="14.4" x14ac:dyDescent="0.3">
      <c r="A120" s="177">
        <v>1</v>
      </c>
      <c r="B120" s="93" t="s">
        <v>9</v>
      </c>
      <c r="C120" s="94" t="s">
        <v>164</v>
      </c>
      <c r="D120" s="95" t="s">
        <v>170</v>
      </c>
      <c r="E120" s="96" t="s">
        <v>20</v>
      </c>
      <c r="F120" s="96" t="s">
        <v>13</v>
      </c>
      <c r="G120" s="96" t="s">
        <v>20</v>
      </c>
      <c r="H120" s="96" t="str">
        <f>_xlfn.XLOOKUP(D120,'Catálogo Ordinarias'!$C$5:$C$346,'Catálogo Ordinarias'!$B$5:$B$346)</f>
        <v>14.6</v>
      </c>
      <c r="I120" s="97">
        <v>45663</v>
      </c>
      <c r="J120" s="98">
        <v>45663</v>
      </c>
    </row>
    <row r="121" spans="1:10" s="1" customFormat="1" ht="14.4" x14ac:dyDescent="0.3">
      <c r="A121" s="177">
        <v>1</v>
      </c>
      <c r="B121" s="93" t="s">
        <v>9</v>
      </c>
      <c r="C121" s="94" t="s">
        <v>164</v>
      </c>
      <c r="D121" s="95" t="s">
        <v>171</v>
      </c>
      <c r="E121" s="96" t="s">
        <v>20</v>
      </c>
      <c r="F121" s="96" t="s">
        <v>13</v>
      </c>
      <c r="G121" s="96" t="s">
        <v>20</v>
      </c>
      <c r="H121" s="96" t="str">
        <f>_xlfn.XLOOKUP(D121,'Catálogo Ordinarias'!$C$5:$C$346,'Catálogo Ordinarias'!$B$5:$B$346)</f>
        <v>14.7</v>
      </c>
      <c r="I121" s="97">
        <v>45756</v>
      </c>
      <c r="J121" s="98">
        <v>45756</v>
      </c>
    </row>
    <row r="122" spans="1:10" s="1" customFormat="1" ht="14.4" x14ac:dyDescent="0.3">
      <c r="A122" s="177">
        <v>1</v>
      </c>
      <c r="B122" s="93" t="s">
        <v>9</v>
      </c>
      <c r="C122" s="94" t="s">
        <v>164</v>
      </c>
      <c r="D122" s="95" t="s">
        <v>172</v>
      </c>
      <c r="E122" s="96" t="s">
        <v>20</v>
      </c>
      <c r="F122" s="96" t="s">
        <v>13</v>
      </c>
      <c r="G122" s="96" t="s">
        <v>20</v>
      </c>
      <c r="H122" s="96" t="str">
        <f>_xlfn.XLOOKUP(D122,'Catálogo Ordinarias'!$C$5:$C$346,'Catálogo Ordinarias'!$B$5:$B$346)</f>
        <v>14.8</v>
      </c>
      <c r="I122" s="97">
        <v>45691</v>
      </c>
      <c r="J122" s="98">
        <v>45691</v>
      </c>
    </row>
    <row r="123" spans="1:10" s="1" customFormat="1" ht="14.4" x14ac:dyDescent="0.3">
      <c r="A123" s="177">
        <v>1</v>
      </c>
      <c r="B123" s="93" t="s">
        <v>9</v>
      </c>
      <c r="C123" s="94" t="s">
        <v>164</v>
      </c>
      <c r="D123" s="95" t="s">
        <v>173</v>
      </c>
      <c r="E123" s="96" t="s">
        <v>20</v>
      </c>
      <c r="F123" s="96" t="s">
        <v>13</v>
      </c>
      <c r="G123" s="96" t="s">
        <v>20</v>
      </c>
      <c r="H123" s="96" t="str">
        <f>_xlfn.XLOOKUP(D123,'Catálogo Ordinarias'!$C$5:$C$346,'Catálogo Ordinarias'!$B$5:$B$346)</f>
        <v>14.9</v>
      </c>
      <c r="I123" s="97">
        <v>45748</v>
      </c>
      <c r="J123" s="98">
        <v>45748</v>
      </c>
    </row>
    <row r="124" spans="1:10" s="1" customFormat="1" ht="14.4" x14ac:dyDescent="0.3">
      <c r="A124" s="177">
        <v>1</v>
      </c>
      <c r="B124" s="93" t="s">
        <v>9</v>
      </c>
      <c r="C124" s="94" t="s">
        <v>164</v>
      </c>
      <c r="D124" s="95" t="s">
        <v>174</v>
      </c>
      <c r="E124" s="96" t="s">
        <v>20</v>
      </c>
      <c r="F124" s="96" t="s">
        <v>175</v>
      </c>
      <c r="G124" s="96" t="s">
        <v>20</v>
      </c>
      <c r="H124" s="96" t="str">
        <f>_xlfn.XLOOKUP(D124,'Catálogo Ordinarias'!$C$5:$C$346,'Catálogo Ordinarias'!$B$5:$B$346)</f>
        <v>14.10</v>
      </c>
      <c r="I124" s="97">
        <v>45748</v>
      </c>
      <c r="J124" s="98">
        <v>45777</v>
      </c>
    </row>
    <row r="125" spans="1:10" s="1" customFormat="1" ht="14.4" x14ac:dyDescent="0.3">
      <c r="A125" s="177">
        <v>1</v>
      </c>
      <c r="B125" s="93" t="s">
        <v>9</v>
      </c>
      <c r="C125" s="94" t="s">
        <v>164</v>
      </c>
      <c r="D125" s="95" t="s">
        <v>176</v>
      </c>
      <c r="E125" s="96" t="s">
        <v>20</v>
      </c>
      <c r="F125" s="96" t="s">
        <v>175</v>
      </c>
      <c r="G125" s="96" t="s">
        <v>20</v>
      </c>
      <c r="H125" s="96" t="str">
        <f>_xlfn.XLOOKUP(D125,'Catálogo Ordinarias'!$C$5:$C$346,'Catálogo Ordinarias'!$B$5:$B$346)</f>
        <v>14.11</v>
      </c>
      <c r="I125" s="97">
        <v>45778</v>
      </c>
      <c r="J125" s="98">
        <v>45808</v>
      </c>
    </row>
    <row r="126" spans="1:10" s="1" customFormat="1" ht="14.4" x14ac:dyDescent="0.3">
      <c r="A126" s="177">
        <v>1</v>
      </c>
      <c r="B126" s="93" t="s">
        <v>9</v>
      </c>
      <c r="C126" s="94" t="s">
        <v>177</v>
      </c>
      <c r="D126" s="95" t="s">
        <v>178</v>
      </c>
      <c r="E126" s="96" t="s">
        <v>20</v>
      </c>
      <c r="F126" s="96" t="s">
        <v>13</v>
      </c>
      <c r="G126" s="96" t="s">
        <v>20</v>
      </c>
      <c r="H126" s="96" t="str">
        <f>_xlfn.XLOOKUP(D126,'Catálogo Ordinarias'!$C$5:$C$346,'Catálogo Ordinarias'!$B$5:$B$346)</f>
        <v>15.1</v>
      </c>
      <c r="I126" s="97">
        <v>45544</v>
      </c>
      <c r="J126" s="98">
        <v>45565</v>
      </c>
    </row>
    <row r="127" spans="1:10" s="1" customFormat="1" ht="14.4" x14ac:dyDescent="0.3">
      <c r="A127" s="177">
        <v>1</v>
      </c>
      <c r="B127" s="93" t="s">
        <v>9</v>
      </c>
      <c r="C127" s="94" t="s">
        <v>177</v>
      </c>
      <c r="D127" s="95" t="s">
        <v>179</v>
      </c>
      <c r="E127" s="96" t="s">
        <v>12</v>
      </c>
      <c r="F127" s="96" t="s">
        <v>18</v>
      </c>
      <c r="G127" s="96" t="s">
        <v>18</v>
      </c>
      <c r="H127" s="96" t="str">
        <f>_xlfn.XLOOKUP(D127,'Catálogo Ordinarias'!$C$5:$C$346,'Catálogo Ordinarias'!$B$5:$B$346)</f>
        <v>15.2</v>
      </c>
      <c r="I127" s="97">
        <v>45551</v>
      </c>
      <c r="J127" s="98">
        <v>45596</v>
      </c>
    </row>
    <row r="128" spans="1:10" s="1" customFormat="1" ht="14.4" x14ac:dyDescent="0.3">
      <c r="A128" s="177">
        <v>1</v>
      </c>
      <c r="B128" s="93" t="s">
        <v>9</v>
      </c>
      <c r="C128" s="94" t="s">
        <v>177</v>
      </c>
      <c r="D128" s="95" t="s">
        <v>180</v>
      </c>
      <c r="E128" s="96" t="s">
        <v>20</v>
      </c>
      <c r="F128" s="96" t="s">
        <v>13</v>
      </c>
      <c r="G128" s="96" t="s">
        <v>20</v>
      </c>
      <c r="H128" s="96" t="str">
        <f>_xlfn.XLOOKUP(D128,'Catálogo Ordinarias'!$C$5:$C$346,'Catálogo Ordinarias'!$B$5:$B$346)</f>
        <v>15.3</v>
      </c>
      <c r="I128" s="97">
        <v>45558</v>
      </c>
      <c r="J128" s="98">
        <v>45607</v>
      </c>
    </row>
    <row r="129" spans="1:10" s="1" customFormat="1" ht="14.4" x14ac:dyDescent="0.3">
      <c r="A129" s="177">
        <v>1</v>
      </c>
      <c r="B129" s="93" t="s">
        <v>9</v>
      </c>
      <c r="C129" s="94" t="s">
        <v>177</v>
      </c>
      <c r="D129" s="95" t="s">
        <v>181</v>
      </c>
      <c r="E129" s="96" t="s">
        <v>12</v>
      </c>
      <c r="F129" s="96" t="s">
        <v>39</v>
      </c>
      <c r="G129" s="96" t="s">
        <v>39</v>
      </c>
      <c r="H129" s="96" t="str">
        <f>_xlfn.XLOOKUP(D129,'Catálogo Ordinarias'!$C$5:$C$346,'Catálogo Ordinarias'!$B$5:$B$346)</f>
        <v>15.4</v>
      </c>
      <c r="I129" s="97">
        <v>45611</v>
      </c>
      <c r="J129" s="98">
        <v>45639</v>
      </c>
    </row>
    <row r="130" spans="1:10" s="1" customFormat="1" ht="14.4" x14ac:dyDescent="0.3">
      <c r="A130" s="177">
        <v>1</v>
      </c>
      <c r="B130" s="93" t="s">
        <v>9</v>
      </c>
      <c r="C130" s="94" t="s">
        <v>177</v>
      </c>
      <c r="D130" s="95" t="s">
        <v>182</v>
      </c>
      <c r="E130" s="96" t="s">
        <v>20</v>
      </c>
      <c r="F130" s="96" t="s">
        <v>13</v>
      </c>
      <c r="G130" s="96" t="s">
        <v>20</v>
      </c>
      <c r="H130" s="96" t="str">
        <f>_xlfn.XLOOKUP(D130,'Catálogo Ordinarias'!$C$5:$C$346,'Catálogo Ordinarias'!$B$5:$B$346)</f>
        <v>15.5</v>
      </c>
      <c r="I130" s="97">
        <v>45627</v>
      </c>
      <c r="J130" s="98">
        <v>45657</v>
      </c>
    </row>
    <row r="131" spans="1:10" s="1" customFormat="1" ht="14.4" x14ac:dyDescent="0.3">
      <c r="A131" s="177">
        <v>1</v>
      </c>
      <c r="B131" s="93" t="s">
        <v>9</v>
      </c>
      <c r="C131" s="94" t="s">
        <v>177</v>
      </c>
      <c r="D131" s="95" t="s">
        <v>183</v>
      </c>
      <c r="E131" s="96" t="s">
        <v>20</v>
      </c>
      <c r="F131" s="96" t="s">
        <v>13</v>
      </c>
      <c r="G131" s="96" t="s">
        <v>20</v>
      </c>
      <c r="H131" s="96" t="str">
        <f>_xlfn.XLOOKUP(D131,'Catálogo Ordinarias'!$C$5:$C$346,'Catálogo Ordinarias'!$B$5:$B$346)</f>
        <v>15.6</v>
      </c>
      <c r="I131" s="97">
        <v>45658</v>
      </c>
      <c r="J131" s="98">
        <v>45672</v>
      </c>
    </row>
    <row r="132" spans="1:10" s="1" customFormat="1" ht="14.4" x14ac:dyDescent="0.3">
      <c r="A132" s="177">
        <v>1</v>
      </c>
      <c r="B132" s="93" t="s">
        <v>9</v>
      </c>
      <c r="C132" s="94" t="s">
        <v>177</v>
      </c>
      <c r="D132" s="95" t="s">
        <v>184</v>
      </c>
      <c r="E132" s="96" t="s">
        <v>20</v>
      </c>
      <c r="F132" s="96" t="s">
        <v>13</v>
      </c>
      <c r="G132" s="96" t="s">
        <v>20</v>
      </c>
      <c r="H132" s="96" t="str">
        <f>_xlfn.XLOOKUP(D132,'Catálogo Ordinarias'!$C$5:$C$346,'Catálogo Ordinarias'!$B$5:$B$346)</f>
        <v>15.7</v>
      </c>
      <c r="I132" s="97">
        <v>45810</v>
      </c>
      <c r="J132" s="98">
        <v>45814</v>
      </c>
    </row>
    <row r="133" spans="1:10" s="1" customFormat="1" ht="14.4" x14ac:dyDescent="0.3">
      <c r="A133" s="177">
        <v>1</v>
      </c>
      <c r="B133" s="93" t="s">
        <v>9</v>
      </c>
      <c r="C133" s="94" t="s">
        <v>177</v>
      </c>
      <c r="D133" s="95" t="s">
        <v>185</v>
      </c>
      <c r="E133" s="96" t="s">
        <v>20</v>
      </c>
      <c r="F133" s="96" t="s">
        <v>150</v>
      </c>
      <c r="G133" s="96" t="s">
        <v>20</v>
      </c>
      <c r="H133" s="96" t="str">
        <f>_xlfn.XLOOKUP(D133,'Catálogo Ordinarias'!$C$5:$C$346,'Catálogo Ordinarias'!$B$5:$B$346)</f>
        <v>15.8</v>
      </c>
      <c r="I133" s="97">
        <v>45717</v>
      </c>
      <c r="J133" s="98">
        <v>45746</v>
      </c>
    </row>
    <row r="134" spans="1:10" s="1" customFormat="1" ht="14.4" x14ac:dyDescent="0.3">
      <c r="A134" s="177">
        <v>1</v>
      </c>
      <c r="B134" s="93" t="s">
        <v>9</v>
      </c>
      <c r="C134" s="94" t="s">
        <v>177</v>
      </c>
      <c r="D134" s="95" t="s">
        <v>186</v>
      </c>
      <c r="E134" s="96" t="s">
        <v>20</v>
      </c>
      <c r="F134" s="96" t="s">
        <v>37</v>
      </c>
      <c r="G134" s="96" t="s">
        <v>20</v>
      </c>
      <c r="H134" s="96" t="str">
        <f>_xlfn.XLOOKUP(D134,'Catálogo Ordinarias'!$C$5:$C$346,'Catálogo Ordinarias'!$B$5:$B$346)</f>
        <v>15.9</v>
      </c>
      <c r="I134" s="97">
        <v>45748</v>
      </c>
      <c r="J134" s="98">
        <v>45783</v>
      </c>
    </row>
    <row r="135" spans="1:10" s="1" customFormat="1" ht="14.4" x14ac:dyDescent="0.3">
      <c r="A135" s="177">
        <v>1</v>
      </c>
      <c r="B135" s="93" t="s">
        <v>9</v>
      </c>
      <c r="C135" s="94" t="s">
        <v>177</v>
      </c>
      <c r="D135" s="95" t="s">
        <v>187</v>
      </c>
      <c r="E135" s="96" t="s">
        <v>20</v>
      </c>
      <c r="F135" s="96" t="s">
        <v>150</v>
      </c>
      <c r="G135" s="96" t="s">
        <v>20</v>
      </c>
      <c r="H135" s="96" t="str">
        <f>_xlfn.XLOOKUP(D135,'Catálogo Ordinarias'!$C$5:$C$346,'Catálogo Ordinarias'!$B$5:$B$346)</f>
        <v>15.10</v>
      </c>
      <c r="I135" s="97">
        <v>45786</v>
      </c>
      <c r="J135" s="98">
        <v>45793</v>
      </c>
    </row>
    <row r="136" spans="1:10" s="1" customFormat="1" ht="14.4" x14ac:dyDescent="0.3">
      <c r="A136" s="177">
        <v>1</v>
      </c>
      <c r="B136" s="93" t="s">
        <v>9</v>
      </c>
      <c r="C136" s="94" t="s">
        <v>177</v>
      </c>
      <c r="D136" s="95" t="s">
        <v>188</v>
      </c>
      <c r="E136" s="96" t="s">
        <v>20</v>
      </c>
      <c r="F136" s="96" t="s">
        <v>150</v>
      </c>
      <c r="G136" s="96" t="s">
        <v>20</v>
      </c>
      <c r="H136" s="96" t="str">
        <f>_xlfn.XLOOKUP(D136,'Catálogo Ordinarias'!$C$5:$C$346,'Catálogo Ordinarias'!$B$5:$B$346)</f>
        <v>15.11</v>
      </c>
      <c r="I136" s="97">
        <v>45786</v>
      </c>
      <c r="J136" s="98">
        <v>45800</v>
      </c>
    </row>
    <row r="137" spans="1:10" s="1" customFormat="1" ht="14.4" x14ac:dyDescent="0.3">
      <c r="A137" s="177">
        <v>1</v>
      </c>
      <c r="B137" s="93" t="s">
        <v>9</v>
      </c>
      <c r="C137" s="94" t="s">
        <v>177</v>
      </c>
      <c r="D137" s="95" t="s">
        <v>189</v>
      </c>
      <c r="E137" s="96" t="s">
        <v>20</v>
      </c>
      <c r="F137" s="96" t="s">
        <v>37</v>
      </c>
      <c r="G137" s="96" t="s">
        <v>20</v>
      </c>
      <c r="H137" s="96" t="str">
        <f>_xlfn.XLOOKUP(D137,'Catálogo Ordinarias'!$C$5:$C$346,'Catálogo Ordinarias'!$B$5:$B$346)</f>
        <v>15.12</v>
      </c>
      <c r="I137" s="97">
        <v>45803</v>
      </c>
      <c r="J137" s="103">
        <v>45807</v>
      </c>
    </row>
    <row r="138" spans="1:10" s="1" customFormat="1" ht="14.4" x14ac:dyDescent="0.3">
      <c r="A138" s="177">
        <v>1</v>
      </c>
      <c r="B138" s="93" t="s">
        <v>9</v>
      </c>
      <c r="C138" s="94" t="s">
        <v>177</v>
      </c>
      <c r="D138" s="95" t="s">
        <v>190</v>
      </c>
      <c r="E138" s="96" t="s">
        <v>12</v>
      </c>
      <c r="F138" s="96" t="s">
        <v>18</v>
      </c>
      <c r="G138" s="96" t="s">
        <v>18</v>
      </c>
      <c r="H138" s="96" t="str">
        <f>_xlfn.XLOOKUP(D138,'Catálogo Ordinarias'!$C$5:$C$346,'Catálogo Ordinarias'!$B$5:$B$346)</f>
        <v>15.13</v>
      </c>
      <c r="I138" s="97">
        <v>45831</v>
      </c>
      <c r="J138" s="98">
        <v>45838</v>
      </c>
    </row>
    <row r="139" spans="1:10" s="1" customFormat="1" ht="14.4" x14ac:dyDescent="0.3">
      <c r="A139" s="177">
        <v>1</v>
      </c>
      <c r="B139" s="93" t="s">
        <v>9</v>
      </c>
      <c r="C139" s="99" t="s">
        <v>191</v>
      </c>
      <c r="D139" s="123" t="s">
        <v>192</v>
      </c>
      <c r="E139" s="96" t="s">
        <v>12</v>
      </c>
      <c r="F139" s="124" t="s">
        <v>193</v>
      </c>
      <c r="G139" s="124" t="s">
        <v>194</v>
      </c>
      <c r="H139" s="96" t="str">
        <f>_xlfn.XLOOKUP(D139,'Catálogo Ordinarias'!$C$5:$C$346,'Catálogo Ordinarias'!$B$5:$B$346)</f>
        <v>16.1</v>
      </c>
      <c r="I139" s="97">
        <v>45778</v>
      </c>
      <c r="J139" s="98">
        <v>45838</v>
      </c>
    </row>
    <row r="140" spans="1:10" s="1" customFormat="1" ht="14.4" x14ac:dyDescent="0.3">
      <c r="A140" s="177">
        <v>1</v>
      </c>
      <c r="B140" s="93" t="s">
        <v>9</v>
      </c>
      <c r="C140" s="94" t="s">
        <v>191</v>
      </c>
      <c r="D140" s="95" t="s">
        <v>191</v>
      </c>
      <c r="E140" s="96" t="s">
        <v>20</v>
      </c>
      <c r="F140" s="96" t="s">
        <v>150</v>
      </c>
      <c r="G140" s="96" t="s">
        <v>20</v>
      </c>
      <c r="H140" s="96" t="str">
        <f>_xlfn.XLOOKUP(D140,'Catálogo Ordinarias'!$C$5:$C$346,'Catálogo Ordinarias'!$B$5:$B$346)</f>
        <v>16.2</v>
      </c>
      <c r="I140" s="97">
        <v>45809</v>
      </c>
      <c r="J140" s="98">
        <v>45809</v>
      </c>
    </row>
    <row r="141" spans="1:10" s="1" customFormat="1" ht="14.4" x14ac:dyDescent="0.3">
      <c r="A141" s="177">
        <v>1</v>
      </c>
      <c r="B141" s="93" t="s">
        <v>9</v>
      </c>
      <c r="C141" s="94" t="s">
        <v>191</v>
      </c>
      <c r="D141" s="95" t="s">
        <v>195</v>
      </c>
      <c r="E141" s="96" t="s">
        <v>12</v>
      </c>
      <c r="F141" s="96" t="s">
        <v>196</v>
      </c>
      <c r="G141" s="96" t="s">
        <v>39</v>
      </c>
      <c r="H141" s="96" t="str">
        <f>_xlfn.XLOOKUP(D141,'Catálogo Ordinarias'!$C$5:$C$346,'Catálogo Ordinarias'!$B$5:$B$346)</f>
        <v>16.3</v>
      </c>
      <c r="I141" s="97">
        <v>45796</v>
      </c>
      <c r="J141" s="98">
        <v>45800</v>
      </c>
    </row>
    <row r="142" spans="1:10" s="1" customFormat="1" ht="14.4" x14ac:dyDescent="0.3">
      <c r="A142" s="177">
        <v>1</v>
      </c>
      <c r="B142" s="93" t="s">
        <v>9</v>
      </c>
      <c r="C142" s="99" t="s">
        <v>197</v>
      </c>
      <c r="D142" s="123" t="s">
        <v>198</v>
      </c>
      <c r="E142" s="96" t="s">
        <v>12</v>
      </c>
      <c r="F142" s="125" t="s">
        <v>199</v>
      </c>
      <c r="G142" s="125" t="s">
        <v>18</v>
      </c>
      <c r="H142" s="96" t="str">
        <f>_xlfn.XLOOKUP(D142,'Catálogo Ordinarias'!$C$5:$C$346,'Catálogo Ordinarias'!$B$5:$B$346)</f>
        <v>17.1</v>
      </c>
      <c r="I142" s="97">
        <v>45607</v>
      </c>
      <c r="J142" s="97">
        <v>45657</v>
      </c>
    </row>
    <row r="143" spans="1:10" s="1" customFormat="1" ht="14.4" x14ac:dyDescent="0.3">
      <c r="A143" s="177">
        <v>1</v>
      </c>
      <c r="B143" s="93" t="s">
        <v>9</v>
      </c>
      <c r="C143" s="94" t="s">
        <v>197</v>
      </c>
      <c r="D143" s="95" t="s">
        <v>200</v>
      </c>
      <c r="E143" s="96" t="s">
        <v>20</v>
      </c>
      <c r="F143" s="96" t="s">
        <v>150</v>
      </c>
      <c r="G143" s="96" t="s">
        <v>20</v>
      </c>
      <c r="H143" s="96" t="str">
        <f>_xlfn.XLOOKUP(D143,'Catálogo Ordinarias'!$C$5:$C$346,'Catálogo Ordinarias'!$B$5:$B$346)</f>
        <v>17.2</v>
      </c>
      <c r="I143" s="97">
        <v>45689</v>
      </c>
      <c r="J143" s="98">
        <v>45716</v>
      </c>
    </row>
    <row r="144" spans="1:10" s="1" customFormat="1" ht="14.4" x14ac:dyDescent="0.3">
      <c r="A144" s="177">
        <v>1</v>
      </c>
      <c r="B144" s="93" t="s">
        <v>9</v>
      </c>
      <c r="C144" s="94" t="s">
        <v>197</v>
      </c>
      <c r="D144" s="95" t="s">
        <v>201</v>
      </c>
      <c r="E144" s="96" t="s">
        <v>16</v>
      </c>
      <c r="F144" s="96" t="s">
        <v>202</v>
      </c>
      <c r="G144" s="96" t="s">
        <v>18</v>
      </c>
      <c r="H144" s="96" t="str">
        <f>_xlfn.XLOOKUP(D144,'Catálogo Ordinarias'!$C$5:$C$346,'Catálogo Ordinarias'!$B$5:$B$346)</f>
        <v>17.3</v>
      </c>
      <c r="I144" s="97">
        <v>45717</v>
      </c>
      <c r="J144" s="98">
        <v>45731</v>
      </c>
    </row>
    <row r="145" spans="1:10" s="1" customFormat="1" ht="14.4" x14ac:dyDescent="0.3">
      <c r="A145" s="177">
        <v>1</v>
      </c>
      <c r="B145" s="93" t="s">
        <v>9</v>
      </c>
      <c r="C145" s="94" t="s">
        <v>197</v>
      </c>
      <c r="D145" s="95" t="s">
        <v>203</v>
      </c>
      <c r="E145" s="96" t="s">
        <v>20</v>
      </c>
      <c r="F145" s="96" t="s">
        <v>37</v>
      </c>
      <c r="G145" s="96" t="s">
        <v>20</v>
      </c>
      <c r="H145" s="96" t="str">
        <f>_xlfn.XLOOKUP(D145,'Catálogo Ordinarias'!$C$5:$C$346,'Catálogo Ordinarias'!$B$5:$B$346)</f>
        <v>17.4</v>
      </c>
      <c r="I145" s="97">
        <v>45717</v>
      </c>
      <c r="J145" s="98">
        <v>45747</v>
      </c>
    </row>
    <row r="146" spans="1:10" s="1" customFormat="1" ht="14.4" x14ac:dyDescent="0.3">
      <c r="A146" s="177">
        <v>1</v>
      </c>
      <c r="B146" s="93" t="s">
        <v>9</v>
      </c>
      <c r="C146" s="94" t="s">
        <v>197</v>
      </c>
      <c r="D146" s="95" t="s">
        <v>204</v>
      </c>
      <c r="E146" s="96" t="s">
        <v>20</v>
      </c>
      <c r="F146" s="96" t="s">
        <v>150</v>
      </c>
      <c r="G146" s="96" t="s">
        <v>20</v>
      </c>
      <c r="H146" s="96" t="str">
        <f>_xlfn.XLOOKUP(D146,'Catálogo Ordinarias'!$C$5:$C$346,'Catálogo Ordinarias'!$B$5:$B$346)</f>
        <v>17.5</v>
      </c>
      <c r="I146" s="97">
        <v>45717</v>
      </c>
      <c r="J146" s="98">
        <v>45746</v>
      </c>
    </row>
    <row r="147" spans="1:10" s="1" customFormat="1" ht="14.4" x14ac:dyDescent="0.3">
      <c r="A147" s="177">
        <v>1</v>
      </c>
      <c r="B147" s="93" t="s">
        <v>9</v>
      </c>
      <c r="C147" s="94" t="s">
        <v>197</v>
      </c>
      <c r="D147" s="95" t="s">
        <v>205</v>
      </c>
      <c r="E147" s="96" t="s">
        <v>12</v>
      </c>
      <c r="F147" s="96" t="s">
        <v>193</v>
      </c>
      <c r="G147" s="96" t="s">
        <v>18</v>
      </c>
      <c r="H147" s="96" t="str">
        <f>_xlfn.XLOOKUP(D147,'Catálogo Ordinarias'!$C$5:$C$346,'Catálogo Ordinarias'!$B$5:$B$346)</f>
        <v>17.6</v>
      </c>
      <c r="I147" s="97">
        <v>45734</v>
      </c>
      <c r="J147" s="98">
        <v>45738</v>
      </c>
    </row>
    <row r="148" spans="1:10" s="1" customFormat="1" ht="14.4" x14ac:dyDescent="0.3">
      <c r="A148" s="177">
        <v>1</v>
      </c>
      <c r="B148" s="93" t="s">
        <v>9</v>
      </c>
      <c r="C148" s="94" t="s">
        <v>197</v>
      </c>
      <c r="D148" s="95" t="s">
        <v>206</v>
      </c>
      <c r="E148" s="96" t="s">
        <v>16</v>
      </c>
      <c r="F148" s="96" t="s">
        <v>202</v>
      </c>
      <c r="G148" s="96" t="s">
        <v>20</v>
      </c>
      <c r="H148" s="96" t="str">
        <f>_xlfn.XLOOKUP(D148,'Catálogo Ordinarias'!$C$5:$C$346,'Catálogo Ordinarias'!$B$5:$B$346)</f>
        <v>17.7</v>
      </c>
      <c r="I148" s="97">
        <v>45748</v>
      </c>
      <c r="J148" s="98">
        <v>45753</v>
      </c>
    </row>
    <row r="149" spans="1:10" s="1" customFormat="1" ht="14.4" x14ac:dyDescent="0.3">
      <c r="A149" s="177">
        <v>1</v>
      </c>
      <c r="B149" s="93" t="s">
        <v>9</v>
      </c>
      <c r="C149" s="94" t="s">
        <v>207</v>
      </c>
      <c r="D149" s="95" t="s">
        <v>208</v>
      </c>
      <c r="E149" s="96" t="s">
        <v>12</v>
      </c>
      <c r="F149" s="96" t="s">
        <v>41</v>
      </c>
      <c r="G149" s="96" t="s">
        <v>18</v>
      </c>
      <c r="H149" s="96" t="str">
        <f>_xlfn.XLOOKUP(D149,'Catálogo Ordinarias'!$C$5:$C$346,'Catálogo Ordinarias'!$B$5:$B$346)</f>
        <v>18.1</v>
      </c>
      <c r="I149" s="97">
        <v>45731</v>
      </c>
      <c r="J149" s="98">
        <v>45747</v>
      </c>
    </row>
    <row r="150" spans="1:10" s="1" customFormat="1" ht="14.4" x14ac:dyDescent="0.3">
      <c r="A150" s="177">
        <v>1</v>
      </c>
      <c r="B150" s="93" t="s">
        <v>9</v>
      </c>
      <c r="C150" s="94" t="s">
        <v>207</v>
      </c>
      <c r="D150" s="95" t="s">
        <v>209</v>
      </c>
      <c r="E150" s="96" t="s">
        <v>20</v>
      </c>
      <c r="F150" s="96" t="s">
        <v>13</v>
      </c>
      <c r="G150" s="96" t="s">
        <v>20</v>
      </c>
      <c r="H150" s="96" t="str">
        <f>_xlfn.XLOOKUP(D150,'Catálogo Ordinarias'!$C$5:$C$346,'Catálogo Ordinarias'!$B$5:$B$346)</f>
        <v>18.2</v>
      </c>
      <c r="I150" s="97">
        <v>45748</v>
      </c>
      <c r="J150" s="98">
        <v>45762</v>
      </c>
    </row>
    <row r="151" spans="1:10" s="1" customFormat="1" ht="14.4" x14ac:dyDescent="0.3">
      <c r="A151" s="177">
        <v>1</v>
      </c>
      <c r="B151" s="93" t="s">
        <v>9</v>
      </c>
      <c r="C151" s="94" t="s">
        <v>207</v>
      </c>
      <c r="D151" s="95" t="s">
        <v>210</v>
      </c>
      <c r="E151" s="96" t="s">
        <v>16</v>
      </c>
      <c r="F151" s="96" t="s">
        <v>84</v>
      </c>
      <c r="G151" s="96" t="s">
        <v>18</v>
      </c>
      <c r="H151" s="96" t="str">
        <f>_xlfn.XLOOKUP(D151,'Catálogo Ordinarias'!$C$5:$C$346,'Catálogo Ordinarias'!$B$5:$B$346)</f>
        <v>18.3</v>
      </c>
      <c r="I151" s="97">
        <v>45748</v>
      </c>
      <c r="J151" s="98">
        <v>45762</v>
      </c>
    </row>
    <row r="152" spans="1:10" s="1" customFormat="1" ht="14.4" x14ac:dyDescent="0.3">
      <c r="A152" s="177">
        <v>1</v>
      </c>
      <c r="B152" s="93" t="s">
        <v>9</v>
      </c>
      <c r="C152" s="94" t="s">
        <v>207</v>
      </c>
      <c r="D152" s="95" t="s">
        <v>211</v>
      </c>
      <c r="E152" s="96" t="s">
        <v>12</v>
      </c>
      <c r="F152" s="96" t="s">
        <v>44</v>
      </c>
      <c r="G152" s="96" t="s">
        <v>39</v>
      </c>
      <c r="H152" s="96" t="str">
        <f>_xlfn.XLOOKUP(D152,'Catálogo Ordinarias'!$C$5:$C$346,'Catálogo Ordinarias'!$B$5:$B$346)</f>
        <v>18.4</v>
      </c>
      <c r="I152" s="97">
        <v>45767</v>
      </c>
      <c r="J152" s="98">
        <v>45777</v>
      </c>
    </row>
    <row r="153" spans="1:10" s="1" customFormat="1" ht="14.4" x14ac:dyDescent="0.3">
      <c r="A153" s="177">
        <v>1</v>
      </c>
      <c r="B153" s="93" t="s">
        <v>9</v>
      </c>
      <c r="C153" s="94" t="s">
        <v>207</v>
      </c>
      <c r="D153" s="95" t="s">
        <v>212</v>
      </c>
      <c r="E153" s="96" t="s">
        <v>12</v>
      </c>
      <c r="F153" s="96" t="s">
        <v>76</v>
      </c>
      <c r="G153" s="96" t="s">
        <v>39</v>
      </c>
      <c r="H153" s="96" t="str">
        <f>_xlfn.XLOOKUP(D153,'Catálogo Ordinarias'!$C$5:$C$346,'Catálogo Ordinarias'!$B$5:$B$346)</f>
        <v>18.5</v>
      </c>
      <c r="I153" s="97">
        <v>45768</v>
      </c>
      <c r="J153" s="98">
        <v>45806</v>
      </c>
    </row>
    <row r="154" spans="1:10" s="1" customFormat="1" ht="14.4" x14ac:dyDescent="0.3">
      <c r="A154" s="177">
        <v>1</v>
      </c>
      <c r="B154" s="93" t="s">
        <v>9</v>
      </c>
      <c r="C154" s="94" t="s">
        <v>207</v>
      </c>
      <c r="D154" s="95" t="s">
        <v>213</v>
      </c>
      <c r="E154" s="96" t="s">
        <v>12</v>
      </c>
      <c r="F154" s="96" t="s">
        <v>76</v>
      </c>
      <c r="G154" s="96" t="s">
        <v>39</v>
      </c>
      <c r="H154" s="96" t="str">
        <f>_xlfn.XLOOKUP(D154,'Catálogo Ordinarias'!$C$5:$C$346,'Catálogo Ordinarias'!$B$5:$B$346)</f>
        <v>18.6</v>
      </c>
      <c r="I154" s="97">
        <v>45768</v>
      </c>
      <c r="J154" s="98">
        <v>45824</v>
      </c>
    </row>
    <row r="155" spans="1:10" s="1" customFormat="1" ht="14.4" x14ac:dyDescent="0.3">
      <c r="A155" s="177">
        <v>1</v>
      </c>
      <c r="B155" s="93" t="s">
        <v>9</v>
      </c>
      <c r="C155" s="94" t="s">
        <v>207</v>
      </c>
      <c r="D155" s="95" t="s">
        <v>214</v>
      </c>
      <c r="E155" s="96" t="s">
        <v>16</v>
      </c>
      <c r="F155" s="96" t="s">
        <v>84</v>
      </c>
      <c r="G155" s="96" t="s">
        <v>20</v>
      </c>
      <c r="H155" s="96" t="str">
        <f>_xlfn.XLOOKUP(D155,'Catálogo Ordinarias'!$C$5:$C$346,'Catálogo Ordinarias'!$B$5:$B$346)</f>
        <v>18.7</v>
      </c>
      <c r="I155" s="97">
        <v>45809</v>
      </c>
      <c r="J155" s="98">
        <v>45810</v>
      </c>
    </row>
    <row r="156" spans="1:10" s="1" customFormat="1" ht="14.4" x14ac:dyDescent="0.3">
      <c r="A156" s="177">
        <v>1</v>
      </c>
      <c r="B156" s="93" t="s">
        <v>9</v>
      </c>
      <c r="C156" s="99" t="s">
        <v>215</v>
      </c>
      <c r="D156" s="95" t="s">
        <v>216</v>
      </c>
      <c r="E156" s="96" t="s">
        <v>20</v>
      </c>
      <c r="F156" s="96" t="s">
        <v>150</v>
      </c>
      <c r="G156" s="96" t="s">
        <v>18</v>
      </c>
      <c r="H156" s="96" t="str">
        <f>_xlfn.XLOOKUP(D156,'Catálogo Ordinarias'!$C$5:$C$346,'Catálogo Ordinarias'!$B$5:$B$346)</f>
        <v>19.1</v>
      </c>
      <c r="I156" s="97">
        <v>45763</v>
      </c>
      <c r="J156" s="98">
        <v>45777</v>
      </c>
    </row>
    <row r="157" spans="1:10" s="1" customFormat="1" ht="14.4" x14ac:dyDescent="0.3">
      <c r="A157" s="177">
        <v>1</v>
      </c>
      <c r="B157" s="93" t="s">
        <v>9</v>
      </c>
      <c r="C157" s="99" t="s">
        <v>215</v>
      </c>
      <c r="D157" s="95" t="s">
        <v>217</v>
      </c>
      <c r="E157" s="96" t="s">
        <v>12</v>
      </c>
      <c r="F157" s="96" t="s">
        <v>44</v>
      </c>
      <c r="G157" s="96" t="s">
        <v>18</v>
      </c>
      <c r="H157" s="96" t="str">
        <f>_xlfn.XLOOKUP(D157,'Catálogo Ordinarias'!$C$5:$C$346,'Catálogo Ordinarias'!$B$5:$B$346)</f>
        <v>19.2</v>
      </c>
      <c r="I157" s="97">
        <v>45778</v>
      </c>
      <c r="J157" s="98">
        <v>45788</v>
      </c>
    </row>
    <row r="158" spans="1:10" s="1" customFormat="1" ht="14.4" x14ac:dyDescent="0.3">
      <c r="A158" s="177">
        <v>1</v>
      </c>
      <c r="B158" s="93" t="s">
        <v>9</v>
      </c>
      <c r="C158" s="99" t="s">
        <v>215</v>
      </c>
      <c r="D158" s="95" t="s">
        <v>218</v>
      </c>
      <c r="E158" s="96" t="s">
        <v>20</v>
      </c>
      <c r="F158" s="96" t="s">
        <v>150</v>
      </c>
      <c r="G158" s="96" t="s">
        <v>20</v>
      </c>
      <c r="H158" s="96" t="str">
        <f>_xlfn.XLOOKUP(D158,'Catálogo Ordinarias'!$C$5:$C$346,'Catálogo Ordinarias'!$B$5:$B$346)</f>
        <v>19.3</v>
      </c>
      <c r="I158" s="97">
        <v>45778</v>
      </c>
      <c r="J158" s="98">
        <v>45795</v>
      </c>
    </row>
    <row r="159" spans="1:10" s="1" customFormat="1" ht="14.4" x14ac:dyDescent="0.3">
      <c r="A159" s="177">
        <v>1</v>
      </c>
      <c r="B159" s="93" t="s">
        <v>9</v>
      </c>
      <c r="C159" s="99" t="s">
        <v>215</v>
      </c>
      <c r="D159" s="95" t="s">
        <v>219</v>
      </c>
      <c r="E159" s="96" t="s">
        <v>20</v>
      </c>
      <c r="F159" s="96" t="s">
        <v>37</v>
      </c>
      <c r="G159" s="96" t="s">
        <v>20</v>
      </c>
      <c r="H159" s="96" t="str">
        <f>_xlfn.XLOOKUP(D159,'Catálogo Ordinarias'!$C$5:$C$346,'Catálogo Ordinarias'!$B$5:$B$346)</f>
        <v>19.4</v>
      </c>
      <c r="I159" s="97">
        <v>45809</v>
      </c>
      <c r="J159" s="98">
        <v>45811</v>
      </c>
    </row>
    <row r="160" spans="1:10" s="1" customFormat="1" ht="14.4" x14ac:dyDescent="0.3">
      <c r="A160" s="177">
        <v>1</v>
      </c>
      <c r="B160" s="93" t="s">
        <v>9</v>
      </c>
      <c r="C160" s="99" t="s">
        <v>215</v>
      </c>
      <c r="D160" s="95" t="s">
        <v>220</v>
      </c>
      <c r="E160" s="96" t="s">
        <v>20</v>
      </c>
      <c r="F160" s="96" t="s">
        <v>13</v>
      </c>
      <c r="G160" s="96" t="s">
        <v>20</v>
      </c>
      <c r="H160" s="96" t="str">
        <f>_xlfn.XLOOKUP(D160,'Catálogo Ordinarias'!$C$5:$C$346,'Catálogo Ordinarias'!$B$5:$B$346)</f>
        <v>19.5</v>
      </c>
      <c r="I160" s="97">
        <v>45817</v>
      </c>
      <c r="J160" s="98">
        <v>45821</v>
      </c>
    </row>
    <row r="161" spans="1:10" s="1" customFormat="1" ht="14.4" x14ac:dyDescent="0.3">
      <c r="A161" s="177">
        <v>1</v>
      </c>
      <c r="B161" s="108" t="s">
        <v>9</v>
      </c>
      <c r="C161" s="126" t="s">
        <v>215</v>
      </c>
      <c r="D161" s="95" t="s">
        <v>221</v>
      </c>
      <c r="E161" s="96" t="s">
        <v>20</v>
      </c>
      <c r="F161" s="96" t="s">
        <v>13</v>
      </c>
      <c r="G161" s="96" t="s">
        <v>18</v>
      </c>
      <c r="H161" s="96" t="str">
        <f>_xlfn.XLOOKUP(D161,'Catálogo Ordinarias'!$C$5:$C$346,'Catálogo Ordinarias'!$B$5:$B$346)</f>
        <v>19.6</v>
      </c>
      <c r="I161" s="97">
        <v>45817</v>
      </c>
      <c r="J161" s="98">
        <v>45829</v>
      </c>
    </row>
    <row r="162" spans="1:10" s="1" customFormat="1" ht="14.4" x14ac:dyDescent="0.3">
      <c r="A162" s="177">
        <v>1</v>
      </c>
      <c r="B162" s="108" t="s">
        <v>9</v>
      </c>
      <c r="C162" s="127" t="s">
        <v>222</v>
      </c>
      <c r="D162" s="95" t="s">
        <v>223</v>
      </c>
      <c r="E162" s="96" t="s">
        <v>20</v>
      </c>
      <c r="F162" s="96" t="s">
        <v>13</v>
      </c>
      <c r="G162" s="96" t="s">
        <v>20</v>
      </c>
      <c r="H162" s="96" t="str">
        <f>_xlfn.XLOOKUP(D162,'Catálogo Ordinarias'!$C$5:$C$346,'Catálogo Ordinarias'!$B$5:$B$346)</f>
        <v>20.1</v>
      </c>
      <c r="I162" s="97">
        <v>45536</v>
      </c>
      <c r="J162" s="97">
        <v>45540</v>
      </c>
    </row>
    <row r="163" spans="1:10" s="1" customFormat="1" ht="14.4" x14ac:dyDescent="0.3">
      <c r="A163" s="177">
        <v>1</v>
      </c>
      <c r="B163" s="93" t="s">
        <v>9</v>
      </c>
      <c r="C163" s="94" t="s">
        <v>222</v>
      </c>
      <c r="D163" s="95" t="s">
        <v>224</v>
      </c>
      <c r="E163" s="96" t="s">
        <v>20</v>
      </c>
      <c r="F163" s="96" t="s">
        <v>13</v>
      </c>
      <c r="G163" s="96" t="s">
        <v>20</v>
      </c>
      <c r="H163" s="96" t="str">
        <f>_xlfn.XLOOKUP(D163,'Catálogo Ordinarias'!$C$5:$C$346,'Catálogo Ordinarias'!$B$5:$B$346)</f>
        <v>20.2</v>
      </c>
      <c r="I163" s="97">
        <v>45536</v>
      </c>
      <c r="J163" s="97">
        <v>45540</v>
      </c>
    </row>
    <row r="164" spans="1:10" s="1" customFormat="1" ht="14.4" x14ac:dyDescent="0.3">
      <c r="A164" s="177">
        <v>1</v>
      </c>
      <c r="B164" s="93" t="s">
        <v>9</v>
      </c>
      <c r="C164" s="94" t="s">
        <v>222</v>
      </c>
      <c r="D164" s="95" t="s">
        <v>225</v>
      </c>
      <c r="E164" s="96" t="s">
        <v>20</v>
      </c>
      <c r="F164" s="96" t="s">
        <v>13</v>
      </c>
      <c r="G164" s="96" t="s">
        <v>20</v>
      </c>
      <c r="H164" s="96" t="str">
        <f>_xlfn.XLOOKUP(D164,'Catálogo Ordinarias'!$C$5:$C$346,'Catálogo Ordinarias'!$B$5:$B$346)</f>
        <v>20.3</v>
      </c>
      <c r="I164" s="97">
        <v>45597</v>
      </c>
      <c r="J164" s="98">
        <v>45602</v>
      </c>
    </row>
    <row r="165" spans="1:10" s="1" customFormat="1" ht="14.4" x14ac:dyDescent="0.3">
      <c r="A165" s="177">
        <v>1</v>
      </c>
      <c r="B165" s="93" t="s">
        <v>9</v>
      </c>
      <c r="C165" s="94" t="s">
        <v>222</v>
      </c>
      <c r="D165" s="95" t="s">
        <v>226</v>
      </c>
      <c r="E165" s="96" t="s">
        <v>20</v>
      </c>
      <c r="F165" s="96" t="s">
        <v>13</v>
      </c>
      <c r="G165" s="96" t="s">
        <v>20</v>
      </c>
      <c r="H165" s="96" t="str">
        <f>_xlfn.XLOOKUP(D165,'Catálogo Ordinarias'!$C$5:$C$346,'Catálogo Ordinarias'!$B$5:$B$346)</f>
        <v>20.4</v>
      </c>
      <c r="I165" s="97">
        <v>45627</v>
      </c>
      <c r="J165" s="98">
        <v>45632</v>
      </c>
    </row>
    <row r="166" spans="1:10" s="1" customFormat="1" ht="14.4" x14ac:dyDescent="0.3">
      <c r="A166" s="177">
        <v>1</v>
      </c>
      <c r="B166" s="117" t="s">
        <v>9</v>
      </c>
      <c r="C166" s="118" t="s">
        <v>222</v>
      </c>
      <c r="D166" s="95" t="s">
        <v>227</v>
      </c>
      <c r="E166" s="96" t="s">
        <v>20</v>
      </c>
      <c r="F166" s="96" t="s">
        <v>13</v>
      </c>
      <c r="G166" s="96" t="s">
        <v>20</v>
      </c>
      <c r="H166" s="96" t="str">
        <f>_xlfn.XLOOKUP(D166,'Catálogo Ordinarias'!$C$5:$C$346,'Catálogo Ordinarias'!$B$5:$B$346)</f>
        <v>20.5</v>
      </c>
      <c r="I166" s="97">
        <v>45658</v>
      </c>
      <c r="J166" s="98">
        <v>45663</v>
      </c>
    </row>
    <row r="167" spans="1:10" s="1" customFormat="1" ht="14.4" x14ac:dyDescent="0.3">
      <c r="A167" s="177">
        <v>1</v>
      </c>
      <c r="B167" s="93" t="s">
        <v>9</v>
      </c>
      <c r="C167" s="94" t="s">
        <v>222</v>
      </c>
      <c r="D167" s="95" t="s">
        <v>228</v>
      </c>
      <c r="E167" s="96" t="s">
        <v>20</v>
      </c>
      <c r="F167" s="96" t="s">
        <v>13</v>
      </c>
      <c r="G167" s="96" t="s">
        <v>20</v>
      </c>
      <c r="H167" s="96" t="str">
        <f>_xlfn.XLOOKUP(D167,'Catálogo Ordinarias'!$C$5:$C$346,'Catálogo Ordinarias'!$B$5:$B$346)</f>
        <v>20.6</v>
      </c>
      <c r="I167" s="97">
        <v>45689</v>
      </c>
      <c r="J167" s="98">
        <v>45694</v>
      </c>
    </row>
    <row r="168" spans="1:10" s="1" customFormat="1" ht="14.4" x14ac:dyDescent="0.3">
      <c r="A168" s="177">
        <v>1</v>
      </c>
      <c r="B168" s="93" t="s">
        <v>9</v>
      </c>
      <c r="C168" s="94" t="s">
        <v>222</v>
      </c>
      <c r="D168" s="95" t="s">
        <v>229</v>
      </c>
      <c r="E168" s="96" t="s">
        <v>20</v>
      </c>
      <c r="F168" s="96" t="s">
        <v>13</v>
      </c>
      <c r="G168" s="96" t="s">
        <v>20</v>
      </c>
      <c r="H168" s="96" t="str">
        <f>_xlfn.XLOOKUP(D168,'Catálogo Ordinarias'!$C$5:$C$346,'Catálogo Ordinarias'!$B$5:$B$346)</f>
        <v>20.7</v>
      </c>
      <c r="I168" s="97">
        <v>45689</v>
      </c>
      <c r="J168" s="98">
        <v>45694</v>
      </c>
    </row>
    <row r="169" spans="1:10" s="1" customFormat="1" ht="14.4" x14ac:dyDescent="0.3">
      <c r="A169" s="177">
        <v>1</v>
      </c>
      <c r="B169" s="93" t="s">
        <v>9</v>
      </c>
      <c r="C169" s="94" t="s">
        <v>222</v>
      </c>
      <c r="D169" s="95" t="s">
        <v>230</v>
      </c>
      <c r="E169" s="96" t="s">
        <v>20</v>
      </c>
      <c r="F169" s="96" t="s">
        <v>13</v>
      </c>
      <c r="G169" s="96" t="s">
        <v>20</v>
      </c>
      <c r="H169" s="96" t="str">
        <f>_xlfn.XLOOKUP(D169,'Catálogo Ordinarias'!$C$5:$C$346,'Catálogo Ordinarias'!$B$5:$B$346)</f>
        <v>20.8</v>
      </c>
      <c r="I169" s="97">
        <v>45717</v>
      </c>
      <c r="J169" s="98">
        <v>45722</v>
      </c>
    </row>
    <row r="170" spans="1:10" s="1" customFormat="1" ht="14.4" x14ac:dyDescent="0.3">
      <c r="A170" s="177">
        <v>1</v>
      </c>
      <c r="B170" s="93" t="s">
        <v>9</v>
      </c>
      <c r="C170" s="94" t="s">
        <v>222</v>
      </c>
      <c r="D170" s="95" t="s">
        <v>231</v>
      </c>
      <c r="E170" s="96" t="s">
        <v>20</v>
      </c>
      <c r="F170" s="96" t="s">
        <v>13</v>
      </c>
      <c r="G170" s="96" t="s">
        <v>20</v>
      </c>
      <c r="H170" s="96" t="str">
        <f>_xlfn.XLOOKUP(D170,'Catálogo Ordinarias'!$C$5:$C$346,'Catálogo Ordinarias'!$B$5:$B$346)</f>
        <v>20.9</v>
      </c>
      <c r="I170" s="97">
        <v>45762</v>
      </c>
      <c r="J170" s="98">
        <v>45762</v>
      </c>
    </row>
    <row r="171" spans="1:10" s="1" customFormat="1" ht="14.4" x14ac:dyDescent="0.3">
      <c r="A171" s="177">
        <v>1</v>
      </c>
      <c r="B171" s="93" t="s">
        <v>9</v>
      </c>
      <c r="C171" s="94" t="s">
        <v>222</v>
      </c>
      <c r="D171" s="95" t="s">
        <v>232</v>
      </c>
      <c r="E171" s="96" t="s">
        <v>20</v>
      </c>
      <c r="F171" s="96" t="s">
        <v>13</v>
      </c>
      <c r="G171" s="96" t="s">
        <v>20</v>
      </c>
      <c r="H171" s="96" t="str">
        <f>_xlfn.XLOOKUP(D171,'Catálogo Ordinarias'!$C$5:$C$346,'Catálogo Ordinarias'!$B$5:$B$346)</f>
        <v>20.10</v>
      </c>
      <c r="I171" s="97">
        <v>45788</v>
      </c>
      <c r="J171" s="98">
        <v>45788</v>
      </c>
    </row>
    <row r="172" spans="1:10" s="1" customFormat="1" ht="14.4" x14ac:dyDescent="0.3">
      <c r="A172" s="177">
        <v>1</v>
      </c>
      <c r="B172" s="93" t="s">
        <v>9</v>
      </c>
      <c r="C172" s="94" t="s">
        <v>222</v>
      </c>
      <c r="D172" s="95" t="s">
        <v>233</v>
      </c>
      <c r="E172" s="96" t="s">
        <v>20</v>
      </c>
      <c r="F172" s="96" t="s">
        <v>13</v>
      </c>
      <c r="G172" s="96" t="s">
        <v>20</v>
      </c>
      <c r="H172" s="96" t="str">
        <f>_xlfn.XLOOKUP(D172,'Catálogo Ordinarias'!$C$5:$C$346,'Catálogo Ordinarias'!$B$5:$B$346)</f>
        <v>20.11</v>
      </c>
      <c r="I172" s="97">
        <v>45795</v>
      </c>
      <c r="J172" s="98">
        <v>45795</v>
      </c>
    </row>
    <row r="173" spans="1:10" s="1" customFormat="1" ht="14.4" x14ac:dyDescent="0.3">
      <c r="A173" s="177">
        <v>1</v>
      </c>
      <c r="B173" s="93" t="s">
        <v>9</v>
      </c>
      <c r="C173" s="94" t="s">
        <v>222</v>
      </c>
      <c r="D173" s="95" t="s">
        <v>234</v>
      </c>
      <c r="E173" s="96" t="s">
        <v>20</v>
      </c>
      <c r="F173" s="96" t="s">
        <v>13</v>
      </c>
      <c r="G173" s="96" t="s">
        <v>20</v>
      </c>
      <c r="H173" s="96" t="str">
        <f>_xlfn.XLOOKUP(D173,'Catálogo Ordinarias'!$C$5:$C$346,'Catálogo Ordinarias'!$B$5:$B$346)</f>
        <v>20.12</v>
      </c>
      <c r="I173" s="97">
        <v>45802</v>
      </c>
      <c r="J173" s="98">
        <v>45802</v>
      </c>
    </row>
    <row r="174" spans="1:10" s="1" customFormat="1" ht="14.4" x14ac:dyDescent="0.3">
      <c r="A174" s="177">
        <v>1</v>
      </c>
      <c r="B174" s="93" t="s">
        <v>9</v>
      </c>
      <c r="C174" s="94" t="s">
        <v>222</v>
      </c>
      <c r="D174" s="95" t="s">
        <v>235</v>
      </c>
      <c r="E174" s="96" t="s">
        <v>20</v>
      </c>
      <c r="F174" s="96" t="s">
        <v>13</v>
      </c>
      <c r="G174" s="96" t="s">
        <v>20</v>
      </c>
      <c r="H174" s="96" t="str">
        <f>_xlfn.XLOOKUP(D174,'Catálogo Ordinarias'!$C$5:$C$346,'Catálogo Ordinarias'!$B$5:$B$346)</f>
        <v>20.13</v>
      </c>
      <c r="I174" s="97">
        <v>45809</v>
      </c>
      <c r="J174" s="98">
        <v>45810</v>
      </c>
    </row>
    <row r="175" spans="1:10" s="1" customFormat="1" ht="14.4" x14ac:dyDescent="0.3">
      <c r="A175" s="177">
        <v>1</v>
      </c>
      <c r="B175" s="93" t="s">
        <v>9</v>
      </c>
      <c r="C175" s="94" t="s">
        <v>236</v>
      </c>
      <c r="D175" s="95" t="s">
        <v>237</v>
      </c>
      <c r="E175" s="96" t="s">
        <v>12</v>
      </c>
      <c r="F175" s="96" t="s">
        <v>238</v>
      </c>
      <c r="G175" s="96" t="s">
        <v>39</v>
      </c>
      <c r="H175" s="96" t="str">
        <f>_xlfn.XLOOKUP(D175,'Catálogo Ordinarias'!$C$5:$C$346,'Catálogo Ordinarias'!$B$5:$B$346)</f>
        <v>21.1</v>
      </c>
      <c r="I175" s="97">
        <v>45658</v>
      </c>
      <c r="J175" s="98">
        <v>45688</v>
      </c>
    </row>
    <row r="176" spans="1:10" s="1" customFormat="1" ht="14.4" x14ac:dyDescent="0.3">
      <c r="A176" s="177">
        <v>1</v>
      </c>
      <c r="B176" s="93" t="s">
        <v>9</v>
      </c>
      <c r="C176" s="94" t="s">
        <v>236</v>
      </c>
      <c r="D176" s="95" t="s">
        <v>239</v>
      </c>
      <c r="E176" s="96" t="s">
        <v>20</v>
      </c>
      <c r="F176" s="96" t="s">
        <v>13</v>
      </c>
      <c r="G176" s="96" t="s">
        <v>20</v>
      </c>
      <c r="H176" s="96" t="str">
        <f>_xlfn.XLOOKUP(D176,'Catálogo Ordinarias'!$C$5:$C$346,'Catálogo Ordinarias'!$B$5:$B$346)</f>
        <v>21.2</v>
      </c>
      <c r="I176" s="97">
        <v>45709</v>
      </c>
      <c r="J176" s="98">
        <v>45716</v>
      </c>
    </row>
    <row r="177" spans="1:10" s="1" customFormat="1" ht="14.4" x14ac:dyDescent="0.3">
      <c r="A177" s="177">
        <v>1</v>
      </c>
      <c r="B177" s="93" t="s">
        <v>9</v>
      </c>
      <c r="C177" s="94" t="s">
        <v>236</v>
      </c>
      <c r="D177" s="95" t="s">
        <v>240</v>
      </c>
      <c r="E177" s="96" t="s">
        <v>20</v>
      </c>
      <c r="F177" s="96" t="s">
        <v>13</v>
      </c>
      <c r="G177" s="96" t="s">
        <v>20</v>
      </c>
      <c r="H177" s="96" t="str">
        <f>_xlfn.XLOOKUP(D177,'Catálogo Ordinarias'!$C$5:$C$346,'Catálogo Ordinarias'!$B$5:$B$346)</f>
        <v>21.3</v>
      </c>
      <c r="I177" s="97">
        <v>45729</v>
      </c>
      <c r="J177" s="98">
        <v>45729</v>
      </c>
    </row>
    <row r="178" spans="1:10" s="1" customFormat="1" ht="14.4" x14ac:dyDescent="0.3">
      <c r="A178" s="177">
        <v>1</v>
      </c>
      <c r="B178" s="93" t="s">
        <v>9</v>
      </c>
      <c r="C178" s="94" t="s">
        <v>236</v>
      </c>
      <c r="D178" s="95" t="s">
        <v>241</v>
      </c>
      <c r="E178" s="96" t="s">
        <v>12</v>
      </c>
      <c r="F178" s="96" t="s">
        <v>18</v>
      </c>
      <c r="G178" s="96" t="s">
        <v>18</v>
      </c>
      <c r="H178" s="96" t="str">
        <f>_xlfn.XLOOKUP(D178,'Catálogo Ordinarias'!$C$5:$C$346,'Catálogo Ordinarias'!$B$5:$B$346)</f>
        <v>21.4</v>
      </c>
      <c r="I178" s="97">
        <v>45730</v>
      </c>
      <c r="J178" s="98">
        <v>45742</v>
      </c>
    </row>
    <row r="179" spans="1:10" s="1" customFormat="1" ht="14.4" x14ac:dyDescent="0.3">
      <c r="A179" s="177">
        <v>1</v>
      </c>
      <c r="B179" s="93" t="s">
        <v>9</v>
      </c>
      <c r="C179" s="94" t="s">
        <v>236</v>
      </c>
      <c r="D179" s="95" t="s">
        <v>242</v>
      </c>
      <c r="E179" s="96" t="s">
        <v>20</v>
      </c>
      <c r="F179" s="96" t="s">
        <v>37</v>
      </c>
      <c r="G179" s="96" t="s">
        <v>20</v>
      </c>
      <c r="H179" s="96" t="str">
        <f>_xlfn.XLOOKUP(D179,'Catálogo Ordinarias'!$C$5:$C$346,'Catálogo Ordinarias'!$B$5:$B$346)</f>
        <v>21.5</v>
      </c>
      <c r="I179" s="97">
        <v>45748</v>
      </c>
      <c r="J179" s="98">
        <v>45762</v>
      </c>
    </row>
    <row r="180" spans="1:10" s="1" customFormat="1" ht="14.4" x14ac:dyDescent="0.3">
      <c r="A180" s="177">
        <v>1</v>
      </c>
      <c r="B180" s="93" t="s">
        <v>9</v>
      </c>
      <c r="C180" s="99" t="s">
        <v>236</v>
      </c>
      <c r="D180" s="95" t="s">
        <v>243</v>
      </c>
      <c r="E180" s="96" t="s">
        <v>12</v>
      </c>
      <c r="F180" s="96" t="s">
        <v>44</v>
      </c>
      <c r="G180" s="96" t="s">
        <v>18</v>
      </c>
      <c r="H180" s="96" t="str">
        <f>_xlfn.XLOOKUP(D180,'Catálogo Ordinarias'!$C$5:$C$346,'Catálogo Ordinarias'!$B$5:$B$346)</f>
        <v>21.6</v>
      </c>
      <c r="I180" s="97">
        <v>45778</v>
      </c>
      <c r="J180" s="98">
        <v>45808</v>
      </c>
    </row>
    <row r="181" spans="1:10" s="1" customFormat="1" ht="14.4" x14ac:dyDescent="0.3">
      <c r="A181" s="177">
        <v>1</v>
      </c>
      <c r="B181" s="93" t="s">
        <v>9</v>
      </c>
      <c r="C181" s="94" t="s">
        <v>236</v>
      </c>
      <c r="D181" s="95" t="s">
        <v>244</v>
      </c>
      <c r="E181" s="96" t="s">
        <v>20</v>
      </c>
      <c r="F181" s="96" t="s">
        <v>150</v>
      </c>
      <c r="G181" s="96" t="s">
        <v>20</v>
      </c>
      <c r="H181" s="96" t="str">
        <f>_xlfn.XLOOKUP(D181,'Catálogo Ordinarias'!$C$5:$C$346,'Catálogo Ordinarias'!$B$5:$B$346)</f>
        <v>21.7</v>
      </c>
      <c r="I181" s="97">
        <v>45778</v>
      </c>
      <c r="J181" s="98">
        <v>45808</v>
      </c>
    </row>
    <row r="182" spans="1:10" s="1" customFormat="1" ht="14.4" x14ac:dyDescent="0.3">
      <c r="A182" s="177">
        <v>1</v>
      </c>
      <c r="B182" s="93" t="s">
        <v>9</v>
      </c>
      <c r="C182" s="94" t="s">
        <v>236</v>
      </c>
      <c r="D182" s="95" t="s">
        <v>245</v>
      </c>
      <c r="E182" s="96" t="s">
        <v>20</v>
      </c>
      <c r="F182" s="96" t="s">
        <v>13</v>
      </c>
      <c r="G182" s="96" t="s">
        <v>20</v>
      </c>
      <c r="H182" s="96" t="str">
        <f>_xlfn.XLOOKUP(D182,'Catálogo Ordinarias'!$C$5:$C$346,'Catálogo Ordinarias'!$B$5:$B$346)</f>
        <v>21.8</v>
      </c>
      <c r="I182" s="97">
        <v>45689</v>
      </c>
      <c r="J182" s="98">
        <v>45703</v>
      </c>
    </row>
    <row r="183" spans="1:10" s="1" customFormat="1" ht="14.4" x14ac:dyDescent="0.3">
      <c r="A183" s="177">
        <v>1</v>
      </c>
      <c r="B183" s="93" t="s">
        <v>9</v>
      </c>
      <c r="C183" s="94" t="s">
        <v>236</v>
      </c>
      <c r="D183" s="95" t="s">
        <v>246</v>
      </c>
      <c r="E183" s="96" t="s">
        <v>20</v>
      </c>
      <c r="F183" s="96" t="s">
        <v>13</v>
      </c>
      <c r="G183" s="96" t="s">
        <v>20</v>
      </c>
      <c r="H183" s="96" t="str">
        <f>_xlfn.XLOOKUP(D183,'Catálogo Ordinarias'!$C$5:$C$346,'Catálogo Ordinarias'!$B$5:$B$346)</f>
        <v>21.9</v>
      </c>
      <c r="I183" s="97">
        <v>45748</v>
      </c>
      <c r="J183" s="98">
        <v>45754</v>
      </c>
    </row>
    <row r="184" spans="1:10" s="1" customFormat="1" ht="14.4" x14ac:dyDescent="0.3">
      <c r="A184" s="177">
        <v>1</v>
      </c>
      <c r="B184" s="93" t="s">
        <v>9</v>
      </c>
      <c r="C184" s="94" t="s">
        <v>236</v>
      </c>
      <c r="D184" s="95" t="s">
        <v>247</v>
      </c>
      <c r="E184" s="96" t="s">
        <v>20</v>
      </c>
      <c r="F184" s="96" t="s">
        <v>13</v>
      </c>
      <c r="G184" s="96" t="s">
        <v>20</v>
      </c>
      <c r="H184" s="96" t="str">
        <f>_xlfn.XLOOKUP(D184,'Catálogo Ordinarias'!$C$5:$C$346,'Catálogo Ordinarias'!$B$5:$B$346)</f>
        <v>21.10</v>
      </c>
      <c r="I184" s="97">
        <v>45763</v>
      </c>
      <c r="J184" s="98">
        <v>45777</v>
      </c>
    </row>
    <row r="185" spans="1:10" s="1" customFormat="1" ht="14.4" x14ac:dyDescent="0.3">
      <c r="A185" s="177">
        <v>1</v>
      </c>
      <c r="B185" s="93" t="s">
        <v>9</v>
      </c>
      <c r="C185" s="94" t="s">
        <v>236</v>
      </c>
      <c r="D185" s="95" t="s">
        <v>248</v>
      </c>
      <c r="E185" s="96" t="s">
        <v>20</v>
      </c>
      <c r="F185" s="96" t="s">
        <v>37</v>
      </c>
      <c r="G185" s="96" t="s">
        <v>20</v>
      </c>
      <c r="H185" s="96" t="str">
        <f>_xlfn.XLOOKUP(D185,'Catálogo Ordinarias'!$C$5:$C$346,'Catálogo Ordinarias'!$B$5:$B$346)</f>
        <v>21.11</v>
      </c>
      <c r="I185" s="97">
        <v>45774</v>
      </c>
      <c r="J185" s="98">
        <v>45797</v>
      </c>
    </row>
    <row r="186" spans="1:10" s="1" customFormat="1" ht="14.4" x14ac:dyDescent="0.3">
      <c r="A186" s="177">
        <v>1</v>
      </c>
      <c r="B186" s="93" t="s">
        <v>9</v>
      </c>
      <c r="C186" s="94" t="s">
        <v>236</v>
      </c>
      <c r="D186" s="95" t="s">
        <v>249</v>
      </c>
      <c r="E186" s="96" t="s">
        <v>20</v>
      </c>
      <c r="F186" s="96" t="s">
        <v>13</v>
      </c>
      <c r="G186" s="96" t="s">
        <v>20</v>
      </c>
      <c r="H186" s="96" t="str">
        <f>_xlfn.XLOOKUP(D186,'Catálogo Ordinarias'!$C$5:$C$346,'Catálogo Ordinarias'!$B$5:$B$346)</f>
        <v>21.12</v>
      </c>
      <c r="I186" s="97">
        <v>45778</v>
      </c>
      <c r="J186" s="98">
        <v>45784</v>
      </c>
    </row>
    <row r="187" spans="1:10" s="1" customFormat="1" ht="14.4" x14ac:dyDescent="0.3">
      <c r="A187" s="177">
        <v>1</v>
      </c>
      <c r="B187" s="93" t="s">
        <v>9</v>
      </c>
      <c r="C187" s="94" t="s">
        <v>236</v>
      </c>
      <c r="D187" s="95" t="s">
        <v>250</v>
      </c>
      <c r="E187" s="96" t="s">
        <v>20</v>
      </c>
      <c r="F187" s="96" t="s">
        <v>44</v>
      </c>
      <c r="G187" s="96" t="s">
        <v>20</v>
      </c>
      <c r="H187" s="96" t="str">
        <f>_xlfn.XLOOKUP(D187,'Catálogo Ordinarias'!$C$5:$C$346,'Catálogo Ordinarias'!$B$5:$B$346)</f>
        <v>21.13</v>
      </c>
      <c r="I187" s="97">
        <v>45763</v>
      </c>
      <c r="J187" s="98">
        <v>45805</v>
      </c>
    </row>
    <row r="188" spans="1:10" s="1" customFormat="1" ht="14.4" x14ac:dyDescent="0.3">
      <c r="A188" s="177">
        <v>1</v>
      </c>
      <c r="B188" s="93" t="s">
        <v>9</v>
      </c>
      <c r="C188" s="94" t="s">
        <v>236</v>
      </c>
      <c r="D188" s="95" t="s">
        <v>251</v>
      </c>
      <c r="E188" s="96" t="s">
        <v>20</v>
      </c>
      <c r="F188" s="96" t="s">
        <v>150</v>
      </c>
      <c r="G188" s="96" t="s">
        <v>20</v>
      </c>
      <c r="H188" s="96" t="str">
        <f>_xlfn.XLOOKUP(D188,'Catálogo Ordinarias'!$C$5:$C$346,'Catálogo Ordinarias'!$B$5:$B$346)</f>
        <v>21.14</v>
      </c>
      <c r="I188" s="97">
        <v>45811</v>
      </c>
      <c r="J188" s="98">
        <v>45811</v>
      </c>
    </row>
    <row r="189" spans="1:10" s="1" customFormat="1" ht="14.4" x14ac:dyDescent="0.3">
      <c r="A189" s="177">
        <v>1</v>
      </c>
      <c r="B189" s="93" t="s">
        <v>9</v>
      </c>
      <c r="C189" s="94" t="s">
        <v>236</v>
      </c>
      <c r="D189" s="95" t="s">
        <v>252</v>
      </c>
      <c r="E189" s="96" t="s">
        <v>20</v>
      </c>
      <c r="F189" s="96" t="s">
        <v>37</v>
      </c>
      <c r="G189" s="96" t="s">
        <v>20</v>
      </c>
      <c r="H189" s="96" t="str">
        <f>_xlfn.XLOOKUP(D189,'Catálogo Ordinarias'!$C$5:$C$346,'Catálogo Ordinarias'!$B$5:$B$346)</f>
        <v>21.15</v>
      </c>
      <c r="I189" s="97">
        <v>45812</v>
      </c>
      <c r="J189" s="98">
        <v>45814</v>
      </c>
    </row>
    <row r="190" spans="1:10" s="1" customFormat="1" ht="14.4" x14ac:dyDescent="0.3">
      <c r="A190" s="177">
        <v>1</v>
      </c>
      <c r="B190" s="93" t="s">
        <v>9</v>
      </c>
      <c r="C190" s="94" t="s">
        <v>236</v>
      </c>
      <c r="D190" s="95" t="s">
        <v>253</v>
      </c>
      <c r="E190" s="96" t="s">
        <v>20</v>
      </c>
      <c r="F190" s="96" t="s">
        <v>13</v>
      </c>
      <c r="G190" s="96" t="s">
        <v>20</v>
      </c>
      <c r="H190" s="96" t="str">
        <f>_xlfn.XLOOKUP(D190,'Catálogo Ordinarias'!$C$5:$C$346,'Catálogo Ordinarias'!$B$5:$B$346)</f>
        <v>21.16</v>
      </c>
      <c r="I190" s="97">
        <v>45812</v>
      </c>
      <c r="J190" s="98">
        <v>45814</v>
      </c>
    </row>
    <row r="191" spans="1:10" s="1" customFormat="1" ht="14.4" x14ac:dyDescent="0.3">
      <c r="A191" s="177">
        <v>1</v>
      </c>
      <c r="B191" s="93" t="s">
        <v>9</v>
      </c>
      <c r="C191" s="94" t="s">
        <v>254</v>
      </c>
      <c r="D191" s="95" t="s">
        <v>255</v>
      </c>
      <c r="E191" s="96" t="s">
        <v>20</v>
      </c>
      <c r="F191" s="96" t="s">
        <v>13</v>
      </c>
      <c r="G191" s="96" t="s">
        <v>20</v>
      </c>
      <c r="H191" s="96" t="str">
        <f>_xlfn.XLOOKUP(D191,'Catálogo Ordinarias'!$C$5:$C$346,'Catálogo Ordinarias'!$B$5:$B$346)</f>
        <v>22.1</v>
      </c>
      <c r="I191" s="97">
        <v>45611</v>
      </c>
      <c r="J191" s="98">
        <v>45626</v>
      </c>
    </row>
    <row r="192" spans="1:10" s="1" customFormat="1" ht="14.4" x14ac:dyDescent="0.3">
      <c r="A192" s="177">
        <v>1</v>
      </c>
      <c r="B192" s="93" t="s">
        <v>9</v>
      </c>
      <c r="C192" s="94" t="s">
        <v>254</v>
      </c>
      <c r="D192" s="95" t="s">
        <v>256</v>
      </c>
      <c r="E192" s="96" t="s">
        <v>12</v>
      </c>
      <c r="F192" s="96" t="s">
        <v>257</v>
      </c>
      <c r="G192" s="96" t="s">
        <v>258</v>
      </c>
      <c r="H192" s="96" t="str">
        <f>_xlfn.XLOOKUP(D192,'Catálogo Ordinarias'!$C$5:$C$346,'Catálogo Ordinarias'!$B$5:$B$346)</f>
        <v>22.2</v>
      </c>
      <c r="I192" s="97">
        <v>45611</v>
      </c>
      <c r="J192" s="98">
        <v>45626</v>
      </c>
    </row>
    <row r="193" spans="1:10" s="1" customFormat="1" ht="14.4" x14ac:dyDescent="0.3">
      <c r="A193" s="177">
        <v>1</v>
      </c>
      <c r="B193" s="93" t="s">
        <v>9</v>
      </c>
      <c r="C193" s="94" t="s">
        <v>254</v>
      </c>
      <c r="D193" s="95" t="s">
        <v>259</v>
      </c>
      <c r="E193" s="96" t="s">
        <v>12</v>
      </c>
      <c r="F193" s="96" t="s">
        <v>258</v>
      </c>
      <c r="G193" s="96" t="s">
        <v>258</v>
      </c>
      <c r="H193" s="96" t="str">
        <f>_xlfn.XLOOKUP(D193,'Catálogo Ordinarias'!$C$5:$C$346,'Catálogo Ordinarias'!$B$5:$B$346)</f>
        <v>22.3</v>
      </c>
      <c r="I193" s="97">
        <v>45627</v>
      </c>
      <c r="J193" s="98">
        <v>45641</v>
      </c>
    </row>
    <row r="194" spans="1:10" s="1" customFormat="1" ht="14.4" x14ac:dyDescent="0.3">
      <c r="A194" s="177">
        <v>1</v>
      </c>
      <c r="B194" s="93" t="s">
        <v>9</v>
      </c>
      <c r="C194" s="99" t="s">
        <v>260</v>
      </c>
      <c r="D194" s="95" t="s">
        <v>261</v>
      </c>
      <c r="E194" s="96" t="s">
        <v>12</v>
      </c>
      <c r="F194" s="96" t="s">
        <v>262</v>
      </c>
      <c r="G194" s="96" t="s">
        <v>12</v>
      </c>
      <c r="H194" s="96" t="str">
        <f>_xlfn.XLOOKUP(D194,'Catálogo Ordinarias'!$C$5:$C$346,'Catálogo Ordinarias'!$B$5:$B$346)</f>
        <v>23.1</v>
      </c>
      <c r="I194" s="97">
        <v>45505</v>
      </c>
      <c r="J194" s="98">
        <v>45775</v>
      </c>
    </row>
    <row r="195" spans="1:10" s="1" customFormat="1" ht="14.4" x14ac:dyDescent="0.3">
      <c r="A195" s="177">
        <v>1</v>
      </c>
      <c r="B195" s="93" t="s">
        <v>9</v>
      </c>
      <c r="C195" s="99" t="s">
        <v>260</v>
      </c>
      <c r="D195" s="95" t="s">
        <v>263</v>
      </c>
      <c r="E195" s="96" t="s">
        <v>12</v>
      </c>
      <c r="F195" s="96" t="s">
        <v>262</v>
      </c>
      <c r="G195" s="96" t="s">
        <v>12</v>
      </c>
      <c r="H195" s="96" t="str">
        <f>_xlfn.XLOOKUP(D195,'Catálogo Ordinarias'!$C$5:$C$346,'Catálogo Ordinarias'!$B$5:$B$346)</f>
        <v>23.2</v>
      </c>
      <c r="I195" s="97">
        <v>45662</v>
      </c>
      <c r="J195" s="98">
        <v>45744</v>
      </c>
    </row>
    <row r="196" spans="1:10" s="1" customFormat="1" ht="14.4" x14ac:dyDescent="0.3">
      <c r="A196" s="177">
        <v>1</v>
      </c>
      <c r="B196" s="93" t="s">
        <v>9</v>
      </c>
      <c r="C196" s="99" t="s">
        <v>260</v>
      </c>
      <c r="D196" s="95" t="s">
        <v>264</v>
      </c>
      <c r="E196" s="96" t="s">
        <v>12</v>
      </c>
      <c r="F196" s="96" t="s">
        <v>262</v>
      </c>
      <c r="G196" s="96" t="s">
        <v>12</v>
      </c>
      <c r="H196" s="96" t="str">
        <f>_xlfn.XLOOKUP(D196,'Catálogo Ordinarias'!$C$5:$C$346,'Catálogo Ordinarias'!$B$5:$B$346)</f>
        <v>23.3</v>
      </c>
      <c r="I196" s="97">
        <v>45756</v>
      </c>
      <c r="J196" s="98">
        <v>45855</v>
      </c>
    </row>
    <row r="197" spans="1:10" s="1" customFormat="1" ht="14.4" x14ac:dyDescent="0.3">
      <c r="A197" s="177">
        <v>1</v>
      </c>
      <c r="B197" s="93" t="s">
        <v>9</v>
      </c>
      <c r="C197" s="99" t="s">
        <v>265</v>
      </c>
      <c r="D197" s="95" t="s">
        <v>266</v>
      </c>
      <c r="E197" s="96" t="s">
        <v>12</v>
      </c>
      <c r="F197" s="96" t="s">
        <v>262</v>
      </c>
      <c r="G197" s="96" t="s">
        <v>12</v>
      </c>
      <c r="H197" s="96" t="str">
        <f>_xlfn.XLOOKUP(D197,'Catálogo Ordinarias'!$C$5:$C$346,'Catálogo Ordinarias'!$B$5:$B$346)</f>
        <v>24.1</v>
      </c>
      <c r="I197" s="97">
        <v>45870</v>
      </c>
      <c r="J197" s="98">
        <v>45917</v>
      </c>
    </row>
    <row r="198" spans="1:10" s="1" customFormat="1" ht="14.4" x14ac:dyDescent="0.3">
      <c r="A198" s="177">
        <v>1</v>
      </c>
      <c r="B198" s="93" t="s">
        <v>9</v>
      </c>
      <c r="C198" s="99" t="s">
        <v>265</v>
      </c>
      <c r="D198" s="95" t="s">
        <v>267</v>
      </c>
      <c r="E198" s="96" t="s">
        <v>12</v>
      </c>
      <c r="F198" s="96" t="s">
        <v>262</v>
      </c>
      <c r="G198" s="96" t="s">
        <v>12</v>
      </c>
      <c r="H198" s="96" t="str">
        <f>_xlfn.XLOOKUP(D198,'Catálogo Ordinarias'!$C$5:$C$346,'Catálogo Ordinarias'!$B$5:$B$346)</f>
        <v>24.2</v>
      </c>
      <c r="I198" s="97">
        <v>45505</v>
      </c>
      <c r="J198" s="98">
        <v>45848</v>
      </c>
    </row>
    <row r="199" spans="1:10" s="1" customFormat="1" ht="14.4" x14ac:dyDescent="0.3">
      <c r="A199" s="177">
        <v>1</v>
      </c>
      <c r="B199" s="93" t="s">
        <v>9</v>
      </c>
      <c r="C199" s="99" t="s">
        <v>265</v>
      </c>
      <c r="D199" s="95" t="s">
        <v>268</v>
      </c>
      <c r="E199" s="96" t="s">
        <v>12</v>
      </c>
      <c r="F199" s="96" t="s">
        <v>262</v>
      </c>
      <c r="G199" s="96" t="s">
        <v>12</v>
      </c>
      <c r="H199" s="96" t="str">
        <f>_xlfn.XLOOKUP(D199,'Catálogo Ordinarias'!$C$5:$C$346,'Catálogo Ordinarias'!$B$5:$B$346)</f>
        <v>24.3</v>
      </c>
      <c r="I199" s="97">
        <v>45505</v>
      </c>
      <c r="J199" s="98">
        <v>45863</v>
      </c>
    </row>
    <row r="200" spans="1:10" s="1" customFormat="1" ht="14.4" x14ac:dyDescent="0.3">
      <c r="A200" s="177">
        <v>1</v>
      </c>
      <c r="B200" s="93" t="s">
        <v>9</v>
      </c>
      <c r="C200" s="128" t="s">
        <v>269</v>
      </c>
      <c r="D200" s="123" t="s">
        <v>270</v>
      </c>
      <c r="E200" s="96" t="s">
        <v>12</v>
      </c>
      <c r="F200" s="124" t="s">
        <v>271</v>
      </c>
      <c r="G200" s="124" t="s">
        <v>271</v>
      </c>
      <c r="H200" s="96" t="str">
        <f>_xlfn.XLOOKUP(D200,'Catálogo Ordinarias'!$C$5:$C$346,'Catálogo Ordinarias'!$B$5:$B$346)</f>
        <v>25.1</v>
      </c>
      <c r="I200" s="97">
        <v>45414</v>
      </c>
      <c r="J200" s="98">
        <v>45414</v>
      </c>
    </row>
    <row r="201" spans="1:10" s="1" customFormat="1" ht="14.4" x14ac:dyDescent="0.3">
      <c r="A201" s="177">
        <v>1</v>
      </c>
      <c r="B201" s="93" t="s">
        <v>9</v>
      </c>
      <c r="C201" s="128" t="s">
        <v>269</v>
      </c>
      <c r="D201" s="123" t="s">
        <v>272</v>
      </c>
      <c r="E201" s="96" t="s">
        <v>12</v>
      </c>
      <c r="F201" s="124" t="s">
        <v>271</v>
      </c>
      <c r="G201" s="124" t="s">
        <v>271</v>
      </c>
      <c r="H201" s="96" t="str">
        <f>_xlfn.XLOOKUP(D201,'Catálogo Ordinarias'!$C$5:$C$346,'Catálogo Ordinarias'!$B$5:$B$346)</f>
        <v>25.2</v>
      </c>
      <c r="I201" s="97">
        <v>45470</v>
      </c>
      <c r="J201" s="98">
        <v>45470</v>
      </c>
    </row>
    <row r="202" spans="1:10" s="1" customFormat="1" ht="14.4" x14ac:dyDescent="0.3">
      <c r="A202" s="177">
        <v>1</v>
      </c>
      <c r="B202" s="93" t="s">
        <v>9</v>
      </c>
      <c r="C202" s="128" t="s">
        <v>269</v>
      </c>
      <c r="D202" s="123" t="s">
        <v>273</v>
      </c>
      <c r="E202" s="96" t="s">
        <v>12</v>
      </c>
      <c r="F202" s="124" t="s">
        <v>271</v>
      </c>
      <c r="G202" s="124" t="s">
        <v>271</v>
      </c>
      <c r="H202" s="96" t="str">
        <f>_xlfn.XLOOKUP(D202,'Catálogo Ordinarias'!$C$5:$C$346,'Catálogo Ordinarias'!$B$5:$B$346)</f>
        <v>25.3</v>
      </c>
      <c r="I202" s="97">
        <v>45444</v>
      </c>
      <c r="J202" s="98">
        <v>45444</v>
      </c>
    </row>
    <row r="203" spans="1:10" s="1" customFormat="1" ht="14.4" x14ac:dyDescent="0.3">
      <c r="A203" s="177">
        <v>1</v>
      </c>
      <c r="B203" s="93" t="s">
        <v>9</v>
      </c>
      <c r="C203" s="128" t="s">
        <v>269</v>
      </c>
      <c r="D203" s="123" t="s">
        <v>274</v>
      </c>
      <c r="E203" s="96" t="s">
        <v>12</v>
      </c>
      <c r="F203" s="124" t="s">
        <v>271</v>
      </c>
      <c r="G203" s="124" t="s">
        <v>271</v>
      </c>
      <c r="H203" s="96" t="str">
        <f>_xlfn.XLOOKUP(D203,'Catálogo Ordinarias'!$C$5:$C$346,'Catálogo Ordinarias'!$B$5:$B$346)</f>
        <v>25.4</v>
      </c>
      <c r="I203" s="97">
        <v>45505</v>
      </c>
      <c r="J203" s="98">
        <v>45505</v>
      </c>
    </row>
    <row r="204" spans="1:10" s="1" customFormat="1" ht="14.4" x14ac:dyDescent="0.3">
      <c r="A204" s="177">
        <v>1</v>
      </c>
      <c r="B204" s="93" t="s">
        <v>9</v>
      </c>
      <c r="C204" s="128" t="s">
        <v>269</v>
      </c>
      <c r="D204" s="123" t="s">
        <v>275</v>
      </c>
      <c r="E204" s="96" t="s">
        <v>12</v>
      </c>
      <c r="F204" s="124" t="s">
        <v>271</v>
      </c>
      <c r="G204" s="124" t="s">
        <v>271</v>
      </c>
      <c r="H204" s="96" t="str">
        <f>_xlfn.XLOOKUP(D204,'Catálogo Ordinarias'!$C$5:$C$346,'Catálogo Ordinarias'!$B$5:$B$346)</f>
        <v>25.5</v>
      </c>
      <c r="I204" s="97">
        <v>45509</v>
      </c>
      <c r="J204" s="98">
        <v>45509</v>
      </c>
    </row>
    <row r="205" spans="1:10" s="1" customFormat="1" ht="14.4" x14ac:dyDescent="0.3">
      <c r="A205" s="177">
        <v>1</v>
      </c>
      <c r="B205" s="93" t="s">
        <v>9</v>
      </c>
      <c r="C205" s="128" t="s">
        <v>269</v>
      </c>
      <c r="D205" s="123" t="s">
        <v>276</v>
      </c>
      <c r="E205" s="96" t="s">
        <v>12</v>
      </c>
      <c r="F205" s="124" t="s">
        <v>271</v>
      </c>
      <c r="G205" s="124" t="s">
        <v>271</v>
      </c>
      <c r="H205" s="96" t="str">
        <f>_xlfn.XLOOKUP(D205,'Catálogo Ordinarias'!$C$5:$C$346,'Catálogo Ordinarias'!$B$5:$B$346)</f>
        <v>25.6</v>
      </c>
      <c r="I205" s="97">
        <v>45509</v>
      </c>
      <c r="J205" s="98">
        <v>45509</v>
      </c>
    </row>
    <row r="206" spans="1:10" s="1" customFormat="1" ht="14.4" x14ac:dyDescent="0.3">
      <c r="A206" s="177">
        <v>1</v>
      </c>
      <c r="B206" s="93" t="s">
        <v>9</v>
      </c>
      <c r="C206" s="128" t="s">
        <v>269</v>
      </c>
      <c r="D206" s="123" t="s">
        <v>277</v>
      </c>
      <c r="E206" s="96" t="s">
        <v>12</v>
      </c>
      <c r="F206" s="124" t="s">
        <v>271</v>
      </c>
      <c r="G206" s="124" t="s">
        <v>271</v>
      </c>
      <c r="H206" s="96" t="str">
        <f>_xlfn.XLOOKUP(D206,'Catálogo Ordinarias'!$C$5:$C$346,'Catálogo Ordinarias'!$B$5:$B$346)</f>
        <v>25.7</v>
      </c>
      <c r="I206" s="97">
        <v>45519</v>
      </c>
      <c r="J206" s="98">
        <v>45519</v>
      </c>
    </row>
    <row r="207" spans="1:10" s="1" customFormat="1" ht="14.4" x14ac:dyDescent="0.3">
      <c r="A207" s="177">
        <v>1</v>
      </c>
      <c r="B207" s="93" t="s">
        <v>9</v>
      </c>
      <c r="C207" s="128" t="s">
        <v>269</v>
      </c>
      <c r="D207" s="123" t="s">
        <v>278</v>
      </c>
      <c r="E207" s="96" t="s">
        <v>12</v>
      </c>
      <c r="F207" s="124" t="s">
        <v>271</v>
      </c>
      <c r="G207" s="124" t="s">
        <v>271</v>
      </c>
      <c r="H207" s="96" t="str">
        <f>_xlfn.XLOOKUP(D207,'Catálogo Ordinarias'!$C$5:$C$346,'Catálogo Ordinarias'!$B$5:$B$346)</f>
        <v>25.8</v>
      </c>
      <c r="I207" s="97">
        <v>45519</v>
      </c>
      <c r="J207" s="98">
        <v>45519</v>
      </c>
    </row>
    <row r="208" spans="1:10" s="1" customFormat="1" ht="14.4" x14ac:dyDescent="0.3">
      <c r="A208" s="177">
        <v>1</v>
      </c>
      <c r="B208" s="93" t="s">
        <v>9</v>
      </c>
      <c r="C208" s="128" t="s">
        <v>269</v>
      </c>
      <c r="D208" s="123" t="s">
        <v>279</v>
      </c>
      <c r="E208" s="96" t="s">
        <v>12</v>
      </c>
      <c r="F208" s="124" t="s">
        <v>271</v>
      </c>
      <c r="G208" s="124" t="s">
        <v>271</v>
      </c>
      <c r="H208" s="96" t="str">
        <f>_xlfn.XLOOKUP(D208,'Catálogo Ordinarias'!$C$5:$C$346,'Catálogo Ordinarias'!$B$5:$B$346)</f>
        <v>25.9</v>
      </c>
      <c r="I208" s="97">
        <v>45519</v>
      </c>
      <c r="J208" s="98">
        <v>45519</v>
      </c>
    </row>
    <row r="209" spans="1:10" s="1" customFormat="1" ht="14.4" x14ac:dyDescent="0.3">
      <c r="A209" s="177">
        <v>1</v>
      </c>
      <c r="B209" s="93" t="s">
        <v>9</v>
      </c>
      <c r="C209" s="128" t="s">
        <v>269</v>
      </c>
      <c r="D209" s="123" t="s">
        <v>280</v>
      </c>
      <c r="E209" s="96" t="s">
        <v>12</v>
      </c>
      <c r="F209" s="124" t="s">
        <v>271</v>
      </c>
      <c r="G209" s="124" t="s">
        <v>271</v>
      </c>
      <c r="H209" s="96" t="str">
        <f>_xlfn.XLOOKUP(D209,'Catálogo Ordinarias'!$C$5:$C$346,'Catálogo Ordinarias'!$B$5:$B$346)</f>
        <v>25.11</v>
      </c>
      <c r="I209" s="97">
        <v>45519</v>
      </c>
      <c r="J209" s="98">
        <v>45535</v>
      </c>
    </row>
    <row r="210" spans="1:10" s="1" customFormat="1" ht="14.4" x14ac:dyDescent="0.3">
      <c r="A210" s="177">
        <v>1</v>
      </c>
      <c r="B210" s="93" t="s">
        <v>9</v>
      </c>
      <c r="C210" s="128" t="s">
        <v>269</v>
      </c>
      <c r="D210" s="123" t="s">
        <v>281</v>
      </c>
      <c r="E210" s="96" t="s">
        <v>12</v>
      </c>
      <c r="F210" s="124" t="s">
        <v>271</v>
      </c>
      <c r="G210" s="124" t="s">
        <v>271</v>
      </c>
      <c r="H210" s="96" t="str">
        <f>_xlfn.XLOOKUP(D210,'Catálogo Ordinarias'!$C$5:$C$346,'Catálogo Ordinarias'!$B$5:$B$346)</f>
        <v>25.12</v>
      </c>
      <c r="I210" s="97">
        <v>45519</v>
      </c>
      <c r="J210" s="98">
        <v>45535</v>
      </c>
    </row>
    <row r="211" spans="1:10" s="1" customFormat="1" ht="14.4" x14ac:dyDescent="0.3">
      <c r="A211" s="177">
        <v>1</v>
      </c>
      <c r="B211" s="93" t="s">
        <v>9</v>
      </c>
      <c r="C211" s="128" t="s">
        <v>269</v>
      </c>
      <c r="D211" s="123" t="s">
        <v>282</v>
      </c>
      <c r="E211" s="96" t="s">
        <v>12</v>
      </c>
      <c r="F211" s="124" t="s">
        <v>271</v>
      </c>
      <c r="G211" s="124" t="s">
        <v>271</v>
      </c>
      <c r="H211" s="96" t="str">
        <f>_xlfn.XLOOKUP(D211,'Catálogo Ordinarias'!$C$5:$C$346,'Catálogo Ordinarias'!$B$5:$B$346)</f>
        <v>25.13</v>
      </c>
      <c r="I211" s="97">
        <v>45520</v>
      </c>
      <c r="J211" s="98">
        <v>45520</v>
      </c>
    </row>
    <row r="212" spans="1:10" s="1" customFormat="1" ht="14.4" x14ac:dyDescent="0.3">
      <c r="A212" s="177">
        <v>1</v>
      </c>
      <c r="B212" s="93" t="s">
        <v>9</v>
      </c>
      <c r="C212" s="128" t="s">
        <v>269</v>
      </c>
      <c r="D212" s="123" t="s">
        <v>283</v>
      </c>
      <c r="E212" s="96" t="s">
        <v>12</v>
      </c>
      <c r="F212" s="124" t="s">
        <v>271</v>
      </c>
      <c r="G212" s="124" t="s">
        <v>271</v>
      </c>
      <c r="H212" s="96" t="str">
        <f>_xlfn.XLOOKUP(D212,'Catálogo Ordinarias'!$C$5:$C$346,'Catálogo Ordinarias'!$B$5:$B$346)</f>
        <v>25.14</v>
      </c>
      <c r="I212" s="97">
        <v>45534</v>
      </c>
      <c r="J212" s="98">
        <v>45534</v>
      </c>
    </row>
    <row r="213" spans="1:10" s="1" customFormat="1" ht="14.4" x14ac:dyDescent="0.3">
      <c r="A213" s="177">
        <v>1</v>
      </c>
      <c r="B213" s="93" t="s">
        <v>9</v>
      </c>
      <c r="C213" s="128" t="s">
        <v>269</v>
      </c>
      <c r="D213" s="123" t="s">
        <v>284</v>
      </c>
      <c r="E213" s="96" t="s">
        <v>12</v>
      </c>
      <c r="F213" s="124" t="s">
        <v>271</v>
      </c>
      <c r="G213" s="124" t="s">
        <v>271</v>
      </c>
      <c r="H213" s="96" t="str">
        <f>_xlfn.XLOOKUP(D213,'Catálogo Ordinarias'!$C$5:$C$346,'Catálogo Ordinarias'!$B$5:$B$346)</f>
        <v>25.15</v>
      </c>
      <c r="I213" s="97">
        <v>45535</v>
      </c>
      <c r="J213" s="98">
        <v>45535</v>
      </c>
    </row>
    <row r="214" spans="1:10" s="1" customFormat="1" ht="14.4" x14ac:dyDescent="0.3">
      <c r="A214" s="177">
        <v>1</v>
      </c>
      <c r="B214" s="93" t="s">
        <v>9</v>
      </c>
      <c r="C214" s="128" t="s">
        <v>269</v>
      </c>
      <c r="D214" s="123" t="s">
        <v>285</v>
      </c>
      <c r="E214" s="96" t="s">
        <v>12</v>
      </c>
      <c r="F214" s="124" t="s">
        <v>271</v>
      </c>
      <c r="G214" s="124" t="s">
        <v>271</v>
      </c>
      <c r="H214" s="96" t="str">
        <f>_xlfn.XLOOKUP(D214,'Catálogo Ordinarias'!$C$5:$C$346,'Catálogo Ordinarias'!$B$5:$B$346)</f>
        <v>25.16</v>
      </c>
      <c r="I214" s="97">
        <v>45537</v>
      </c>
      <c r="J214" s="98">
        <v>45537</v>
      </c>
    </row>
    <row r="215" spans="1:10" s="1" customFormat="1" ht="14.4" x14ac:dyDescent="0.3">
      <c r="A215" s="177">
        <v>1</v>
      </c>
      <c r="B215" s="93" t="s">
        <v>9</v>
      </c>
      <c r="C215" s="128" t="s">
        <v>269</v>
      </c>
      <c r="D215" s="123" t="s">
        <v>286</v>
      </c>
      <c r="E215" s="96" t="s">
        <v>12</v>
      </c>
      <c r="F215" s="124" t="s">
        <v>271</v>
      </c>
      <c r="G215" s="124" t="s">
        <v>271</v>
      </c>
      <c r="H215" s="96" t="str">
        <f>_xlfn.XLOOKUP(D215,'Catálogo Ordinarias'!$C$5:$C$346,'Catálogo Ordinarias'!$B$5:$B$346)</f>
        <v>25.17</v>
      </c>
      <c r="I215" s="97">
        <v>45537</v>
      </c>
      <c r="J215" s="98">
        <v>45537</v>
      </c>
    </row>
    <row r="216" spans="1:10" s="1" customFormat="1" ht="14.4" x14ac:dyDescent="0.3">
      <c r="A216" s="177">
        <v>1</v>
      </c>
      <c r="B216" s="93" t="s">
        <v>9</v>
      </c>
      <c r="C216" s="128" t="s">
        <v>269</v>
      </c>
      <c r="D216" s="123" t="s">
        <v>287</v>
      </c>
      <c r="E216" s="96" t="s">
        <v>12</v>
      </c>
      <c r="F216" s="124" t="s">
        <v>271</v>
      </c>
      <c r="G216" s="124" t="s">
        <v>271</v>
      </c>
      <c r="H216" s="96" t="str">
        <f>_xlfn.XLOOKUP(D216,'Catálogo Ordinarias'!$C$5:$C$346,'Catálogo Ordinarias'!$B$5:$B$346)</f>
        <v>25.19</v>
      </c>
      <c r="I216" s="97">
        <v>45566</v>
      </c>
      <c r="J216" s="98">
        <v>45566</v>
      </c>
    </row>
    <row r="217" spans="1:10" s="1" customFormat="1" ht="14.4" x14ac:dyDescent="0.3">
      <c r="A217" s="177">
        <v>1</v>
      </c>
      <c r="B217" s="93" t="s">
        <v>9</v>
      </c>
      <c r="C217" s="128" t="s">
        <v>269</v>
      </c>
      <c r="D217" s="123" t="s">
        <v>288</v>
      </c>
      <c r="E217" s="96" t="s">
        <v>12</v>
      </c>
      <c r="F217" s="124" t="s">
        <v>271</v>
      </c>
      <c r="G217" s="124" t="s">
        <v>271</v>
      </c>
      <c r="H217" s="96" t="str">
        <f>_xlfn.XLOOKUP(D217,'Catálogo Ordinarias'!$C$5:$C$346,'Catálogo Ordinarias'!$B$5:$B$346)</f>
        <v>25.20</v>
      </c>
      <c r="I217" s="97">
        <v>45566</v>
      </c>
      <c r="J217" s="98">
        <v>45566</v>
      </c>
    </row>
    <row r="218" spans="1:10" s="1" customFormat="1" ht="14.4" x14ac:dyDescent="0.3">
      <c r="A218" s="177">
        <v>1</v>
      </c>
      <c r="B218" s="93" t="s">
        <v>9</v>
      </c>
      <c r="C218" s="128" t="s">
        <v>269</v>
      </c>
      <c r="D218" s="123" t="s">
        <v>289</v>
      </c>
      <c r="E218" s="96" t="s">
        <v>12</v>
      </c>
      <c r="F218" s="124" t="s">
        <v>271</v>
      </c>
      <c r="G218" s="124" t="s">
        <v>271</v>
      </c>
      <c r="H218" s="96" t="str">
        <f>_xlfn.XLOOKUP(D218,'Catálogo Ordinarias'!$C$5:$C$346,'Catálogo Ordinarias'!$B$5:$B$346)</f>
        <v>25.21</v>
      </c>
      <c r="I218" s="97">
        <v>45566</v>
      </c>
      <c r="J218" s="98">
        <v>45566</v>
      </c>
    </row>
    <row r="219" spans="1:10" s="1" customFormat="1" ht="14.4" x14ac:dyDescent="0.3">
      <c r="A219" s="177">
        <v>1</v>
      </c>
      <c r="B219" s="93" t="s">
        <v>9</v>
      </c>
      <c r="C219" s="128" t="s">
        <v>269</v>
      </c>
      <c r="D219" s="123" t="s">
        <v>290</v>
      </c>
      <c r="E219" s="96" t="s">
        <v>12</v>
      </c>
      <c r="F219" s="124" t="s">
        <v>271</v>
      </c>
      <c r="G219" s="124" t="s">
        <v>271</v>
      </c>
      <c r="H219" s="96" t="str">
        <f>_xlfn.XLOOKUP(D219,'Catálogo Ordinarias'!$C$5:$C$346,'Catálogo Ordinarias'!$B$5:$B$346)</f>
        <v>25.22</v>
      </c>
      <c r="I219" s="97">
        <v>45566</v>
      </c>
      <c r="J219" s="98">
        <v>45566</v>
      </c>
    </row>
    <row r="220" spans="1:10" s="1" customFormat="1" ht="14.4" x14ac:dyDescent="0.3">
      <c r="A220" s="177">
        <v>1</v>
      </c>
      <c r="B220" s="93" t="s">
        <v>9</v>
      </c>
      <c r="C220" s="128" t="s">
        <v>269</v>
      </c>
      <c r="D220" s="123" t="s">
        <v>291</v>
      </c>
      <c r="E220" s="96" t="s">
        <v>12</v>
      </c>
      <c r="F220" s="124" t="s">
        <v>271</v>
      </c>
      <c r="G220" s="124" t="s">
        <v>271</v>
      </c>
      <c r="H220" s="96" t="str">
        <f>_xlfn.XLOOKUP(D220,'Catálogo Ordinarias'!$C$5:$C$346,'Catálogo Ordinarias'!$B$5:$B$346)</f>
        <v>25.23</v>
      </c>
      <c r="I220" s="97">
        <v>45566</v>
      </c>
      <c r="J220" s="98">
        <v>45566</v>
      </c>
    </row>
    <row r="221" spans="1:10" s="1" customFormat="1" ht="14.4" x14ac:dyDescent="0.3">
      <c r="A221" s="177">
        <v>1</v>
      </c>
      <c r="B221" s="93" t="s">
        <v>9</v>
      </c>
      <c r="C221" s="128" t="s">
        <v>269</v>
      </c>
      <c r="D221" s="123" t="s">
        <v>292</v>
      </c>
      <c r="E221" s="96" t="s">
        <v>12</v>
      </c>
      <c r="F221" s="124" t="s">
        <v>271</v>
      </c>
      <c r="G221" s="124" t="s">
        <v>271</v>
      </c>
      <c r="H221" s="96" t="str">
        <f>_xlfn.XLOOKUP(D221,'Catálogo Ordinarias'!$C$5:$C$346,'Catálogo Ordinarias'!$B$5:$B$346)</f>
        <v>25.24</v>
      </c>
      <c r="I221" s="97">
        <v>45580</v>
      </c>
      <c r="J221" s="98">
        <v>45580</v>
      </c>
    </row>
    <row r="222" spans="1:10" s="1" customFormat="1" ht="14.4" x14ac:dyDescent="0.3">
      <c r="A222" s="177">
        <v>1</v>
      </c>
      <c r="B222" s="93" t="s">
        <v>9</v>
      </c>
      <c r="C222" s="128" t="s">
        <v>269</v>
      </c>
      <c r="D222" s="123" t="s">
        <v>293</v>
      </c>
      <c r="E222" s="96" t="s">
        <v>12</v>
      </c>
      <c r="F222" s="124" t="s">
        <v>271</v>
      </c>
      <c r="G222" s="124" t="s">
        <v>271</v>
      </c>
      <c r="H222" s="96" t="str">
        <f>_xlfn.XLOOKUP(D222,'Catálogo Ordinarias'!$C$5:$C$346,'Catálogo Ordinarias'!$B$5:$B$346)</f>
        <v>25.25</v>
      </c>
      <c r="I222" s="129">
        <v>45520</v>
      </c>
      <c r="J222" s="129">
        <v>45520</v>
      </c>
    </row>
    <row r="223" spans="1:10" s="1" customFormat="1" ht="14.4" x14ac:dyDescent="0.3">
      <c r="A223" s="177">
        <v>1</v>
      </c>
      <c r="B223" s="93" t="s">
        <v>9</v>
      </c>
      <c r="C223" s="128" t="s">
        <v>269</v>
      </c>
      <c r="D223" s="123" t="s">
        <v>294</v>
      </c>
      <c r="E223" s="96" t="s">
        <v>12</v>
      </c>
      <c r="F223" s="124" t="s">
        <v>271</v>
      </c>
      <c r="G223" s="124" t="s">
        <v>271</v>
      </c>
      <c r="H223" s="96" t="str">
        <f>_xlfn.XLOOKUP(D223,'Catálogo Ordinarias'!$C$5:$C$346,'Catálogo Ordinarias'!$B$5:$B$346)</f>
        <v>25.26</v>
      </c>
      <c r="I223" s="129">
        <v>45520</v>
      </c>
      <c r="J223" s="129">
        <v>45520</v>
      </c>
    </row>
    <row r="224" spans="1:10" s="1" customFormat="1" ht="14.4" x14ac:dyDescent="0.3">
      <c r="A224" s="177">
        <v>1</v>
      </c>
      <c r="B224" s="93" t="s">
        <v>9</v>
      </c>
      <c r="C224" s="128" t="s">
        <v>269</v>
      </c>
      <c r="D224" s="123" t="s">
        <v>295</v>
      </c>
      <c r="E224" s="96" t="s">
        <v>12</v>
      </c>
      <c r="F224" s="124" t="s">
        <v>271</v>
      </c>
      <c r="G224" s="124" t="s">
        <v>271</v>
      </c>
      <c r="H224" s="96" t="str">
        <f>_xlfn.XLOOKUP(D224,'Catálogo Ordinarias'!$C$5:$C$346,'Catálogo Ordinarias'!$B$5:$B$346)</f>
        <v>25.27</v>
      </c>
      <c r="I224" s="97">
        <v>45611</v>
      </c>
      <c r="J224" s="98">
        <v>45611</v>
      </c>
    </row>
    <row r="225" spans="1:10" s="1" customFormat="1" ht="14.4" x14ac:dyDescent="0.3">
      <c r="A225" s="177">
        <v>1</v>
      </c>
      <c r="B225" s="93" t="s">
        <v>9</v>
      </c>
      <c r="C225" s="128" t="s">
        <v>269</v>
      </c>
      <c r="D225" s="123" t="s">
        <v>296</v>
      </c>
      <c r="E225" s="96" t="s">
        <v>12</v>
      </c>
      <c r="F225" s="124" t="s">
        <v>271</v>
      </c>
      <c r="G225" s="124" t="s">
        <v>271</v>
      </c>
      <c r="H225" s="96" t="str">
        <f>_xlfn.XLOOKUP(D225,'Catálogo Ordinarias'!$C$5:$C$346,'Catálogo Ordinarias'!$B$5:$B$346)</f>
        <v>25.28</v>
      </c>
      <c r="I225" s="97">
        <v>45611</v>
      </c>
      <c r="J225" s="102">
        <v>45611</v>
      </c>
    </row>
    <row r="226" spans="1:10" s="1" customFormat="1" ht="14.4" x14ac:dyDescent="0.3">
      <c r="A226" s="177">
        <v>1</v>
      </c>
      <c r="B226" s="93" t="s">
        <v>9</v>
      </c>
      <c r="C226" s="128" t="s">
        <v>269</v>
      </c>
      <c r="D226" s="123" t="s">
        <v>297</v>
      </c>
      <c r="E226" s="96" t="s">
        <v>12</v>
      </c>
      <c r="F226" s="124" t="s">
        <v>271</v>
      </c>
      <c r="G226" s="124" t="s">
        <v>271</v>
      </c>
      <c r="H226" s="96" t="str">
        <f>_xlfn.XLOOKUP(D226,'Catálogo Ordinarias'!$C$5:$C$346,'Catálogo Ordinarias'!$B$5:$B$346)</f>
        <v>25.29</v>
      </c>
      <c r="I226" s="98">
        <v>45628</v>
      </c>
      <c r="J226" s="97">
        <v>45628</v>
      </c>
    </row>
    <row r="227" spans="1:10" s="1" customFormat="1" ht="14.4" x14ac:dyDescent="0.3">
      <c r="A227" s="177">
        <v>1</v>
      </c>
      <c r="B227" s="93" t="s">
        <v>9</v>
      </c>
      <c r="C227" s="128" t="s">
        <v>269</v>
      </c>
      <c r="D227" s="123" t="s">
        <v>298</v>
      </c>
      <c r="E227" s="96" t="s">
        <v>12</v>
      </c>
      <c r="F227" s="124" t="s">
        <v>271</v>
      </c>
      <c r="G227" s="124" t="s">
        <v>271</v>
      </c>
      <c r="H227" s="96" t="str">
        <f>_xlfn.XLOOKUP(D227,'Catálogo Ordinarias'!$C$5:$C$346,'Catálogo Ordinarias'!$B$5:$B$346)</f>
        <v>25.30</v>
      </c>
      <c r="I227" s="97">
        <v>45659</v>
      </c>
      <c r="J227" s="104">
        <v>45660</v>
      </c>
    </row>
    <row r="228" spans="1:10" s="1" customFormat="1" ht="14.4" x14ac:dyDescent="0.3">
      <c r="A228" s="177">
        <v>1</v>
      </c>
      <c r="B228" s="93" t="s">
        <v>9</v>
      </c>
      <c r="C228" s="128" t="s">
        <v>269</v>
      </c>
      <c r="D228" s="123" t="s">
        <v>299</v>
      </c>
      <c r="E228" s="96" t="s">
        <v>12</v>
      </c>
      <c r="F228" s="124" t="s">
        <v>271</v>
      </c>
      <c r="G228" s="124" t="s">
        <v>271</v>
      </c>
      <c r="H228" s="96" t="str">
        <f>_xlfn.XLOOKUP(D228,'Catálogo Ordinarias'!$C$5:$C$346,'Catálogo Ordinarias'!$B$5:$B$346)</f>
        <v>25.31</v>
      </c>
      <c r="I228" s="97">
        <v>45672</v>
      </c>
      <c r="J228" s="98">
        <v>45672</v>
      </c>
    </row>
    <row r="229" spans="1:10" s="1" customFormat="1" ht="14.4" x14ac:dyDescent="0.3">
      <c r="A229" s="177">
        <v>1</v>
      </c>
      <c r="B229" s="93" t="s">
        <v>9</v>
      </c>
      <c r="C229" s="128" t="s">
        <v>269</v>
      </c>
      <c r="D229" s="123" t="s">
        <v>300</v>
      </c>
      <c r="E229" s="96" t="s">
        <v>12</v>
      </c>
      <c r="F229" s="124" t="s">
        <v>271</v>
      </c>
      <c r="G229" s="124" t="s">
        <v>271</v>
      </c>
      <c r="H229" s="96" t="str">
        <f>_xlfn.XLOOKUP(D229,'Catálogo Ordinarias'!$C$5:$C$346,'Catálogo Ordinarias'!$B$5:$B$346)</f>
        <v>25.32</v>
      </c>
      <c r="I229" s="97">
        <v>45672</v>
      </c>
      <c r="J229" s="98">
        <v>45672</v>
      </c>
    </row>
    <row r="230" spans="1:10" s="1" customFormat="1" ht="14.4" x14ac:dyDescent="0.3">
      <c r="A230" s="177">
        <v>1</v>
      </c>
      <c r="B230" s="93" t="s">
        <v>9</v>
      </c>
      <c r="C230" s="128" t="s">
        <v>269</v>
      </c>
      <c r="D230" s="123" t="s">
        <v>301</v>
      </c>
      <c r="E230" s="96" t="s">
        <v>12</v>
      </c>
      <c r="F230" s="124" t="s">
        <v>271</v>
      </c>
      <c r="G230" s="124" t="s">
        <v>271</v>
      </c>
      <c r="H230" s="96" t="str">
        <f>_xlfn.XLOOKUP(D230,'Catálogo Ordinarias'!$C$5:$C$346,'Catálogo Ordinarias'!$B$5:$B$346)</f>
        <v>25.33</v>
      </c>
      <c r="I230" s="97">
        <v>45672</v>
      </c>
      <c r="J230" s="98">
        <v>45672</v>
      </c>
    </row>
    <row r="231" spans="1:10" s="1" customFormat="1" ht="14.4" x14ac:dyDescent="0.3">
      <c r="A231" s="177">
        <v>1</v>
      </c>
      <c r="B231" s="93" t="s">
        <v>9</v>
      </c>
      <c r="C231" s="128" t="s">
        <v>269</v>
      </c>
      <c r="D231" s="123" t="s">
        <v>302</v>
      </c>
      <c r="E231" s="96" t="s">
        <v>12</v>
      </c>
      <c r="F231" s="124" t="s">
        <v>271</v>
      </c>
      <c r="G231" s="124" t="s">
        <v>271</v>
      </c>
      <c r="H231" s="96" t="str">
        <f>_xlfn.XLOOKUP(D231,'Catálogo Ordinarias'!$C$5:$C$346,'Catálogo Ordinarias'!$B$5:$B$346)</f>
        <v>25.34</v>
      </c>
      <c r="I231" s="97">
        <v>45672</v>
      </c>
      <c r="J231" s="98">
        <v>45672</v>
      </c>
    </row>
    <row r="232" spans="1:10" s="1" customFormat="1" ht="14.4" x14ac:dyDescent="0.3">
      <c r="A232" s="177">
        <v>1</v>
      </c>
      <c r="B232" s="93" t="s">
        <v>9</v>
      </c>
      <c r="C232" s="128" t="s">
        <v>269</v>
      </c>
      <c r="D232" s="123" t="s">
        <v>303</v>
      </c>
      <c r="E232" s="96" t="s">
        <v>12</v>
      </c>
      <c r="F232" s="124" t="s">
        <v>271</v>
      </c>
      <c r="G232" s="124" t="s">
        <v>271</v>
      </c>
      <c r="H232" s="96" t="str">
        <f>_xlfn.XLOOKUP(D232,'Catálogo Ordinarias'!$C$5:$C$346,'Catálogo Ordinarias'!$B$5:$B$346)</f>
        <v>25.35</v>
      </c>
      <c r="I232" s="97">
        <v>45672</v>
      </c>
      <c r="J232" s="98">
        <v>45672</v>
      </c>
    </row>
    <row r="233" spans="1:10" s="1" customFormat="1" ht="14.4" x14ac:dyDescent="0.3">
      <c r="A233" s="177">
        <v>1</v>
      </c>
      <c r="B233" s="130" t="s">
        <v>9</v>
      </c>
      <c r="C233" s="131" t="s">
        <v>269</v>
      </c>
      <c r="D233" s="132" t="s">
        <v>304</v>
      </c>
      <c r="E233" s="121" t="s">
        <v>12</v>
      </c>
      <c r="F233" s="133" t="s">
        <v>271</v>
      </c>
      <c r="G233" s="133" t="s">
        <v>271</v>
      </c>
      <c r="H233" s="96" t="str">
        <f>_xlfn.XLOOKUP(D233,'Catálogo Ordinarias'!$C$5:$C$346,'Catálogo Ordinarias'!$B$5:$B$346)</f>
        <v>25.37</v>
      </c>
      <c r="I233" s="134">
        <v>45689</v>
      </c>
      <c r="J233" s="122">
        <v>45689</v>
      </c>
    </row>
    <row r="234" spans="1:10" s="1" customFormat="1" ht="14.4" x14ac:dyDescent="0.3">
      <c r="A234" s="177">
        <v>1</v>
      </c>
      <c r="B234" s="93" t="s">
        <v>9</v>
      </c>
      <c r="C234" s="128" t="s">
        <v>269</v>
      </c>
      <c r="D234" s="123" t="s">
        <v>305</v>
      </c>
      <c r="E234" s="96" t="s">
        <v>12</v>
      </c>
      <c r="F234" s="124" t="s">
        <v>271</v>
      </c>
      <c r="G234" s="124" t="s">
        <v>271</v>
      </c>
      <c r="H234" s="96" t="str">
        <f>_xlfn.XLOOKUP(D234,'Catálogo Ordinarias'!$C$5:$C$346,'Catálogo Ordinarias'!$B$5:$B$346)</f>
        <v>25.38</v>
      </c>
      <c r="I234" s="97">
        <v>45702</v>
      </c>
      <c r="J234" s="98">
        <v>45702</v>
      </c>
    </row>
    <row r="235" spans="1:10" s="1" customFormat="1" ht="14.4" x14ac:dyDescent="0.3">
      <c r="A235" s="177">
        <v>1</v>
      </c>
      <c r="B235" s="93" t="s">
        <v>9</v>
      </c>
      <c r="C235" s="128" t="s">
        <v>306</v>
      </c>
      <c r="D235" s="123" t="s">
        <v>307</v>
      </c>
      <c r="E235" s="96" t="s">
        <v>12</v>
      </c>
      <c r="F235" s="124" t="s">
        <v>271</v>
      </c>
      <c r="G235" s="124" t="s">
        <v>271</v>
      </c>
      <c r="H235" s="96" t="str">
        <f>_xlfn.XLOOKUP(D235,'Catálogo Ordinarias'!$C$5:$C$346,'Catálogo Ordinarias'!$B$5:$B$346)</f>
        <v>26.1</v>
      </c>
      <c r="I235" s="97">
        <v>45537</v>
      </c>
      <c r="J235" s="98">
        <v>45541</v>
      </c>
    </row>
    <row r="236" spans="1:10" s="1" customFormat="1" ht="14.4" x14ac:dyDescent="0.3">
      <c r="A236" s="177">
        <v>1</v>
      </c>
      <c r="B236" s="93" t="s">
        <v>9</v>
      </c>
      <c r="C236" s="128" t="s">
        <v>306</v>
      </c>
      <c r="D236" s="123" t="s">
        <v>308</v>
      </c>
      <c r="E236" s="96" t="s">
        <v>12</v>
      </c>
      <c r="F236" s="124" t="s">
        <v>271</v>
      </c>
      <c r="G236" s="124" t="s">
        <v>271</v>
      </c>
      <c r="H236" s="96" t="str">
        <f>_xlfn.XLOOKUP(D236,'Catálogo Ordinarias'!$C$5:$C$346,'Catálogo Ordinarias'!$B$5:$B$346)</f>
        <v>26.2</v>
      </c>
      <c r="I236" s="97">
        <v>45539</v>
      </c>
      <c r="J236" s="98">
        <v>45545</v>
      </c>
    </row>
    <row r="237" spans="1:10" s="1" customFormat="1" ht="14.4" x14ac:dyDescent="0.3">
      <c r="A237" s="177">
        <v>1</v>
      </c>
      <c r="B237" s="93" t="s">
        <v>9</v>
      </c>
      <c r="C237" s="128" t="s">
        <v>306</v>
      </c>
      <c r="D237" s="123" t="s">
        <v>309</v>
      </c>
      <c r="E237" s="96" t="s">
        <v>12</v>
      </c>
      <c r="F237" s="124" t="s">
        <v>271</v>
      </c>
      <c r="G237" s="124" t="s">
        <v>271</v>
      </c>
      <c r="H237" s="96" t="str">
        <f>_xlfn.XLOOKUP(D237,'Catálogo Ordinarias'!$C$5:$C$346,'Catálogo Ordinarias'!$B$5:$B$346)</f>
        <v>26.3</v>
      </c>
      <c r="I237" s="97">
        <v>45559</v>
      </c>
      <c r="J237" s="98">
        <v>45562</v>
      </c>
    </row>
    <row r="238" spans="1:10" s="1" customFormat="1" ht="14.4" x14ac:dyDescent="0.3">
      <c r="A238" s="177">
        <v>1</v>
      </c>
      <c r="B238" s="93" t="s">
        <v>9</v>
      </c>
      <c r="C238" s="128" t="s">
        <v>306</v>
      </c>
      <c r="D238" s="123" t="s">
        <v>310</v>
      </c>
      <c r="E238" s="96" t="s">
        <v>12</v>
      </c>
      <c r="F238" s="124" t="s">
        <v>271</v>
      </c>
      <c r="G238" s="124" t="s">
        <v>271</v>
      </c>
      <c r="H238" s="96" t="str">
        <f>_xlfn.XLOOKUP(D238,'Catálogo Ordinarias'!$C$5:$C$346,'Catálogo Ordinarias'!$B$5:$B$346)</f>
        <v>26.4</v>
      </c>
      <c r="I238" s="97">
        <v>45554</v>
      </c>
      <c r="J238" s="98">
        <v>45560</v>
      </c>
    </row>
    <row r="239" spans="1:10" s="1" customFormat="1" ht="14.4" x14ac:dyDescent="0.3">
      <c r="A239" s="177">
        <v>1</v>
      </c>
      <c r="B239" s="93" t="s">
        <v>9</v>
      </c>
      <c r="C239" s="128" t="s">
        <v>306</v>
      </c>
      <c r="D239" s="123" t="s">
        <v>311</v>
      </c>
      <c r="E239" s="96" t="s">
        <v>12</v>
      </c>
      <c r="F239" s="124" t="s">
        <v>271</v>
      </c>
      <c r="G239" s="124" t="s">
        <v>271</v>
      </c>
      <c r="H239" s="96" t="str">
        <f>_xlfn.XLOOKUP(D239,'Catálogo Ordinarias'!$C$5:$C$346,'Catálogo Ordinarias'!$B$5:$B$346)</f>
        <v>26.6</v>
      </c>
      <c r="I239" s="97">
        <v>45642</v>
      </c>
      <c r="J239" s="98">
        <v>45646</v>
      </c>
    </row>
    <row r="240" spans="1:10" s="1" customFormat="1" ht="14.4" x14ac:dyDescent="0.3">
      <c r="A240" s="177">
        <v>1</v>
      </c>
      <c r="B240" s="93" t="s">
        <v>9</v>
      </c>
      <c r="C240" s="128" t="s">
        <v>306</v>
      </c>
      <c r="D240" s="123" t="s">
        <v>312</v>
      </c>
      <c r="E240" s="96" t="s">
        <v>12</v>
      </c>
      <c r="F240" s="124" t="s">
        <v>271</v>
      </c>
      <c r="G240" s="124" t="s">
        <v>271</v>
      </c>
      <c r="H240" s="96" t="str">
        <f>_xlfn.XLOOKUP(D240,'Catálogo Ordinarias'!$C$5:$C$346,'Catálogo Ordinarias'!$B$5:$B$346)</f>
        <v>26.7</v>
      </c>
      <c r="I240" s="97">
        <v>45642</v>
      </c>
      <c r="J240" s="98">
        <v>45646</v>
      </c>
    </row>
    <row r="241" spans="1:10" s="1" customFormat="1" ht="14.4" x14ac:dyDescent="0.3">
      <c r="A241" s="177">
        <v>1</v>
      </c>
      <c r="B241" s="93" t="s">
        <v>9</v>
      </c>
      <c r="C241" s="128" t="s">
        <v>306</v>
      </c>
      <c r="D241" s="123" t="s">
        <v>313</v>
      </c>
      <c r="E241" s="96" t="s">
        <v>12</v>
      </c>
      <c r="F241" s="124" t="s">
        <v>271</v>
      </c>
      <c r="G241" s="124" t="s">
        <v>271</v>
      </c>
      <c r="H241" s="96" t="str">
        <f>_xlfn.XLOOKUP(D241,'Catálogo Ordinarias'!$C$5:$C$346,'Catálogo Ordinarias'!$B$5:$B$346)</f>
        <v>26.8</v>
      </c>
      <c r="I241" s="97">
        <v>45663</v>
      </c>
      <c r="J241" s="98">
        <v>45666</v>
      </c>
    </row>
    <row r="242" spans="1:10" s="1" customFormat="1" ht="14.4" x14ac:dyDescent="0.3">
      <c r="A242" s="177">
        <v>1</v>
      </c>
      <c r="B242" s="93" t="s">
        <v>9</v>
      </c>
      <c r="C242" s="128" t="s">
        <v>306</v>
      </c>
      <c r="D242" s="123" t="s">
        <v>314</v>
      </c>
      <c r="E242" s="96" t="s">
        <v>12</v>
      </c>
      <c r="F242" s="124" t="s">
        <v>271</v>
      </c>
      <c r="G242" s="124" t="s">
        <v>271</v>
      </c>
      <c r="H242" s="96" t="str">
        <f>_xlfn.XLOOKUP(D242,'Catálogo Ordinarias'!$C$5:$C$346,'Catálogo Ordinarias'!$B$5:$B$346)</f>
        <v>26.9</v>
      </c>
      <c r="I242" s="97">
        <v>45670</v>
      </c>
      <c r="J242" s="98">
        <v>45674</v>
      </c>
    </row>
    <row r="243" spans="1:10" s="1" customFormat="1" ht="14.4" x14ac:dyDescent="0.3">
      <c r="A243" s="177">
        <v>1</v>
      </c>
      <c r="B243" s="93" t="s">
        <v>9</v>
      </c>
      <c r="C243" s="128" t="s">
        <v>306</v>
      </c>
      <c r="D243" s="123" t="s">
        <v>315</v>
      </c>
      <c r="E243" s="96" t="s">
        <v>12</v>
      </c>
      <c r="F243" s="124" t="s">
        <v>271</v>
      </c>
      <c r="G243" s="124" t="s">
        <v>271</v>
      </c>
      <c r="H243" s="96" t="str">
        <f>_xlfn.XLOOKUP(D243,'Catálogo Ordinarias'!$C$5:$C$346,'Catálogo Ordinarias'!$B$5:$B$346)</f>
        <v>26.10</v>
      </c>
      <c r="I243" s="97">
        <v>45680</v>
      </c>
      <c r="J243" s="98">
        <v>45686</v>
      </c>
    </row>
    <row r="244" spans="1:10" s="1" customFormat="1" ht="14.4" x14ac:dyDescent="0.3">
      <c r="A244" s="177">
        <v>1</v>
      </c>
      <c r="B244" s="93" t="s">
        <v>9</v>
      </c>
      <c r="C244" s="128" t="s">
        <v>306</v>
      </c>
      <c r="D244" s="123" t="s">
        <v>316</v>
      </c>
      <c r="E244" s="96" t="s">
        <v>12</v>
      </c>
      <c r="F244" s="124" t="s">
        <v>271</v>
      </c>
      <c r="G244" s="124" t="s">
        <v>271</v>
      </c>
      <c r="H244" s="96" t="str">
        <f>_xlfn.XLOOKUP(D244,'Catálogo Ordinarias'!$C$5:$C$346,'Catálogo Ordinarias'!$B$5:$B$346)</f>
        <v>26.11</v>
      </c>
      <c r="I244" s="97">
        <v>45679</v>
      </c>
      <c r="J244" s="98">
        <v>45685</v>
      </c>
    </row>
    <row r="245" spans="1:10" s="1" customFormat="1" ht="14.4" x14ac:dyDescent="0.3">
      <c r="A245" s="177">
        <v>1</v>
      </c>
      <c r="B245" s="93" t="s">
        <v>9</v>
      </c>
      <c r="C245" s="128" t="s">
        <v>306</v>
      </c>
      <c r="D245" s="123" t="s">
        <v>317</v>
      </c>
      <c r="E245" s="96" t="s">
        <v>12</v>
      </c>
      <c r="F245" s="124" t="s">
        <v>271</v>
      </c>
      <c r="G245" s="124" t="s">
        <v>271</v>
      </c>
      <c r="H245" s="96" t="str">
        <f>_xlfn.XLOOKUP(D245,'Catálogo Ordinarias'!$C$5:$C$346,'Catálogo Ordinarias'!$B$5:$B$346)</f>
        <v>26.14</v>
      </c>
      <c r="I245" s="97">
        <v>45684</v>
      </c>
      <c r="J245" s="98">
        <v>45688</v>
      </c>
    </row>
    <row r="246" spans="1:10" s="1" customFormat="1" ht="14.4" x14ac:dyDescent="0.3">
      <c r="A246" s="177">
        <v>1</v>
      </c>
      <c r="B246" s="93" t="s">
        <v>9</v>
      </c>
      <c r="C246" s="128" t="s">
        <v>306</v>
      </c>
      <c r="D246" s="123" t="s">
        <v>318</v>
      </c>
      <c r="E246" s="96" t="s">
        <v>12</v>
      </c>
      <c r="F246" s="124" t="s">
        <v>271</v>
      </c>
      <c r="G246" s="124" t="s">
        <v>271</v>
      </c>
      <c r="H246" s="96" t="str">
        <f>_xlfn.XLOOKUP(D246,'Catálogo Ordinarias'!$C$5:$C$346,'Catálogo Ordinarias'!$B$5:$B$346)</f>
        <v>26.15</v>
      </c>
      <c r="I246" s="97">
        <v>45730</v>
      </c>
      <c r="J246" s="98">
        <v>45736</v>
      </c>
    </row>
    <row r="247" spans="1:10" s="1" customFormat="1" ht="14.4" x14ac:dyDescent="0.3">
      <c r="A247" s="177">
        <v>1</v>
      </c>
      <c r="B247" s="93" t="s">
        <v>9</v>
      </c>
      <c r="C247" s="128" t="s">
        <v>306</v>
      </c>
      <c r="D247" s="123" t="s">
        <v>319</v>
      </c>
      <c r="E247" s="96" t="s">
        <v>12</v>
      </c>
      <c r="F247" s="124" t="s">
        <v>271</v>
      </c>
      <c r="G247" s="124" t="s">
        <v>271</v>
      </c>
      <c r="H247" s="96" t="str">
        <f>_xlfn.XLOOKUP(D247,'Catálogo Ordinarias'!$C$5:$C$346,'Catálogo Ordinarias'!$B$5:$B$346)</f>
        <v>26.16</v>
      </c>
      <c r="I247" s="97">
        <v>45730</v>
      </c>
      <c r="J247" s="98">
        <v>45737</v>
      </c>
    </row>
    <row r="248" spans="1:10" s="1" customFormat="1" ht="14.4" x14ac:dyDescent="0.3">
      <c r="A248" s="177">
        <v>1</v>
      </c>
      <c r="B248" s="93" t="s">
        <v>9</v>
      </c>
      <c r="C248" s="128" t="s">
        <v>306</v>
      </c>
      <c r="D248" s="123" t="s">
        <v>320</v>
      </c>
      <c r="E248" s="96" t="s">
        <v>12</v>
      </c>
      <c r="F248" s="124" t="s">
        <v>271</v>
      </c>
      <c r="G248" s="124" t="s">
        <v>271</v>
      </c>
      <c r="H248" s="96" t="str">
        <f>_xlfn.XLOOKUP(D248,'Catálogo Ordinarias'!$C$5:$C$346,'Catálogo Ordinarias'!$B$5:$B$346)</f>
        <v>26.17</v>
      </c>
      <c r="I248" s="97">
        <v>45736</v>
      </c>
      <c r="J248" s="98">
        <v>45742</v>
      </c>
    </row>
    <row r="249" spans="1:10" s="1" customFormat="1" ht="14.4" x14ac:dyDescent="0.3">
      <c r="A249" s="177">
        <v>1</v>
      </c>
      <c r="B249" s="93" t="s">
        <v>9</v>
      </c>
      <c r="C249" s="128" t="s">
        <v>306</v>
      </c>
      <c r="D249" s="123" t="s">
        <v>321</v>
      </c>
      <c r="E249" s="96" t="s">
        <v>12</v>
      </c>
      <c r="F249" s="124" t="s">
        <v>271</v>
      </c>
      <c r="G249" s="124" t="s">
        <v>271</v>
      </c>
      <c r="H249" s="96" t="str">
        <f>_xlfn.XLOOKUP(D249,'Catálogo Ordinarias'!$C$5:$C$346,'Catálogo Ordinarias'!$B$5:$B$346)</f>
        <v>26.20</v>
      </c>
      <c r="I249" s="97">
        <v>45740</v>
      </c>
      <c r="J249" s="98">
        <v>45743</v>
      </c>
    </row>
    <row r="250" spans="1:10" s="1" customFormat="1" ht="14.4" x14ac:dyDescent="0.3">
      <c r="A250" s="177">
        <v>1</v>
      </c>
      <c r="B250" s="93" t="s">
        <v>9</v>
      </c>
      <c r="C250" s="128" t="s">
        <v>306</v>
      </c>
      <c r="D250" s="123" t="s">
        <v>322</v>
      </c>
      <c r="E250" s="96" t="s">
        <v>12</v>
      </c>
      <c r="F250" s="124" t="s">
        <v>271</v>
      </c>
      <c r="G250" s="124" t="s">
        <v>271</v>
      </c>
      <c r="H250" s="96" t="str">
        <f>_xlfn.XLOOKUP(D250,'Catálogo Ordinarias'!$C$5:$C$346,'Catálogo Ordinarias'!$B$5:$B$346)</f>
        <v>26.21</v>
      </c>
      <c r="I250" s="97">
        <v>45748</v>
      </c>
      <c r="J250" s="98">
        <v>45751</v>
      </c>
    </row>
    <row r="251" spans="1:10" s="1" customFormat="1" ht="14.4" x14ac:dyDescent="0.3">
      <c r="A251" s="177">
        <v>1</v>
      </c>
      <c r="B251" s="93" t="s">
        <v>9</v>
      </c>
      <c r="C251" s="128" t="s">
        <v>306</v>
      </c>
      <c r="D251" s="123" t="s">
        <v>323</v>
      </c>
      <c r="E251" s="96" t="s">
        <v>12</v>
      </c>
      <c r="F251" s="124" t="s">
        <v>271</v>
      </c>
      <c r="G251" s="124" t="s">
        <v>271</v>
      </c>
      <c r="H251" s="96" t="str">
        <f>_xlfn.XLOOKUP(D251,'Catálogo Ordinarias'!$C$5:$C$346,'Catálogo Ordinarias'!$B$5:$B$346)</f>
        <v>26.22</v>
      </c>
      <c r="I251" s="97">
        <v>45797</v>
      </c>
      <c r="J251" s="98">
        <v>45800</v>
      </c>
    </row>
    <row r="252" spans="1:10" s="1" customFormat="1" ht="14.4" x14ac:dyDescent="0.3">
      <c r="A252" s="177">
        <v>1</v>
      </c>
      <c r="B252" s="93" t="s">
        <v>9</v>
      </c>
      <c r="C252" s="128" t="s">
        <v>306</v>
      </c>
      <c r="D252" s="123" t="s">
        <v>324</v>
      </c>
      <c r="E252" s="96" t="s">
        <v>12</v>
      </c>
      <c r="F252" s="124" t="s">
        <v>271</v>
      </c>
      <c r="G252" s="124" t="s">
        <v>271</v>
      </c>
      <c r="H252" s="96" t="str">
        <f>_xlfn.XLOOKUP(D252,'Catálogo Ordinarias'!$C$5:$C$346,'Catálogo Ordinarias'!$B$5:$B$346)</f>
        <v>26.23</v>
      </c>
      <c r="I252" s="97">
        <v>45796</v>
      </c>
      <c r="J252" s="98">
        <v>45806</v>
      </c>
    </row>
    <row r="253" spans="1:10" s="1" customFormat="1" ht="14.4" x14ac:dyDescent="0.3">
      <c r="A253" s="177">
        <v>1</v>
      </c>
      <c r="B253" s="93" t="s">
        <v>9</v>
      </c>
      <c r="C253" s="128" t="s">
        <v>306</v>
      </c>
      <c r="D253" s="123" t="s">
        <v>325</v>
      </c>
      <c r="E253" s="96" t="s">
        <v>12</v>
      </c>
      <c r="F253" s="124" t="s">
        <v>271</v>
      </c>
      <c r="G253" s="124" t="s">
        <v>271</v>
      </c>
      <c r="H253" s="96" t="str">
        <f>_xlfn.XLOOKUP(D253,'Catálogo Ordinarias'!$C$5:$C$346,'Catálogo Ordinarias'!$B$5:$B$346)</f>
        <v>26.24</v>
      </c>
      <c r="I253" s="97">
        <v>45558</v>
      </c>
      <c r="J253" s="98">
        <v>45562</v>
      </c>
    </row>
    <row r="254" spans="1:10" s="1" customFormat="1" ht="14.4" x14ac:dyDescent="0.3">
      <c r="A254" s="177">
        <v>1</v>
      </c>
      <c r="B254" s="93" t="s">
        <v>9</v>
      </c>
      <c r="C254" s="128" t="s">
        <v>306</v>
      </c>
      <c r="D254" s="123" t="s">
        <v>326</v>
      </c>
      <c r="E254" s="96" t="s">
        <v>12</v>
      </c>
      <c r="F254" s="124" t="s">
        <v>271</v>
      </c>
      <c r="G254" s="124" t="s">
        <v>271</v>
      </c>
      <c r="H254" s="96" t="str">
        <f>_xlfn.XLOOKUP(D254,'Catálogo Ordinarias'!$C$5:$C$346,'Catálogo Ordinarias'!$B$5:$B$346)</f>
        <v>26.25</v>
      </c>
      <c r="I254" s="97">
        <v>45621</v>
      </c>
      <c r="J254" s="98">
        <v>45632</v>
      </c>
    </row>
    <row r="255" spans="1:10" s="1" customFormat="1" ht="14.4" x14ac:dyDescent="0.3">
      <c r="A255" s="177">
        <v>1</v>
      </c>
      <c r="B255" s="93" t="s">
        <v>9</v>
      </c>
      <c r="C255" s="128" t="s">
        <v>306</v>
      </c>
      <c r="D255" s="123" t="s">
        <v>327</v>
      </c>
      <c r="E255" s="96" t="s">
        <v>12</v>
      </c>
      <c r="F255" s="124" t="s">
        <v>271</v>
      </c>
      <c r="G255" s="124" t="s">
        <v>271</v>
      </c>
      <c r="H255" s="96" t="str">
        <f>_xlfn.XLOOKUP(D255,'Catálogo Ordinarias'!$C$5:$C$346,'Catálogo Ordinarias'!$B$5:$B$346)</f>
        <v>26.26</v>
      </c>
      <c r="I255" s="97">
        <v>45733</v>
      </c>
      <c r="J255" s="98">
        <v>45743</v>
      </c>
    </row>
    <row r="256" spans="1:10" s="1" customFormat="1" ht="14.4" x14ac:dyDescent="0.3">
      <c r="A256" s="177">
        <v>1</v>
      </c>
      <c r="B256" s="93" t="s">
        <v>9</v>
      </c>
      <c r="C256" s="128" t="s">
        <v>306</v>
      </c>
      <c r="D256" s="123" t="s">
        <v>328</v>
      </c>
      <c r="E256" s="96" t="s">
        <v>12</v>
      </c>
      <c r="F256" s="124" t="s">
        <v>271</v>
      </c>
      <c r="G256" s="124" t="s">
        <v>271</v>
      </c>
      <c r="H256" s="96" t="str">
        <f>_xlfn.XLOOKUP(D256,'Catálogo Ordinarias'!$C$5:$C$346,'Catálogo Ordinarias'!$B$5:$B$346)</f>
        <v>26.27</v>
      </c>
      <c r="I256" s="97">
        <v>45519</v>
      </c>
      <c r="J256" s="98">
        <v>45525</v>
      </c>
    </row>
    <row r="257" spans="1:10" s="1" customFormat="1" ht="14.4" x14ac:dyDescent="0.3">
      <c r="A257" s="177">
        <v>1</v>
      </c>
      <c r="B257" s="93" t="s">
        <v>9</v>
      </c>
      <c r="C257" s="128" t="s">
        <v>306</v>
      </c>
      <c r="D257" s="123" t="s">
        <v>329</v>
      </c>
      <c r="E257" s="96" t="s">
        <v>12</v>
      </c>
      <c r="F257" s="124" t="s">
        <v>271</v>
      </c>
      <c r="G257" s="124" t="s">
        <v>271</v>
      </c>
      <c r="H257" s="96" t="str">
        <f>_xlfn.XLOOKUP(D257,'Catálogo Ordinarias'!$C$5:$C$346,'Catálogo Ordinarias'!$B$5:$B$346)</f>
        <v>26.28</v>
      </c>
      <c r="I257" s="97">
        <v>45580</v>
      </c>
      <c r="J257" s="98">
        <v>45593</v>
      </c>
    </row>
    <row r="258" spans="1:10" s="1" customFormat="1" ht="14.4" x14ac:dyDescent="0.3">
      <c r="A258" s="177">
        <v>1</v>
      </c>
      <c r="B258" s="93" t="s">
        <v>9</v>
      </c>
      <c r="C258" s="128" t="s">
        <v>306</v>
      </c>
      <c r="D258" s="123" t="s">
        <v>330</v>
      </c>
      <c r="E258" s="96" t="s">
        <v>12</v>
      </c>
      <c r="F258" s="124" t="s">
        <v>271</v>
      </c>
      <c r="G258" s="124" t="s">
        <v>271</v>
      </c>
      <c r="H258" s="96" t="str">
        <f>_xlfn.XLOOKUP(D258,'Catálogo Ordinarias'!$C$5:$C$346,'Catálogo Ordinarias'!$B$5:$B$346)</f>
        <v>26.30</v>
      </c>
      <c r="I258" s="97">
        <v>45589</v>
      </c>
      <c r="J258" s="98">
        <v>45595</v>
      </c>
    </row>
    <row r="259" spans="1:10" s="1" customFormat="1" ht="14.4" x14ac:dyDescent="0.3">
      <c r="A259" s="177">
        <v>1</v>
      </c>
      <c r="B259" s="93" t="s">
        <v>9</v>
      </c>
      <c r="C259" s="128" t="s">
        <v>306</v>
      </c>
      <c r="D259" s="123" t="s">
        <v>331</v>
      </c>
      <c r="E259" s="96" t="s">
        <v>12</v>
      </c>
      <c r="F259" s="124" t="s">
        <v>271</v>
      </c>
      <c r="G259" s="124" t="s">
        <v>271</v>
      </c>
      <c r="H259" s="96" t="str">
        <f>_xlfn.XLOOKUP(D259,'Catálogo Ordinarias'!$C$5:$C$346,'Catálogo Ordinarias'!$B$5:$B$346)</f>
        <v>26.31</v>
      </c>
      <c r="I259" s="97">
        <v>45611</v>
      </c>
      <c r="J259" s="102">
        <v>45626</v>
      </c>
    </row>
    <row r="260" spans="1:10" s="1" customFormat="1" ht="14.4" x14ac:dyDescent="0.3">
      <c r="A260" s="177">
        <v>1</v>
      </c>
      <c r="B260" s="93" t="s">
        <v>9</v>
      </c>
      <c r="C260" s="128" t="s">
        <v>306</v>
      </c>
      <c r="D260" s="123" t="s">
        <v>332</v>
      </c>
      <c r="E260" s="96" t="s">
        <v>12</v>
      </c>
      <c r="F260" s="124" t="s">
        <v>271</v>
      </c>
      <c r="G260" s="124" t="s">
        <v>271</v>
      </c>
      <c r="H260" s="96" t="str">
        <f>_xlfn.XLOOKUP(D260,'Catálogo Ordinarias'!$C$5:$C$346,'Catálogo Ordinarias'!$B$5:$B$346)</f>
        <v>26.32</v>
      </c>
      <c r="I260" s="98">
        <v>45628</v>
      </c>
      <c r="J260" s="97">
        <v>45631</v>
      </c>
    </row>
    <row r="261" spans="1:10" s="1" customFormat="1" ht="14.4" x14ac:dyDescent="0.3">
      <c r="A261" s="177">
        <v>1</v>
      </c>
      <c r="B261" s="93" t="s">
        <v>9</v>
      </c>
      <c r="C261" s="128" t="s">
        <v>306</v>
      </c>
      <c r="D261" s="123" t="s">
        <v>333</v>
      </c>
      <c r="E261" s="96" t="s">
        <v>12</v>
      </c>
      <c r="F261" s="124" t="s">
        <v>271</v>
      </c>
      <c r="G261" s="124" t="s">
        <v>271</v>
      </c>
      <c r="H261" s="96" t="str">
        <f>_xlfn.XLOOKUP(D261,'Catálogo Ordinarias'!$C$5:$C$346,'Catálogo Ordinarias'!$B$5:$B$346)</f>
        <v>26.34</v>
      </c>
      <c r="I261" s="97">
        <v>45786</v>
      </c>
      <c r="J261" s="98">
        <v>45790</v>
      </c>
    </row>
    <row r="262" spans="1:10" s="1" customFormat="1" ht="14.4" x14ac:dyDescent="0.3">
      <c r="A262" s="177">
        <v>1</v>
      </c>
      <c r="B262" s="93" t="s">
        <v>9</v>
      </c>
      <c r="C262" s="128" t="s">
        <v>306</v>
      </c>
      <c r="D262" s="123" t="s">
        <v>334</v>
      </c>
      <c r="E262" s="96" t="s">
        <v>12</v>
      </c>
      <c r="F262" s="124" t="s">
        <v>271</v>
      </c>
      <c r="G262" s="124" t="s">
        <v>271</v>
      </c>
      <c r="H262" s="96" t="str">
        <f>_xlfn.XLOOKUP(D262,'Catálogo Ordinarias'!$C$5:$C$346,'Catálogo Ordinarias'!$B$5:$B$346)</f>
        <v>26.35</v>
      </c>
      <c r="I262" s="97">
        <v>45786</v>
      </c>
      <c r="J262" s="98">
        <v>45790</v>
      </c>
    </row>
    <row r="263" spans="1:10" s="1" customFormat="1" ht="14.4" x14ac:dyDescent="0.3">
      <c r="A263" s="177">
        <v>1</v>
      </c>
      <c r="B263" s="93" t="s">
        <v>9</v>
      </c>
      <c r="C263" s="128" t="s">
        <v>306</v>
      </c>
      <c r="D263" s="123" t="s">
        <v>335</v>
      </c>
      <c r="E263" s="96" t="s">
        <v>12</v>
      </c>
      <c r="F263" s="124" t="s">
        <v>271</v>
      </c>
      <c r="G263" s="124" t="s">
        <v>271</v>
      </c>
      <c r="H263" s="96" t="str">
        <f>_xlfn.XLOOKUP(D263,'Catálogo Ordinarias'!$C$5:$C$346,'Catálogo Ordinarias'!$B$5:$B$346)</f>
        <v>26.36</v>
      </c>
      <c r="I263" s="97">
        <v>45719</v>
      </c>
      <c r="J263" s="98">
        <v>45723</v>
      </c>
    </row>
    <row r="264" spans="1:10" s="1" customFormat="1" ht="14.4" x14ac:dyDescent="0.3">
      <c r="A264" s="177">
        <v>1</v>
      </c>
      <c r="B264" s="93" t="s">
        <v>9</v>
      </c>
      <c r="C264" s="128" t="s">
        <v>306</v>
      </c>
      <c r="D264" s="123" t="s">
        <v>336</v>
      </c>
      <c r="E264" s="96" t="s">
        <v>12</v>
      </c>
      <c r="F264" s="124" t="s">
        <v>271</v>
      </c>
      <c r="G264" s="124" t="s">
        <v>271</v>
      </c>
      <c r="H264" s="96" t="str">
        <f>_xlfn.XLOOKUP(D264,'Catálogo Ordinarias'!$C$5:$C$346,'Catálogo Ordinarias'!$B$5:$B$346)</f>
        <v>26.37</v>
      </c>
      <c r="I264" s="97">
        <v>45776</v>
      </c>
      <c r="J264" s="98">
        <v>45779</v>
      </c>
    </row>
    <row r="265" spans="1:10" s="1" customFormat="1" ht="14.4" x14ac:dyDescent="0.3">
      <c r="A265" s="177">
        <v>1</v>
      </c>
      <c r="B265" s="93" t="s">
        <v>9</v>
      </c>
      <c r="C265" s="128" t="s">
        <v>306</v>
      </c>
      <c r="D265" s="123" t="s">
        <v>337</v>
      </c>
      <c r="E265" s="96" t="s">
        <v>12</v>
      </c>
      <c r="F265" s="124" t="s">
        <v>271</v>
      </c>
      <c r="G265" s="124" t="s">
        <v>271</v>
      </c>
      <c r="H265" s="96" t="str">
        <f>_xlfn.XLOOKUP(D265,'Catálogo Ordinarias'!$C$5:$C$346,'Catálogo Ordinarias'!$B$5:$B$346)</f>
        <v>26.38</v>
      </c>
      <c r="I265" s="97">
        <v>45797</v>
      </c>
      <c r="J265" s="98">
        <v>45800</v>
      </c>
    </row>
    <row r="266" spans="1:10" s="1" customFormat="1" ht="14.4" x14ac:dyDescent="0.3">
      <c r="A266" s="177">
        <v>1</v>
      </c>
      <c r="B266" s="93" t="s">
        <v>9</v>
      </c>
      <c r="C266" s="128" t="s">
        <v>306</v>
      </c>
      <c r="D266" s="123" t="s">
        <v>338</v>
      </c>
      <c r="E266" s="96" t="s">
        <v>12</v>
      </c>
      <c r="F266" s="124" t="s">
        <v>271</v>
      </c>
      <c r="G266" s="124" t="s">
        <v>271</v>
      </c>
      <c r="H266" s="96" t="str">
        <f>_xlfn.XLOOKUP(D266,'Catálogo Ordinarias'!$C$5:$C$346,'Catálogo Ordinarias'!$B$5:$B$346)</f>
        <v>26.39</v>
      </c>
      <c r="I266" s="97">
        <v>45565</v>
      </c>
      <c r="J266" s="98">
        <v>45565</v>
      </c>
    </row>
    <row r="267" spans="1:10" s="1" customFormat="1" ht="14.4" x14ac:dyDescent="0.3">
      <c r="A267" s="177">
        <v>1</v>
      </c>
      <c r="B267" s="93" t="s">
        <v>9</v>
      </c>
      <c r="C267" s="128" t="s">
        <v>306</v>
      </c>
      <c r="D267" s="123" t="s">
        <v>339</v>
      </c>
      <c r="E267" s="96" t="s">
        <v>12</v>
      </c>
      <c r="F267" s="124" t="s">
        <v>271</v>
      </c>
      <c r="G267" s="124" t="s">
        <v>271</v>
      </c>
      <c r="H267" s="96" t="str">
        <f>_xlfn.XLOOKUP(D267,'Catálogo Ordinarias'!$C$5:$C$346,'Catálogo Ordinarias'!$B$5:$B$346)</f>
        <v>26.40</v>
      </c>
      <c r="I267" s="97">
        <v>45566</v>
      </c>
      <c r="J267" s="98">
        <v>45566</v>
      </c>
    </row>
    <row r="268" spans="1:10" s="1" customFormat="1" ht="14.4" x14ac:dyDescent="0.3">
      <c r="A268" s="177">
        <v>1</v>
      </c>
      <c r="B268" s="93" t="s">
        <v>9</v>
      </c>
      <c r="C268" s="128" t="s">
        <v>306</v>
      </c>
      <c r="D268" s="123" t="s">
        <v>340</v>
      </c>
      <c r="E268" s="96" t="s">
        <v>12</v>
      </c>
      <c r="F268" s="124" t="s">
        <v>271</v>
      </c>
      <c r="G268" s="124" t="s">
        <v>271</v>
      </c>
      <c r="H268" s="96" t="str">
        <f>_xlfn.XLOOKUP(D268,'Catálogo Ordinarias'!$C$5:$C$346,'Catálogo Ordinarias'!$B$5:$B$346)</f>
        <v>26.41</v>
      </c>
      <c r="I268" s="97">
        <v>45600</v>
      </c>
      <c r="J268" s="98">
        <v>45600</v>
      </c>
    </row>
    <row r="269" spans="1:10" s="1" customFormat="1" ht="14.4" x14ac:dyDescent="0.3">
      <c r="A269" s="177">
        <v>1</v>
      </c>
      <c r="B269" s="93" t="s">
        <v>9</v>
      </c>
      <c r="C269" s="128" t="s">
        <v>306</v>
      </c>
      <c r="D269" s="123" t="s">
        <v>341</v>
      </c>
      <c r="E269" s="96" t="s">
        <v>12</v>
      </c>
      <c r="F269" s="124" t="s">
        <v>271</v>
      </c>
      <c r="G269" s="124" t="s">
        <v>271</v>
      </c>
      <c r="H269" s="96" t="str">
        <f>_xlfn.XLOOKUP(D269,'Catálogo Ordinarias'!$C$5:$C$346,'Catálogo Ordinarias'!$B$5:$B$346)</f>
        <v>26.42</v>
      </c>
      <c r="I269" s="97">
        <v>45600</v>
      </c>
      <c r="J269" s="98">
        <v>45600</v>
      </c>
    </row>
    <row r="270" spans="1:10" s="1" customFormat="1" ht="14.4" x14ac:dyDescent="0.3">
      <c r="A270" s="177">
        <v>1</v>
      </c>
      <c r="B270" s="93" t="s">
        <v>9</v>
      </c>
      <c r="C270" s="128" t="s">
        <v>306</v>
      </c>
      <c r="D270" s="123" t="s">
        <v>342</v>
      </c>
      <c r="E270" s="96" t="s">
        <v>12</v>
      </c>
      <c r="F270" s="124" t="s">
        <v>271</v>
      </c>
      <c r="G270" s="124" t="s">
        <v>271</v>
      </c>
      <c r="H270" s="96" t="str">
        <f>_xlfn.XLOOKUP(D270,'Catálogo Ordinarias'!$C$5:$C$346,'Catálogo Ordinarias'!$B$5:$B$346)</f>
        <v>26.44</v>
      </c>
      <c r="I270" s="97">
        <v>45673</v>
      </c>
      <c r="J270" s="98">
        <v>45673</v>
      </c>
    </row>
    <row r="271" spans="1:10" s="1" customFormat="1" ht="14.4" x14ac:dyDescent="0.3">
      <c r="A271" s="177">
        <v>1</v>
      </c>
      <c r="B271" s="93" t="s">
        <v>9</v>
      </c>
      <c r="C271" s="128" t="s">
        <v>306</v>
      </c>
      <c r="D271" s="123" t="s">
        <v>343</v>
      </c>
      <c r="E271" s="96" t="s">
        <v>12</v>
      </c>
      <c r="F271" s="124" t="s">
        <v>271</v>
      </c>
      <c r="G271" s="124" t="s">
        <v>271</v>
      </c>
      <c r="H271" s="96" t="str">
        <f>_xlfn.XLOOKUP(D271,'Catálogo Ordinarias'!$C$5:$C$346,'Catálogo Ordinarias'!$B$5:$B$346)</f>
        <v>26.45</v>
      </c>
      <c r="I271" s="97">
        <v>45673</v>
      </c>
      <c r="J271" s="98">
        <v>45673</v>
      </c>
    </row>
    <row r="272" spans="1:10" s="1" customFormat="1" ht="14.4" x14ac:dyDescent="0.3">
      <c r="A272" s="177">
        <v>1</v>
      </c>
      <c r="B272" s="93" t="s">
        <v>9</v>
      </c>
      <c r="C272" s="128" t="s">
        <v>306</v>
      </c>
      <c r="D272" s="123" t="s">
        <v>344</v>
      </c>
      <c r="E272" s="96" t="s">
        <v>12</v>
      </c>
      <c r="F272" s="124" t="s">
        <v>271</v>
      </c>
      <c r="G272" s="124" t="s">
        <v>271</v>
      </c>
      <c r="H272" s="96" t="str">
        <f>_xlfn.XLOOKUP(D272,'Catálogo Ordinarias'!$C$5:$C$346,'Catálogo Ordinarias'!$B$5:$B$346)</f>
        <v>26.46</v>
      </c>
      <c r="I272" s="97">
        <v>45673</v>
      </c>
      <c r="J272" s="98">
        <v>45673</v>
      </c>
    </row>
    <row r="273" spans="1:10" s="1" customFormat="1" ht="14.4" x14ac:dyDescent="0.3">
      <c r="A273" s="177">
        <v>1</v>
      </c>
      <c r="B273" s="93" t="s">
        <v>9</v>
      </c>
      <c r="C273" s="128" t="s">
        <v>306</v>
      </c>
      <c r="D273" s="123" t="s">
        <v>345</v>
      </c>
      <c r="E273" s="96" t="s">
        <v>12</v>
      </c>
      <c r="F273" s="124" t="s">
        <v>271</v>
      </c>
      <c r="G273" s="124" t="s">
        <v>271</v>
      </c>
      <c r="H273" s="96" t="str">
        <f>_xlfn.XLOOKUP(D273,'Catálogo Ordinarias'!$C$5:$C$346,'Catálogo Ordinarias'!$B$5:$B$346)</f>
        <v>26.47</v>
      </c>
      <c r="I273" s="97">
        <v>45694</v>
      </c>
      <c r="J273" s="98">
        <v>45694</v>
      </c>
    </row>
    <row r="274" spans="1:10" s="1" customFormat="1" ht="14.4" x14ac:dyDescent="0.3">
      <c r="A274" s="177">
        <v>1</v>
      </c>
      <c r="B274" s="93" t="s">
        <v>9</v>
      </c>
      <c r="C274" s="128" t="s">
        <v>306</v>
      </c>
      <c r="D274" s="123" t="s">
        <v>346</v>
      </c>
      <c r="E274" s="96" t="s">
        <v>12</v>
      </c>
      <c r="F274" s="124" t="s">
        <v>271</v>
      </c>
      <c r="G274" s="124" t="s">
        <v>271</v>
      </c>
      <c r="H274" s="96" t="str">
        <f>_xlfn.XLOOKUP(D274,'Catálogo Ordinarias'!$C$5:$C$346,'Catálogo Ordinarias'!$B$5:$B$346)</f>
        <v>26.48</v>
      </c>
      <c r="I274" s="97">
        <v>45695</v>
      </c>
      <c r="J274" s="98">
        <v>45695</v>
      </c>
    </row>
    <row r="275" spans="1:10" s="1" customFormat="1" ht="14.4" x14ac:dyDescent="0.3">
      <c r="A275" s="177">
        <v>1</v>
      </c>
      <c r="B275" s="93" t="s">
        <v>9</v>
      </c>
      <c r="C275" s="128" t="s">
        <v>306</v>
      </c>
      <c r="D275" s="123" t="s">
        <v>347</v>
      </c>
      <c r="E275" s="96" t="s">
        <v>12</v>
      </c>
      <c r="F275" s="124" t="s">
        <v>271</v>
      </c>
      <c r="G275" s="124" t="s">
        <v>271</v>
      </c>
      <c r="H275" s="96" t="str">
        <f>_xlfn.XLOOKUP(D275,'Catálogo Ordinarias'!$C$5:$C$346,'Catálogo Ordinarias'!$B$5:$B$346)</f>
        <v>26.49</v>
      </c>
      <c r="I275" s="97">
        <v>45697</v>
      </c>
      <c r="J275" s="98">
        <v>45697</v>
      </c>
    </row>
    <row r="276" spans="1:10" s="1" customFormat="1" ht="14.4" x14ac:dyDescent="0.3">
      <c r="A276" s="177">
        <v>1</v>
      </c>
      <c r="B276" s="93" t="s">
        <v>9</v>
      </c>
      <c r="C276" s="128" t="s">
        <v>306</v>
      </c>
      <c r="D276" s="123" t="s">
        <v>348</v>
      </c>
      <c r="E276" s="96" t="s">
        <v>12</v>
      </c>
      <c r="F276" s="124" t="s">
        <v>271</v>
      </c>
      <c r="G276" s="124" t="s">
        <v>271</v>
      </c>
      <c r="H276" s="96" t="str">
        <f>_xlfn.XLOOKUP(D276,'Catálogo Ordinarias'!$C$5:$C$346,'Catálogo Ordinarias'!$B$5:$B$346)</f>
        <v>26.52</v>
      </c>
      <c r="I276" s="97">
        <v>45695</v>
      </c>
      <c r="J276" s="98">
        <v>45695</v>
      </c>
    </row>
    <row r="277" spans="1:10" s="1" customFormat="1" ht="14.4" x14ac:dyDescent="0.3">
      <c r="A277" s="177">
        <v>1</v>
      </c>
      <c r="B277" s="93" t="s">
        <v>9</v>
      </c>
      <c r="C277" s="128" t="s">
        <v>306</v>
      </c>
      <c r="D277" s="123" t="s">
        <v>349</v>
      </c>
      <c r="E277" s="96" t="s">
        <v>12</v>
      </c>
      <c r="F277" s="124" t="s">
        <v>271</v>
      </c>
      <c r="G277" s="124" t="s">
        <v>271</v>
      </c>
      <c r="H277" s="96" t="str">
        <f>_xlfn.XLOOKUP(D277,'Catálogo Ordinarias'!$C$5:$C$346,'Catálogo Ordinarias'!$B$5:$B$346)</f>
        <v>26.53</v>
      </c>
      <c r="I277" s="97">
        <v>45753</v>
      </c>
      <c r="J277" s="98">
        <v>45753</v>
      </c>
    </row>
    <row r="278" spans="1:10" s="1" customFormat="1" ht="14.4" x14ac:dyDescent="0.3">
      <c r="A278" s="177">
        <v>1</v>
      </c>
      <c r="B278" s="93" t="s">
        <v>9</v>
      </c>
      <c r="C278" s="128" t="s">
        <v>306</v>
      </c>
      <c r="D278" s="123" t="s">
        <v>350</v>
      </c>
      <c r="E278" s="96" t="s">
        <v>12</v>
      </c>
      <c r="F278" s="124" t="s">
        <v>271</v>
      </c>
      <c r="G278" s="124" t="s">
        <v>271</v>
      </c>
      <c r="H278" s="96" t="str">
        <f>_xlfn.XLOOKUP(D278,'Catálogo Ordinarias'!$C$5:$C$346,'Catálogo Ordinarias'!$B$5:$B$346)</f>
        <v>26.54</v>
      </c>
      <c r="I278" s="97">
        <v>45754</v>
      </c>
      <c r="J278" s="98">
        <v>45754</v>
      </c>
    </row>
    <row r="279" spans="1:10" s="1" customFormat="1" ht="14.4" x14ac:dyDescent="0.3">
      <c r="A279" s="177">
        <v>1</v>
      </c>
      <c r="B279" s="93" t="s">
        <v>9</v>
      </c>
      <c r="C279" s="128" t="s">
        <v>306</v>
      </c>
      <c r="D279" s="123" t="s">
        <v>351</v>
      </c>
      <c r="E279" s="96" t="s">
        <v>12</v>
      </c>
      <c r="F279" s="124" t="s">
        <v>271</v>
      </c>
      <c r="G279" s="124" t="s">
        <v>271</v>
      </c>
      <c r="H279" s="96" t="str">
        <f>_xlfn.XLOOKUP(D279,'Catálogo Ordinarias'!$C$5:$C$346,'Catálogo Ordinarias'!$B$5:$B$346)</f>
        <v>26.55</v>
      </c>
      <c r="I279" s="97">
        <v>45754</v>
      </c>
      <c r="J279" s="98">
        <v>45754</v>
      </c>
    </row>
    <row r="280" spans="1:10" s="1" customFormat="1" ht="14.4" x14ac:dyDescent="0.3">
      <c r="A280" s="177">
        <v>1</v>
      </c>
      <c r="B280" s="93" t="s">
        <v>9</v>
      </c>
      <c r="C280" s="128" t="s">
        <v>306</v>
      </c>
      <c r="D280" s="123" t="s">
        <v>352</v>
      </c>
      <c r="E280" s="96" t="s">
        <v>12</v>
      </c>
      <c r="F280" s="124" t="s">
        <v>271</v>
      </c>
      <c r="G280" s="124" t="s">
        <v>271</v>
      </c>
      <c r="H280" s="96" t="str">
        <f>_xlfn.XLOOKUP(D280,'Catálogo Ordinarias'!$C$5:$C$346,'Catálogo Ordinarias'!$B$5:$B$346)</f>
        <v>26.58</v>
      </c>
      <c r="I280" s="97">
        <v>45756</v>
      </c>
      <c r="J280" s="98">
        <v>45756</v>
      </c>
    </row>
    <row r="281" spans="1:10" s="1" customFormat="1" ht="14.4" x14ac:dyDescent="0.3">
      <c r="A281" s="177">
        <v>1</v>
      </c>
      <c r="B281" s="93" t="s">
        <v>9</v>
      </c>
      <c r="C281" s="128" t="s">
        <v>306</v>
      </c>
      <c r="D281" s="123" t="s">
        <v>353</v>
      </c>
      <c r="E281" s="96" t="s">
        <v>12</v>
      </c>
      <c r="F281" s="124" t="s">
        <v>271</v>
      </c>
      <c r="G281" s="124" t="s">
        <v>271</v>
      </c>
      <c r="H281" s="96" t="str">
        <f>_xlfn.XLOOKUP(D281,'Catálogo Ordinarias'!$C$5:$C$346,'Catálogo Ordinarias'!$B$5:$B$346)</f>
        <v>26.59</v>
      </c>
      <c r="I281" s="97">
        <v>45754</v>
      </c>
      <c r="J281" s="98">
        <v>45754</v>
      </c>
    </row>
    <row r="282" spans="1:10" s="1" customFormat="1" ht="14.4" x14ac:dyDescent="0.3">
      <c r="A282" s="177">
        <v>1</v>
      </c>
      <c r="B282" s="93" t="s">
        <v>9</v>
      </c>
      <c r="C282" s="128" t="s">
        <v>306</v>
      </c>
      <c r="D282" s="123" t="s">
        <v>354</v>
      </c>
      <c r="E282" s="96" t="s">
        <v>12</v>
      </c>
      <c r="F282" s="124" t="s">
        <v>271</v>
      </c>
      <c r="G282" s="124" t="s">
        <v>271</v>
      </c>
      <c r="H282" s="96" t="str">
        <f>_xlfn.XLOOKUP(D282,'Catálogo Ordinarias'!$C$5:$C$346,'Catálogo Ordinarias'!$B$5:$B$346)</f>
        <v>26.60</v>
      </c>
      <c r="I282" s="97">
        <v>45809</v>
      </c>
      <c r="J282" s="98">
        <v>45809</v>
      </c>
    </row>
    <row r="283" spans="1:10" s="1" customFormat="1" ht="14.4" x14ac:dyDescent="0.3">
      <c r="A283" s="177">
        <v>1</v>
      </c>
      <c r="B283" s="93" t="s">
        <v>9</v>
      </c>
      <c r="C283" s="128" t="s">
        <v>306</v>
      </c>
      <c r="D283" s="123" t="s">
        <v>355</v>
      </c>
      <c r="E283" s="96" t="s">
        <v>12</v>
      </c>
      <c r="F283" s="124" t="s">
        <v>271</v>
      </c>
      <c r="G283" s="124" t="s">
        <v>271</v>
      </c>
      <c r="H283" s="96" t="str">
        <f>_xlfn.XLOOKUP(D283,'Catálogo Ordinarias'!$C$5:$C$346,'Catálogo Ordinarias'!$B$5:$B$346)</f>
        <v>26.61</v>
      </c>
      <c r="I283" s="97">
        <v>45807</v>
      </c>
      <c r="J283" s="98">
        <v>45807</v>
      </c>
    </row>
    <row r="284" spans="1:10" s="1" customFormat="1" ht="14.4" x14ac:dyDescent="0.3">
      <c r="A284" s="177">
        <v>1</v>
      </c>
      <c r="B284" s="93" t="s">
        <v>9</v>
      </c>
      <c r="C284" s="128" t="s">
        <v>306</v>
      </c>
      <c r="D284" s="123" t="s">
        <v>356</v>
      </c>
      <c r="E284" s="96" t="s">
        <v>12</v>
      </c>
      <c r="F284" s="124" t="s">
        <v>271</v>
      </c>
      <c r="G284" s="124" t="s">
        <v>271</v>
      </c>
      <c r="H284" s="96" t="str">
        <f>_xlfn.XLOOKUP(D284,'Catálogo Ordinarias'!$C$5:$C$346,'Catálogo Ordinarias'!$B$5:$B$346)</f>
        <v>26.62</v>
      </c>
      <c r="I284" s="97">
        <v>45566</v>
      </c>
      <c r="J284" s="102">
        <v>45566</v>
      </c>
    </row>
    <row r="285" spans="1:10" s="1" customFormat="1" ht="14.4" x14ac:dyDescent="0.3">
      <c r="A285" s="177">
        <v>1</v>
      </c>
      <c r="B285" s="93" t="s">
        <v>9</v>
      </c>
      <c r="C285" s="128" t="s">
        <v>306</v>
      </c>
      <c r="D285" s="123" t="s">
        <v>357</v>
      </c>
      <c r="E285" s="96" t="s">
        <v>12</v>
      </c>
      <c r="F285" s="124" t="s">
        <v>271</v>
      </c>
      <c r="G285" s="124" t="s">
        <v>271</v>
      </c>
      <c r="H285" s="96" t="str">
        <f>_xlfn.XLOOKUP(D285,'Catálogo Ordinarias'!$C$5:$C$346,'Catálogo Ordinarias'!$B$5:$B$346)</f>
        <v>26.63</v>
      </c>
      <c r="I285" s="98">
        <v>45635</v>
      </c>
      <c r="J285" s="97">
        <v>45635</v>
      </c>
    </row>
    <row r="286" spans="1:10" s="1" customFormat="1" ht="14.4" x14ac:dyDescent="0.3">
      <c r="A286" s="177">
        <v>1</v>
      </c>
      <c r="B286" s="93" t="s">
        <v>9</v>
      </c>
      <c r="C286" s="128" t="s">
        <v>306</v>
      </c>
      <c r="D286" s="123" t="s">
        <v>358</v>
      </c>
      <c r="E286" s="96" t="s">
        <v>12</v>
      </c>
      <c r="F286" s="124" t="s">
        <v>271</v>
      </c>
      <c r="G286" s="124" t="s">
        <v>271</v>
      </c>
      <c r="H286" s="96" t="str">
        <f>_xlfn.XLOOKUP(D286,'Catálogo Ordinarias'!$C$5:$C$346,'Catálogo Ordinarias'!$B$5:$B$346)</f>
        <v>26.64</v>
      </c>
      <c r="I286" s="97">
        <v>45744</v>
      </c>
      <c r="J286" s="104">
        <v>45744</v>
      </c>
    </row>
    <row r="287" spans="1:10" s="1" customFormat="1" ht="14.4" x14ac:dyDescent="0.3">
      <c r="A287" s="177">
        <v>1</v>
      </c>
      <c r="B287" s="93" t="s">
        <v>9</v>
      </c>
      <c r="C287" s="128" t="s">
        <v>306</v>
      </c>
      <c r="D287" s="123" t="s">
        <v>359</v>
      </c>
      <c r="E287" s="96" t="s">
        <v>12</v>
      </c>
      <c r="F287" s="124" t="s">
        <v>271</v>
      </c>
      <c r="G287" s="124" t="s">
        <v>271</v>
      </c>
      <c r="H287" s="96" t="str">
        <f>_xlfn.XLOOKUP(D287,'Catálogo Ordinarias'!$C$5:$C$346,'Catálogo Ordinarias'!$B$5:$B$346)</f>
        <v>26.65</v>
      </c>
      <c r="I287" s="106">
        <v>45544</v>
      </c>
      <c r="J287" s="107">
        <v>45544</v>
      </c>
    </row>
    <row r="288" spans="1:10" s="1" customFormat="1" ht="14.4" x14ac:dyDescent="0.3">
      <c r="A288" s="177">
        <v>1</v>
      </c>
      <c r="B288" s="93" t="s">
        <v>9</v>
      </c>
      <c r="C288" s="128" t="s">
        <v>306</v>
      </c>
      <c r="D288" s="123" t="s">
        <v>360</v>
      </c>
      <c r="E288" s="96" t="s">
        <v>12</v>
      </c>
      <c r="F288" s="124" t="s">
        <v>271</v>
      </c>
      <c r="G288" s="124" t="s">
        <v>271</v>
      </c>
      <c r="H288" s="96" t="str">
        <f>_xlfn.XLOOKUP(D288,'Catálogo Ordinarias'!$C$5:$C$346,'Catálogo Ordinarias'!$B$5:$B$346)</f>
        <v>26.66</v>
      </c>
      <c r="I288" s="97">
        <v>45595</v>
      </c>
      <c r="J288" s="98">
        <v>45595</v>
      </c>
    </row>
    <row r="289" spans="1:10" s="1" customFormat="1" ht="14.4" x14ac:dyDescent="0.3">
      <c r="A289" s="177">
        <v>1</v>
      </c>
      <c r="B289" s="93" t="s">
        <v>9</v>
      </c>
      <c r="C289" s="128" t="s">
        <v>306</v>
      </c>
      <c r="D289" s="123" t="s">
        <v>361</v>
      </c>
      <c r="E289" s="96" t="s">
        <v>12</v>
      </c>
      <c r="F289" s="124" t="s">
        <v>271</v>
      </c>
      <c r="G289" s="124" t="s">
        <v>271</v>
      </c>
      <c r="H289" s="96" t="str">
        <f>_xlfn.XLOOKUP(D289,'Catálogo Ordinarias'!$C$5:$C$346,'Catálogo Ordinarias'!$B$5:$B$346)</f>
        <v>26.68</v>
      </c>
      <c r="I289" s="97">
        <v>45597</v>
      </c>
      <c r="J289" s="98">
        <v>45597</v>
      </c>
    </row>
    <row r="290" spans="1:10" s="1" customFormat="1" ht="14.4" x14ac:dyDescent="0.3">
      <c r="A290" s="177">
        <v>1</v>
      </c>
      <c r="B290" s="93" t="s">
        <v>9</v>
      </c>
      <c r="C290" s="128" t="s">
        <v>306</v>
      </c>
      <c r="D290" s="123" t="s">
        <v>362</v>
      </c>
      <c r="E290" s="96" t="s">
        <v>12</v>
      </c>
      <c r="F290" s="124" t="s">
        <v>271</v>
      </c>
      <c r="G290" s="124" t="s">
        <v>271</v>
      </c>
      <c r="H290" s="96" t="str">
        <f>_xlfn.XLOOKUP(D290,'Catálogo Ordinarias'!$C$5:$C$346,'Catálogo Ordinarias'!$B$5:$B$346)</f>
        <v>26.69</v>
      </c>
      <c r="I290" s="135">
        <v>45641</v>
      </c>
      <c r="J290" s="102">
        <v>45641</v>
      </c>
    </row>
    <row r="291" spans="1:10" s="1" customFormat="1" ht="14.4" x14ac:dyDescent="0.3">
      <c r="A291" s="177">
        <v>1</v>
      </c>
      <c r="B291" s="93" t="s">
        <v>9</v>
      </c>
      <c r="C291" s="128" t="s">
        <v>306</v>
      </c>
      <c r="D291" s="123" t="s">
        <v>363</v>
      </c>
      <c r="E291" s="96" t="s">
        <v>12</v>
      </c>
      <c r="F291" s="124" t="s">
        <v>271</v>
      </c>
      <c r="G291" s="125" t="s">
        <v>271</v>
      </c>
      <c r="H291" s="96" t="str">
        <f>_xlfn.XLOOKUP(D291,'Catálogo Ordinarias'!$C$5:$C$346,'Catálogo Ordinarias'!$B$5:$B$346)</f>
        <v>26.70</v>
      </c>
      <c r="I291" s="97">
        <v>45672</v>
      </c>
      <c r="J291" s="97">
        <v>45672</v>
      </c>
    </row>
    <row r="292" spans="1:10" s="1" customFormat="1" ht="14.4" x14ac:dyDescent="0.3">
      <c r="A292" s="177">
        <v>1</v>
      </c>
      <c r="B292" s="93" t="s">
        <v>9</v>
      </c>
      <c r="C292" s="128" t="s">
        <v>306</v>
      </c>
      <c r="D292" s="123" t="s">
        <v>364</v>
      </c>
      <c r="E292" s="96" t="s">
        <v>12</v>
      </c>
      <c r="F292" s="124" t="s">
        <v>271</v>
      </c>
      <c r="G292" s="124" t="s">
        <v>271</v>
      </c>
      <c r="H292" s="96" t="str">
        <f>_xlfn.XLOOKUP(D292,'Catálogo Ordinarias'!$C$5:$C$346,'Catálogo Ordinarias'!$B$5:$B$346)</f>
        <v>26.72</v>
      </c>
      <c r="I292" s="97">
        <v>45809</v>
      </c>
      <c r="J292" s="104">
        <v>45809</v>
      </c>
    </row>
    <row r="293" spans="1:10" s="1" customFormat="1" ht="14.4" x14ac:dyDescent="0.3">
      <c r="A293" s="177">
        <v>1</v>
      </c>
      <c r="B293" s="93" t="s">
        <v>9</v>
      </c>
      <c r="C293" s="128" t="s">
        <v>306</v>
      </c>
      <c r="D293" s="123" t="s">
        <v>365</v>
      </c>
      <c r="E293" s="96" t="s">
        <v>12</v>
      </c>
      <c r="F293" s="124" t="s">
        <v>271</v>
      </c>
      <c r="G293" s="124" t="s">
        <v>271</v>
      </c>
      <c r="H293" s="96" t="str">
        <f>_xlfn.XLOOKUP(D293,'Catálogo Ordinarias'!$C$5:$C$346,'Catálogo Ordinarias'!$B$5:$B$346)</f>
        <v>26.73</v>
      </c>
      <c r="I293" s="97">
        <v>45809</v>
      </c>
      <c r="J293" s="98">
        <v>45809</v>
      </c>
    </row>
    <row r="294" spans="1:10" s="1" customFormat="1" ht="14.4" x14ac:dyDescent="0.3">
      <c r="A294" s="177">
        <v>1</v>
      </c>
      <c r="B294" s="93" t="s">
        <v>9</v>
      </c>
      <c r="C294" s="128" t="s">
        <v>306</v>
      </c>
      <c r="D294" s="123" t="s">
        <v>366</v>
      </c>
      <c r="E294" s="96" t="s">
        <v>12</v>
      </c>
      <c r="F294" s="124" t="s">
        <v>271</v>
      </c>
      <c r="G294" s="124" t="s">
        <v>271</v>
      </c>
      <c r="H294" s="96" t="str">
        <f>_xlfn.XLOOKUP(D294,'Catálogo Ordinarias'!$C$5:$C$346,'Catálogo Ordinarias'!$B$5:$B$346)</f>
        <v>26.74</v>
      </c>
      <c r="I294" s="97">
        <v>45763</v>
      </c>
      <c r="J294" s="98">
        <v>45763</v>
      </c>
    </row>
    <row r="295" spans="1:10" s="1" customFormat="1" ht="14.4" x14ac:dyDescent="0.3">
      <c r="A295" s="177">
        <v>1</v>
      </c>
      <c r="B295" s="93" t="s">
        <v>9</v>
      </c>
      <c r="C295" s="128" t="s">
        <v>306</v>
      </c>
      <c r="D295" s="123" t="s">
        <v>367</v>
      </c>
      <c r="E295" s="96" t="s">
        <v>12</v>
      </c>
      <c r="F295" s="124" t="s">
        <v>271</v>
      </c>
      <c r="G295" s="124" t="s">
        <v>271</v>
      </c>
      <c r="H295" s="96" t="str">
        <f>_xlfn.XLOOKUP(D295,'Catálogo Ordinarias'!$C$5:$C$346,'Catálogo Ordinarias'!$B$5:$B$346)</f>
        <v>26.75</v>
      </c>
      <c r="I295" s="97">
        <v>45809</v>
      </c>
      <c r="J295" s="98">
        <v>45809</v>
      </c>
    </row>
    <row r="296" spans="1:10" s="1" customFormat="1" ht="14.4" x14ac:dyDescent="0.3">
      <c r="A296" s="177">
        <v>1</v>
      </c>
      <c r="B296" s="93" t="s">
        <v>9</v>
      </c>
      <c r="C296" s="128" t="s">
        <v>306</v>
      </c>
      <c r="D296" s="123" t="s">
        <v>368</v>
      </c>
      <c r="E296" s="96" t="s">
        <v>12</v>
      </c>
      <c r="F296" s="124" t="s">
        <v>271</v>
      </c>
      <c r="G296" s="124" t="s">
        <v>271</v>
      </c>
      <c r="H296" s="96" t="str">
        <f>_xlfn.XLOOKUP(D296,'Catálogo Ordinarias'!$C$5:$C$346,'Catálogo Ordinarias'!$B$5:$B$346)</f>
        <v>26.76</v>
      </c>
      <c r="I296" s="97">
        <v>45809</v>
      </c>
      <c r="J296" s="98">
        <v>45809</v>
      </c>
    </row>
    <row r="297" spans="1:10" s="1" customFormat="1" ht="14.4" x14ac:dyDescent="0.3">
      <c r="A297" s="177">
        <v>1</v>
      </c>
      <c r="B297" s="93" t="s">
        <v>9</v>
      </c>
      <c r="C297" s="99" t="s">
        <v>369</v>
      </c>
      <c r="D297" s="95" t="s">
        <v>370</v>
      </c>
      <c r="E297" s="96" t="s">
        <v>20</v>
      </c>
      <c r="F297" s="105" t="s">
        <v>13</v>
      </c>
      <c r="G297" s="105" t="s">
        <v>20</v>
      </c>
      <c r="H297" s="96" t="str">
        <f>_xlfn.XLOOKUP(D297,'Catálogo Ordinarias'!$C$5:$C$346,'Catálogo Ordinarias'!$B$5:$B$346)</f>
        <v>27.1</v>
      </c>
      <c r="I297" s="136">
        <v>45756</v>
      </c>
      <c r="J297" s="107">
        <v>45805</v>
      </c>
    </row>
    <row r="298" spans="1:10" s="1" customFormat="1" ht="14.4" x14ac:dyDescent="0.3">
      <c r="A298" s="177">
        <v>1</v>
      </c>
      <c r="B298" s="137" t="s">
        <v>9</v>
      </c>
      <c r="C298" s="138" t="s">
        <v>371</v>
      </c>
      <c r="D298" s="138" t="s">
        <v>372</v>
      </c>
      <c r="E298" s="137" t="s">
        <v>16</v>
      </c>
      <c r="F298" s="137" t="s">
        <v>20</v>
      </c>
      <c r="G298" s="137" t="s">
        <v>69</v>
      </c>
      <c r="H298" s="137" t="str">
        <f>_xlfn.XLOOKUP(D298,'Catálogo Ordinarias'!$C$5:$C$346,'Catálogo Ordinarias'!$B$5:$B$346)</f>
        <v>28.1</v>
      </c>
      <c r="I298" s="137">
        <v>45658</v>
      </c>
      <c r="J298" s="137">
        <v>45777</v>
      </c>
    </row>
    <row r="299" spans="1:10" s="1" customFormat="1" ht="14.4" x14ac:dyDescent="0.3">
      <c r="A299" s="177">
        <v>1</v>
      </c>
      <c r="B299" s="137" t="s">
        <v>9</v>
      </c>
      <c r="C299" s="138" t="s">
        <v>371</v>
      </c>
      <c r="D299" s="138" t="s">
        <v>373</v>
      </c>
      <c r="E299" s="137" t="s">
        <v>16</v>
      </c>
      <c r="F299" s="137" t="s">
        <v>20</v>
      </c>
      <c r="G299" s="137" t="s">
        <v>69</v>
      </c>
      <c r="H299" s="137" t="str">
        <f>_xlfn.XLOOKUP(D299,'Catálogo Ordinarias'!$C$5:$C$346,'Catálogo Ordinarias'!$B$5:$B$346)</f>
        <v>28.2</v>
      </c>
      <c r="I299" s="137">
        <v>45658</v>
      </c>
      <c r="J299" s="137">
        <v>45808</v>
      </c>
    </row>
    <row r="300" spans="1:10" s="1" customFormat="1" ht="14.4" x14ac:dyDescent="0.3">
      <c r="A300" s="177">
        <v>1</v>
      </c>
      <c r="B300" s="137" t="s">
        <v>9</v>
      </c>
      <c r="C300" s="138" t="s">
        <v>371</v>
      </c>
      <c r="D300" s="138" t="s">
        <v>374</v>
      </c>
      <c r="E300" s="137" t="s">
        <v>12</v>
      </c>
      <c r="F300" s="137" t="s">
        <v>69</v>
      </c>
      <c r="G300" s="137" t="s">
        <v>69</v>
      </c>
      <c r="H300" s="137" t="str">
        <f>_xlfn.XLOOKUP(D300,'Catálogo Ordinarias'!$C$5:$C$346,'Catálogo Ordinarias'!$B$5:$B$346)</f>
        <v>28.3</v>
      </c>
      <c r="I300" s="137">
        <v>45694</v>
      </c>
      <c r="J300" s="137">
        <v>45694</v>
      </c>
    </row>
    <row r="301" spans="1:10" s="1" customFormat="1" ht="14.4" x14ac:dyDescent="0.3">
      <c r="A301" s="177">
        <v>1</v>
      </c>
      <c r="B301" s="137" t="s">
        <v>9</v>
      </c>
      <c r="C301" s="138" t="s">
        <v>371</v>
      </c>
      <c r="D301" s="138" t="s">
        <v>375</v>
      </c>
      <c r="E301" s="137" t="s">
        <v>12</v>
      </c>
      <c r="F301" s="137" t="s">
        <v>39</v>
      </c>
      <c r="G301" s="137" t="s">
        <v>39</v>
      </c>
      <c r="H301" s="137" t="str">
        <f>_xlfn.XLOOKUP(D301,'Catálogo Ordinarias'!$C$5:$C$346,'Catálogo Ordinarias'!$B$5:$B$346)</f>
        <v>28.4</v>
      </c>
      <c r="I301" s="137">
        <v>45719</v>
      </c>
      <c r="J301" s="137">
        <v>45721</v>
      </c>
    </row>
    <row r="302" spans="1:10" s="1" customFormat="1" ht="14.4" x14ac:dyDescent="0.3">
      <c r="A302" s="177">
        <v>1</v>
      </c>
      <c r="B302" s="137" t="s">
        <v>9</v>
      </c>
      <c r="C302" s="138" t="s">
        <v>371</v>
      </c>
      <c r="D302" s="138" t="s">
        <v>376</v>
      </c>
      <c r="E302" s="137" t="s">
        <v>16</v>
      </c>
      <c r="F302" s="137" t="s">
        <v>20</v>
      </c>
      <c r="G302" s="137" t="s">
        <v>69</v>
      </c>
      <c r="H302" s="137" t="str">
        <f>_xlfn.XLOOKUP(D302,'Catálogo Ordinarias'!$C$5:$C$346,'Catálogo Ordinarias'!$B$5:$B$346)</f>
        <v>28.5</v>
      </c>
      <c r="I302" s="137">
        <v>45717</v>
      </c>
      <c r="J302" s="137">
        <v>45777</v>
      </c>
    </row>
    <row r="303" spans="1:10" s="1" customFormat="1" ht="14.4" x14ac:dyDescent="0.3">
      <c r="A303" s="177">
        <v>1</v>
      </c>
      <c r="B303" s="137" t="s">
        <v>9</v>
      </c>
      <c r="C303" s="138" t="s">
        <v>371</v>
      </c>
      <c r="D303" s="138" t="s">
        <v>377</v>
      </c>
      <c r="E303" s="137" t="s">
        <v>12</v>
      </c>
      <c r="F303" s="137" t="s">
        <v>378</v>
      </c>
      <c r="G303" s="137" t="s">
        <v>69</v>
      </c>
      <c r="H303" s="137" t="str">
        <f>_xlfn.XLOOKUP(D303,'Catálogo Ordinarias'!$C$5:$C$346,'Catálogo Ordinarias'!$B$5:$B$346)</f>
        <v>28.6</v>
      </c>
      <c r="I303" s="137">
        <v>45754</v>
      </c>
      <c r="J303" s="137">
        <v>45754</v>
      </c>
    </row>
    <row r="304" spans="1:10" s="1" customFormat="1" ht="14.4" x14ac:dyDescent="0.3">
      <c r="A304" s="177">
        <v>1</v>
      </c>
      <c r="B304" s="137" t="s">
        <v>9</v>
      </c>
      <c r="C304" s="138" t="s">
        <v>371</v>
      </c>
      <c r="D304" s="138" t="s">
        <v>379</v>
      </c>
      <c r="E304" s="137" t="s">
        <v>12</v>
      </c>
      <c r="F304" s="137" t="s">
        <v>39</v>
      </c>
      <c r="G304" s="137" t="s">
        <v>39</v>
      </c>
      <c r="H304" s="137" t="str">
        <f>_xlfn.XLOOKUP(D304,'Catálogo Ordinarias'!$C$5:$C$346,'Catálogo Ordinarias'!$B$5:$B$346)</f>
        <v>28.7</v>
      </c>
      <c r="I304" s="137">
        <v>45778</v>
      </c>
      <c r="J304" s="137">
        <v>45787</v>
      </c>
    </row>
    <row r="305" spans="1:10" s="1" customFormat="1" ht="14.4" x14ac:dyDescent="0.3">
      <c r="A305" s="177">
        <v>1</v>
      </c>
      <c r="B305" s="137" t="s">
        <v>9</v>
      </c>
      <c r="C305" s="138" t="s">
        <v>371</v>
      </c>
      <c r="D305" s="138" t="s">
        <v>380</v>
      </c>
      <c r="E305" s="137" t="s">
        <v>12</v>
      </c>
      <c r="F305" s="137" t="s">
        <v>18</v>
      </c>
      <c r="G305" s="137" t="s">
        <v>18</v>
      </c>
      <c r="H305" s="137" t="str">
        <f>_xlfn.XLOOKUP(D305,'Catálogo Ordinarias'!$C$5:$C$346,'Catálogo Ordinarias'!$B$5:$B$346)</f>
        <v>28.8</v>
      </c>
      <c r="I305" s="137">
        <v>45787</v>
      </c>
      <c r="J305" s="137">
        <v>45788</v>
      </c>
    </row>
    <row r="306" spans="1:10" s="1" customFormat="1" ht="14.4" x14ac:dyDescent="0.3">
      <c r="A306" s="177">
        <v>1</v>
      </c>
      <c r="B306" s="137" t="s">
        <v>9</v>
      </c>
      <c r="C306" s="138" t="s">
        <v>371</v>
      </c>
      <c r="D306" s="138" t="s">
        <v>381</v>
      </c>
      <c r="E306" s="137" t="s">
        <v>12</v>
      </c>
      <c r="F306" s="137" t="s">
        <v>193</v>
      </c>
      <c r="G306" s="137" t="s">
        <v>18</v>
      </c>
      <c r="H306" s="137" t="str">
        <f>_xlfn.XLOOKUP(D306,'Catálogo Ordinarias'!$C$5:$C$346,'Catálogo Ordinarias'!$B$5:$B$346)</f>
        <v>28.9</v>
      </c>
      <c r="I306" s="137">
        <v>45791</v>
      </c>
      <c r="J306" s="137">
        <v>45798</v>
      </c>
    </row>
    <row r="307" spans="1:10" s="1" customFormat="1" ht="14.4" x14ac:dyDescent="0.3">
      <c r="A307" s="177">
        <v>1</v>
      </c>
      <c r="B307" s="137" t="s">
        <v>9</v>
      </c>
      <c r="C307" s="138" t="s">
        <v>371</v>
      </c>
      <c r="D307" s="138" t="s">
        <v>382</v>
      </c>
      <c r="E307" s="137" t="s">
        <v>12</v>
      </c>
      <c r="F307" s="137" t="s">
        <v>383</v>
      </c>
      <c r="G307" s="137" t="s">
        <v>18</v>
      </c>
      <c r="H307" s="137" t="str">
        <f>_xlfn.XLOOKUP(D307,'Catálogo Ordinarias'!$C$5:$C$346,'Catálogo Ordinarias'!$B$5:$B$346)</f>
        <v>28.10</v>
      </c>
      <c r="I307" s="137">
        <v>45809</v>
      </c>
      <c r="J307" s="137">
        <v>45810</v>
      </c>
    </row>
    <row r="308" spans="1:10" s="1" customFormat="1" ht="14.4" x14ac:dyDescent="0.3">
      <c r="A308" s="177">
        <v>1</v>
      </c>
      <c r="B308" s="137" t="s">
        <v>9</v>
      </c>
      <c r="C308" s="138" t="s">
        <v>371</v>
      </c>
      <c r="D308" s="138" t="s">
        <v>384</v>
      </c>
      <c r="E308" s="137" t="s">
        <v>16</v>
      </c>
      <c r="F308" s="137" t="s">
        <v>385</v>
      </c>
      <c r="G308" s="137" t="s">
        <v>14</v>
      </c>
      <c r="H308" s="137" t="str">
        <f>_xlfn.XLOOKUP(D308,'Catálogo Ordinarias'!$C$5:$C$346,'Catálogo Ordinarias'!$B$5:$B$346)</f>
        <v>28.11</v>
      </c>
      <c r="I308" s="137">
        <v>45628</v>
      </c>
      <c r="J308" s="137">
        <v>45702</v>
      </c>
    </row>
    <row r="309" spans="1:10" s="1" customFormat="1" ht="14.4" x14ac:dyDescent="0.3">
      <c r="A309" s="177">
        <v>1</v>
      </c>
      <c r="B309" s="137" t="s">
        <v>9</v>
      </c>
      <c r="C309" s="138" t="s">
        <v>386</v>
      </c>
      <c r="D309" s="138" t="s">
        <v>387</v>
      </c>
      <c r="E309" s="137" t="s">
        <v>16</v>
      </c>
      <c r="F309" s="137" t="s">
        <v>388</v>
      </c>
      <c r="G309" s="137" t="s">
        <v>18</v>
      </c>
      <c r="H309" s="137" t="str">
        <f>_xlfn.XLOOKUP(D309,'Catálogo Ordinarias'!$C$5:$C$346,'Catálogo Ordinarias'!$B$5:$B$346)</f>
        <v>29.1</v>
      </c>
      <c r="I309" s="137">
        <v>45628</v>
      </c>
      <c r="J309" s="137">
        <v>45672</v>
      </c>
    </row>
    <row r="310" spans="1:10" s="1" customFormat="1" ht="14.4" x14ac:dyDescent="0.3">
      <c r="A310" s="177">
        <v>1</v>
      </c>
      <c r="B310" s="137" t="s">
        <v>9</v>
      </c>
      <c r="C310" s="138" t="s">
        <v>386</v>
      </c>
      <c r="D310" s="138" t="s">
        <v>389</v>
      </c>
      <c r="E310" s="137" t="s">
        <v>16</v>
      </c>
      <c r="F310" s="137" t="s">
        <v>20</v>
      </c>
      <c r="G310" s="137" t="s">
        <v>69</v>
      </c>
      <c r="H310" s="137" t="str">
        <f>_xlfn.XLOOKUP(D310,'Catálogo Ordinarias'!$C$5:$C$346,'Catálogo Ordinarias'!$B$5:$B$346)</f>
        <v>29.2</v>
      </c>
      <c r="I310" s="137">
        <v>45658</v>
      </c>
      <c r="J310" s="137">
        <v>45777</v>
      </c>
    </row>
    <row r="311" spans="1:10" s="1" customFormat="1" ht="14.4" x14ac:dyDescent="0.3">
      <c r="A311" s="177">
        <v>1</v>
      </c>
      <c r="B311" s="137" t="s">
        <v>9</v>
      </c>
      <c r="C311" s="138" t="s">
        <v>386</v>
      </c>
      <c r="D311" s="138" t="s">
        <v>390</v>
      </c>
      <c r="E311" s="137" t="s">
        <v>16</v>
      </c>
      <c r="F311" s="137" t="s">
        <v>20</v>
      </c>
      <c r="G311" s="137" t="s">
        <v>69</v>
      </c>
      <c r="H311" s="137" t="str">
        <f>_xlfn.XLOOKUP(D311,'Catálogo Ordinarias'!$C$5:$C$346,'Catálogo Ordinarias'!$B$5:$B$346)</f>
        <v>29.3</v>
      </c>
      <c r="I311" s="137">
        <v>45658</v>
      </c>
      <c r="J311" s="137">
        <v>45808</v>
      </c>
    </row>
    <row r="312" spans="1:10" s="1" customFormat="1" ht="14.4" x14ac:dyDescent="0.3">
      <c r="A312" s="177">
        <v>1</v>
      </c>
      <c r="B312" s="137" t="s">
        <v>9</v>
      </c>
      <c r="C312" s="138" t="s">
        <v>386</v>
      </c>
      <c r="D312" s="138" t="s">
        <v>391</v>
      </c>
      <c r="E312" s="137" t="s">
        <v>16</v>
      </c>
      <c r="F312" s="137" t="s">
        <v>20</v>
      </c>
      <c r="G312" s="137" t="s">
        <v>69</v>
      </c>
      <c r="H312" s="137" t="str">
        <f>_xlfn.XLOOKUP(D312,'Catálogo Ordinarias'!$C$5:$C$346,'Catálogo Ordinarias'!$B$5:$B$346)</f>
        <v>29.4</v>
      </c>
      <c r="I312" s="137">
        <v>45658</v>
      </c>
      <c r="J312" s="137">
        <v>45738</v>
      </c>
    </row>
    <row r="313" spans="1:10" s="1" customFormat="1" ht="14.4" x14ac:dyDescent="0.3">
      <c r="A313" s="177">
        <v>1</v>
      </c>
      <c r="B313" s="137" t="s">
        <v>9</v>
      </c>
      <c r="C313" s="138" t="s">
        <v>386</v>
      </c>
      <c r="D313" s="138" t="s">
        <v>392</v>
      </c>
      <c r="E313" s="137" t="s">
        <v>12</v>
      </c>
      <c r="F313" s="137" t="s">
        <v>193</v>
      </c>
      <c r="G313" s="137" t="s">
        <v>18</v>
      </c>
      <c r="H313" s="137" t="str">
        <f>_xlfn.XLOOKUP(D313,'Catálogo Ordinarias'!$C$5:$C$346,'Catálogo Ordinarias'!$B$5:$B$346)</f>
        <v>29.5</v>
      </c>
      <c r="I313" s="137">
        <v>45663</v>
      </c>
      <c r="J313" s="137">
        <v>45667</v>
      </c>
    </row>
    <row r="314" spans="1:10" s="1" customFormat="1" ht="14.4" x14ac:dyDescent="0.3">
      <c r="A314" s="177">
        <v>1</v>
      </c>
      <c r="B314" s="137" t="s">
        <v>9</v>
      </c>
      <c r="C314" s="138" t="s">
        <v>386</v>
      </c>
      <c r="D314" s="138" t="s">
        <v>393</v>
      </c>
      <c r="E314" s="137" t="s">
        <v>16</v>
      </c>
      <c r="F314" s="137" t="s">
        <v>20</v>
      </c>
      <c r="G314" s="137" t="s">
        <v>69</v>
      </c>
      <c r="H314" s="137" t="str">
        <f>_xlfn.XLOOKUP(D314,'Catálogo Ordinarias'!$C$5:$C$346,'Catálogo Ordinarias'!$B$5:$B$346)</f>
        <v>29.6</v>
      </c>
      <c r="I314" s="137">
        <v>45689</v>
      </c>
      <c r="J314" s="137">
        <v>45792</v>
      </c>
    </row>
    <row r="315" spans="1:10" s="1" customFormat="1" ht="14.4" x14ac:dyDescent="0.3">
      <c r="A315" s="177">
        <v>1</v>
      </c>
      <c r="B315" s="137" t="s">
        <v>9</v>
      </c>
      <c r="C315" s="138" t="s">
        <v>386</v>
      </c>
      <c r="D315" s="138" t="s">
        <v>394</v>
      </c>
      <c r="E315" s="137" t="s">
        <v>12</v>
      </c>
      <c r="F315" s="137" t="s">
        <v>395</v>
      </c>
      <c r="G315" s="137" t="s">
        <v>69</v>
      </c>
      <c r="H315" s="137" t="str">
        <f>_xlfn.XLOOKUP(D315,'Catálogo Ordinarias'!$C$5:$C$346,'Catálogo Ordinarias'!$B$5:$B$346)</f>
        <v>29.7</v>
      </c>
      <c r="I315" s="137">
        <v>45694</v>
      </c>
      <c r="J315" s="137">
        <v>45694</v>
      </c>
    </row>
    <row r="316" spans="1:10" s="1" customFormat="1" ht="14.4" x14ac:dyDescent="0.3">
      <c r="A316" s="177">
        <v>1</v>
      </c>
      <c r="B316" s="137" t="s">
        <v>9</v>
      </c>
      <c r="C316" s="138" t="s">
        <v>386</v>
      </c>
      <c r="D316" s="138" t="s">
        <v>396</v>
      </c>
      <c r="E316" s="137" t="s">
        <v>12</v>
      </c>
      <c r="F316" s="137" t="s">
        <v>39</v>
      </c>
      <c r="G316" s="137" t="s">
        <v>39</v>
      </c>
      <c r="H316" s="137" t="str">
        <f>_xlfn.XLOOKUP(D316,'Catálogo Ordinarias'!$C$5:$C$346,'Catálogo Ordinarias'!$B$5:$B$346)</f>
        <v>29.8</v>
      </c>
      <c r="I316" s="137">
        <v>45719</v>
      </c>
      <c r="J316" s="137">
        <v>45748</v>
      </c>
    </row>
    <row r="317" spans="1:10" s="1" customFormat="1" ht="14.4" x14ac:dyDescent="0.3">
      <c r="A317" s="177">
        <v>1</v>
      </c>
      <c r="B317" s="137" t="s">
        <v>9</v>
      </c>
      <c r="C317" s="138" t="s">
        <v>386</v>
      </c>
      <c r="D317" s="138" t="s">
        <v>397</v>
      </c>
      <c r="E317" s="137" t="s">
        <v>16</v>
      </c>
      <c r="F317" s="137" t="s">
        <v>20</v>
      </c>
      <c r="G317" s="137" t="s">
        <v>69</v>
      </c>
      <c r="H317" s="137" t="str">
        <f>_xlfn.XLOOKUP(D317,'Catálogo Ordinarias'!$C$5:$C$346,'Catálogo Ordinarias'!$B$5:$B$346)</f>
        <v>29.9</v>
      </c>
      <c r="I317" s="137">
        <v>45717</v>
      </c>
      <c r="J317" s="137">
        <v>45777</v>
      </c>
    </row>
    <row r="318" spans="1:10" s="1" customFormat="1" ht="14.4" x14ac:dyDescent="0.3">
      <c r="A318" s="177">
        <v>1</v>
      </c>
      <c r="B318" s="137" t="s">
        <v>9</v>
      </c>
      <c r="C318" s="138" t="s">
        <v>386</v>
      </c>
      <c r="D318" s="138" t="s">
        <v>398</v>
      </c>
      <c r="E318" s="137" t="s">
        <v>12</v>
      </c>
      <c r="F318" s="137" t="s">
        <v>399</v>
      </c>
      <c r="G318" s="137" t="s">
        <v>69</v>
      </c>
      <c r="H318" s="137" t="str">
        <f>_xlfn.XLOOKUP(D318,'Catálogo Ordinarias'!$C$5:$C$346,'Catálogo Ordinarias'!$B$5:$B$346)</f>
        <v>29.10</v>
      </c>
      <c r="I318" s="137">
        <v>45754</v>
      </c>
      <c r="J318" s="137">
        <v>45754</v>
      </c>
    </row>
    <row r="319" spans="1:10" s="1" customFormat="1" ht="14.4" x14ac:dyDescent="0.3">
      <c r="A319" s="177">
        <v>1</v>
      </c>
      <c r="B319" s="137" t="s">
        <v>9</v>
      </c>
      <c r="C319" s="138" t="s">
        <v>386</v>
      </c>
      <c r="D319" s="138" t="s">
        <v>400</v>
      </c>
      <c r="E319" s="137" t="s">
        <v>16</v>
      </c>
      <c r="F319" s="137" t="s">
        <v>401</v>
      </c>
      <c r="G319" s="137" t="s">
        <v>20</v>
      </c>
      <c r="H319" s="137" t="str">
        <f>_xlfn.XLOOKUP(D319,'Catálogo Ordinarias'!$C$5:$C$346,'Catálogo Ordinarias'!$B$5:$B$346)</f>
        <v>29.11</v>
      </c>
      <c r="I319" s="137">
        <v>45778</v>
      </c>
      <c r="J319" s="137">
        <v>45787</v>
      </c>
    </row>
    <row r="320" spans="1:10" s="1" customFormat="1" ht="14.4" x14ac:dyDescent="0.3">
      <c r="A320" s="177">
        <v>1</v>
      </c>
      <c r="B320" s="137" t="s">
        <v>9</v>
      </c>
      <c r="C320" s="138" t="s">
        <v>386</v>
      </c>
      <c r="D320" s="138" t="s">
        <v>402</v>
      </c>
      <c r="E320" s="137" t="s">
        <v>16</v>
      </c>
      <c r="F320" s="137" t="s">
        <v>401</v>
      </c>
      <c r="G320" s="137" t="s">
        <v>20</v>
      </c>
      <c r="H320" s="137" t="str">
        <f>_xlfn.XLOOKUP(D320,'Catálogo Ordinarias'!$C$5:$C$346,'Catálogo Ordinarias'!$B$5:$B$346)</f>
        <v>29.12</v>
      </c>
      <c r="I320" s="137">
        <v>45778</v>
      </c>
      <c r="J320" s="137">
        <v>45807</v>
      </c>
    </row>
    <row r="321" spans="1:10" s="1" customFormat="1" ht="14.4" x14ac:dyDescent="0.3">
      <c r="A321" s="177">
        <v>1</v>
      </c>
      <c r="B321" s="137" t="s">
        <v>9</v>
      </c>
      <c r="C321" s="138" t="s">
        <v>386</v>
      </c>
      <c r="D321" s="138" t="s">
        <v>403</v>
      </c>
      <c r="E321" s="137" t="s">
        <v>12</v>
      </c>
      <c r="F321" s="137" t="s">
        <v>404</v>
      </c>
      <c r="G321" s="137" t="s">
        <v>39</v>
      </c>
      <c r="H321" s="137" t="str">
        <f>_xlfn.XLOOKUP(D321,'Catálogo Ordinarias'!$C$5:$C$346,'Catálogo Ordinarias'!$B$5:$B$346)</f>
        <v>29.13</v>
      </c>
      <c r="I321" s="137">
        <v>45787</v>
      </c>
      <c r="J321" s="137">
        <v>45790</v>
      </c>
    </row>
    <row r="322" spans="1:10" s="1" customFormat="1" ht="14.4" x14ac:dyDescent="0.3">
      <c r="A322" s="177">
        <v>1</v>
      </c>
      <c r="B322" s="137" t="s">
        <v>9</v>
      </c>
      <c r="C322" s="138" t="s">
        <v>386</v>
      </c>
      <c r="D322" s="138" t="s">
        <v>405</v>
      </c>
      <c r="E322" s="137" t="s">
        <v>12</v>
      </c>
      <c r="F322" s="137" t="s">
        <v>193</v>
      </c>
      <c r="G322" s="137" t="s">
        <v>18</v>
      </c>
      <c r="H322" s="137" t="str">
        <f>_xlfn.XLOOKUP(D322,'Catálogo Ordinarias'!$C$5:$C$346,'Catálogo Ordinarias'!$B$5:$B$346)</f>
        <v>29.14</v>
      </c>
      <c r="I322" s="137">
        <v>45791</v>
      </c>
      <c r="J322" s="137">
        <v>45798</v>
      </c>
    </row>
    <row r="323" spans="1:10" s="1" customFormat="1" ht="14.4" x14ac:dyDescent="0.3">
      <c r="A323" s="177">
        <v>1</v>
      </c>
      <c r="B323" s="137" t="s">
        <v>9</v>
      </c>
      <c r="C323" s="138" t="s">
        <v>386</v>
      </c>
      <c r="D323" s="138" t="s">
        <v>406</v>
      </c>
      <c r="E323" s="137" t="s">
        <v>12</v>
      </c>
      <c r="F323" s="137" t="s">
        <v>407</v>
      </c>
      <c r="G323" s="137" t="s">
        <v>18</v>
      </c>
      <c r="H323" s="137" t="str">
        <f>_xlfn.XLOOKUP(D323,'Catálogo Ordinarias'!$C$5:$C$346,'Catálogo Ordinarias'!$B$5:$B$346)</f>
        <v>29.15</v>
      </c>
      <c r="I323" s="137">
        <v>45809</v>
      </c>
      <c r="J323" s="137">
        <v>45810</v>
      </c>
    </row>
    <row r="324" spans="1:10" s="1" customFormat="1" ht="14.4" x14ac:dyDescent="0.3">
      <c r="A324" s="177">
        <v>1</v>
      </c>
      <c r="B324" s="93" t="s">
        <v>408</v>
      </c>
      <c r="C324" s="139" t="s">
        <v>10</v>
      </c>
      <c r="D324" s="119" t="s">
        <v>11</v>
      </c>
      <c r="E324" s="96" t="s">
        <v>12</v>
      </c>
      <c r="F324" s="140" t="s">
        <v>13</v>
      </c>
      <c r="G324" s="105" t="s">
        <v>14</v>
      </c>
      <c r="H324" s="96" t="str">
        <f>_xlfn.XLOOKUP(D324,'Catálogo Ordinarias'!$C$5:$C$346,'Catálogo Ordinarias'!$B$5:$B$346)</f>
        <v>1.1</v>
      </c>
      <c r="I324" s="106">
        <v>45536</v>
      </c>
      <c r="J324" s="107">
        <v>45567</v>
      </c>
    </row>
    <row r="325" spans="1:10" s="1" customFormat="1" ht="14.4" x14ac:dyDescent="0.3">
      <c r="A325" s="177">
        <v>1</v>
      </c>
      <c r="B325" s="117" t="s">
        <v>408</v>
      </c>
      <c r="C325" s="99" t="s">
        <v>10</v>
      </c>
      <c r="D325" s="95" t="s">
        <v>15</v>
      </c>
      <c r="E325" s="96" t="s">
        <v>16</v>
      </c>
      <c r="F325" s="105" t="s">
        <v>17</v>
      </c>
      <c r="G325" s="105" t="s">
        <v>18</v>
      </c>
      <c r="H325" s="96" t="str">
        <f>_xlfn.XLOOKUP(D325,'Catálogo Ordinarias'!$C$5:$C$346,'Catálogo Ordinarias'!$B$5:$B$346)</f>
        <v>1.2</v>
      </c>
      <c r="I325" s="106">
        <v>45597</v>
      </c>
      <c r="J325" s="107">
        <v>45672</v>
      </c>
    </row>
    <row r="326" spans="1:10" s="1" customFormat="1" ht="14.4" x14ac:dyDescent="0.3">
      <c r="A326" s="177">
        <v>1</v>
      </c>
      <c r="B326" s="93" t="s">
        <v>408</v>
      </c>
      <c r="C326" s="99" t="s">
        <v>10</v>
      </c>
      <c r="D326" s="95" t="s">
        <v>19</v>
      </c>
      <c r="E326" s="96" t="s">
        <v>20</v>
      </c>
      <c r="F326" s="105" t="s">
        <v>13</v>
      </c>
      <c r="G326" s="105" t="s">
        <v>20</v>
      </c>
      <c r="H326" s="96" t="str">
        <f>_xlfn.XLOOKUP(D326,'Catálogo Ordinarias'!$C$5:$C$346,'Catálogo Ordinarias'!$B$5:$B$346)</f>
        <v>1.3</v>
      </c>
      <c r="I326" s="106">
        <v>45597</v>
      </c>
      <c r="J326" s="107">
        <v>45606</v>
      </c>
    </row>
    <row r="327" spans="1:10" s="1" customFormat="1" ht="14.4" x14ac:dyDescent="0.3">
      <c r="A327" s="177">
        <v>1</v>
      </c>
      <c r="B327" s="93" t="s">
        <v>408</v>
      </c>
      <c r="C327" s="99" t="s">
        <v>10</v>
      </c>
      <c r="D327" s="95" t="s">
        <v>21</v>
      </c>
      <c r="E327" s="96" t="s">
        <v>16</v>
      </c>
      <c r="F327" s="105" t="s">
        <v>17</v>
      </c>
      <c r="G327" s="105" t="s">
        <v>18</v>
      </c>
      <c r="H327" s="96" t="str">
        <f>_xlfn.XLOOKUP(D327,'Catálogo Ordinarias'!$C$5:$C$346,'Catálogo Ordinarias'!$B$5:$B$346)</f>
        <v>1.4</v>
      </c>
      <c r="I327" s="106">
        <v>45684</v>
      </c>
      <c r="J327" s="107">
        <v>45809</v>
      </c>
    </row>
    <row r="328" spans="1:10" s="1" customFormat="1" ht="14.4" x14ac:dyDescent="0.3">
      <c r="A328" s="177">
        <v>1</v>
      </c>
      <c r="B328" s="93" t="s">
        <v>408</v>
      </c>
      <c r="C328" s="99" t="s">
        <v>22</v>
      </c>
      <c r="D328" s="95" t="s">
        <v>23</v>
      </c>
      <c r="E328" s="124" t="s">
        <v>20</v>
      </c>
      <c r="F328" s="125" t="s">
        <v>13</v>
      </c>
      <c r="G328" s="125" t="s">
        <v>20</v>
      </c>
      <c r="H328" s="96" t="str">
        <f>_xlfn.XLOOKUP(D328,'Catálogo Ordinarias'!$C$5:$C$346,'Catálogo Ordinarias'!$B$5:$B$346)</f>
        <v>2.1</v>
      </c>
      <c r="I328" s="106">
        <v>45823</v>
      </c>
      <c r="J328" s="107">
        <v>45834</v>
      </c>
    </row>
    <row r="329" spans="1:10" s="1" customFormat="1" ht="14.4" x14ac:dyDescent="0.3">
      <c r="A329" s="177">
        <v>1</v>
      </c>
      <c r="B329" s="93" t="s">
        <v>408</v>
      </c>
      <c r="C329" s="99" t="s">
        <v>22</v>
      </c>
      <c r="D329" s="95" t="s">
        <v>24</v>
      </c>
      <c r="E329" s="124" t="s">
        <v>20</v>
      </c>
      <c r="F329" s="125" t="s">
        <v>13</v>
      </c>
      <c r="G329" s="125" t="s">
        <v>20</v>
      </c>
      <c r="H329" s="96" t="str">
        <f>_xlfn.XLOOKUP(D329,'Catálogo Ordinarias'!$C$5:$C$346,'Catálogo Ordinarias'!$B$5:$B$346)</f>
        <v>2.2</v>
      </c>
      <c r="I329" s="106">
        <v>45823</v>
      </c>
      <c r="J329" s="107">
        <v>45834</v>
      </c>
    </row>
    <row r="330" spans="1:10" s="1" customFormat="1" ht="14.4" x14ac:dyDescent="0.3">
      <c r="A330" s="177">
        <v>1</v>
      </c>
      <c r="B330" s="93" t="s">
        <v>408</v>
      </c>
      <c r="C330" s="99" t="s">
        <v>22</v>
      </c>
      <c r="D330" s="95" t="s">
        <v>25</v>
      </c>
      <c r="E330" s="124" t="s">
        <v>20</v>
      </c>
      <c r="F330" s="125" t="s">
        <v>13</v>
      </c>
      <c r="G330" s="125" t="s">
        <v>20</v>
      </c>
      <c r="H330" s="96" t="str">
        <f>_xlfn.XLOOKUP(D330,'Catálogo Ordinarias'!$C$5:$C$346,'Catálogo Ordinarias'!$B$5:$B$346)</f>
        <v>2.3</v>
      </c>
      <c r="I330" s="106">
        <v>45823</v>
      </c>
      <c r="J330" s="107">
        <v>45834</v>
      </c>
    </row>
    <row r="331" spans="1:10" s="1" customFormat="1" ht="14.4" x14ac:dyDescent="0.3">
      <c r="A331" s="177">
        <v>1</v>
      </c>
      <c r="B331" s="93" t="s">
        <v>408</v>
      </c>
      <c r="C331" s="99" t="s">
        <v>22</v>
      </c>
      <c r="D331" s="95" t="s">
        <v>26</v>
      </c>
      <c r="E331" s="124" t="s">
        <v>20</v>
      </c>
      <c r="F331" s="125" t="s">
        <v>13</v>
      </c>
      <c r="G331" s="125" t="s">
        <v>20</v>
      </c>
      <c r="H331" s="96" t="str">
        <f>_xlfn.XLOOKUP(D331,'Catálogo Ordinarias'!$C$5:$C$346,'Catálogo Ordinarias'!$B$5:$B$346)</f>
        <v>2.4</v>
      </c>
      <c r="I331" s="106">
        <v>45823</v>
      </c>
      <c r="J331" s="107">
        <v>45834</v>
      </c>
    </row>
    <row r="332" spans="1:10" s="1" customFormat="1" ht="14.4" x14ac:dyDescent="0.3">
      <c r="A332" s="177">
        <v>1</v>
      </c>
      <c r="B332" s="93" t="s">
        <v>408</v>
      </c>
      <c r="C332" s="99" t="s">
        <v>22</v>
      </c>
      <c r="D332" s="95" t="s">
        <v>27</v>
      </c>
      <c r="E332" s="124" t="s">
        <v>20</v>
      </c>
      <c r="F332" s="125" t="s">
        <v>13</v>
      </c>
      <c r="G332" s="125" t="s">
        <v>20</v>
      </c>
      <c r="H332" s="96" t="str">
        <f>_xlfn.XLOOKUP(D332,'Catálogo Ordinarias'!$C$5:$C$346,'Catálogo Ordinarias'!$B$5:$B$346)</f>
        <v>2.5</v>
      </c>
      <c r="I332" s="106">
        <v>45823</v>
      </c>
      <c r="J332" s="107">
        <v>45834</v>
      </c>
    </row>
    <row r="333" spans="1:10" s="1" customFormat="1" ht="14.4" x14ac:dyDescent="0.3">
      <c r="A333" s="177">
        <v>1</v>
      </c>
      <c r="B333" s="93" t="s">
        <v>408</v>
      </c>
      <c r="C333" s="99" t="s">
        <v>22</v>
      </c>
      <c r="D333" s="95" t="s">
        <v>28</v>
      </c>
      <c r="E333" s="124" t="s">
        <v>20</v>
      </c>
      <c r="F333" s="125" t="s">
        <v>13</v>
      </c>
      <c r="G333" s="125" t="s">
        <v>20</v>
      </c>
      <c r="H333" s="96" t="str">
        <f>_xlfn.XLOOKUP(D333,'Catálogo Ordinarias'!$C$5:$C$346,'Catálogo Ordinarias'!$B$5:$B$346)</f>
        <v>2.6</v>
      </c>
      <c r="I333" s="106">
        <v>45823</v>
      </c>
      <c r="J333" s="107">
        <v>45834</v>
      </c>
    </row>
    <row r="334" spans="1:10" s="1" customFormat="1" ht="14.4" x14ac:dyDescent="0.3">
      <c r="A334" s="177">
        <v>1</v>
      </c>
      <c r="B334" s="93" t="s">
        <v>408</v>
      </c>
      <c r="C334" s="99" t="s">
        <v>22</v>
      </c>
      <c r="D334" s="95" t="s">
        <v>29</v>
      </c>
      <c r="E334" s="124" t="s">
        <v>20</v>
      </c>
      <c r="F334" s="125" t="s">
        <v>13</v>
      </c>
      <c r="G334" s="125" t="s">
        <v>20</v>
      </c>
      <c r="H334" s="96" t="str">
        <f>_xlfn.XLOOKUP(D334,'Catálogo Ordinarias'!$C$5:$C$346,'Catálogo Ordinarias'!$B$5:$B$346)</f>
        <v>2.7</v>
      </c>
      <c r="I334" s="106">
        <v>45823</v>
      </c>
      <c r="J334" s="107">
        <v>45834</v>
      </c>
    </row>
    <row r="335" spans="1:10" s="1" customFormat="1" ht="14.4" x14ac:dyDescent="0.3">
      <c r="A335" s="177">
        <v>1</v>
      </c>
      <c r="B335" s="93" t="s">
        <v>408</v>
      </c>
      <c r="C335" s="99" t="s">
        <v>22</v>
      </c>
      <c r="D335" s="95" t="s">
        <v>30</v>
      </c>
      <c r="E335" s="124" t="s">
        <v>20</v>
      </c>
      <c r="F335" s="125" t="s">
        <v>13</v>
      </c>
      <c r="G335" s="125" t="s">
        <v>20</v>
      </c>
      <c r="H335" s="96" t="str">
        <f>_xlfn.XLOOKUP(D335,'Catálogo Ordinarias'!$C$5:$C$346,'Catálogo Ordinarias'!$B$5:$B$346)</f>
        <v>2.8</v>
      </c>
      <c r="I335" s="106">
        <v>45823</v>
      </c>
      <c r="J335" s="107">
        <v>45834</v>
      </c>
    </row>
    <row r="336" spans="1:10" s="1" customFormat="1" ht="14.4" x14ac:dyDescent="0.3">
      <c r="A336" s="177">
        <v>1</v>
      </c>
      <c r="B336" s="93" t="s">
        <v>408</v>
      </c>
      <c r="C336" s="99" t="s">
        <v>22</v>
      </c>
      <c r="D336" s="95" t="s">
        <v>31</v>
      </c>
      <c r="E336" s="124" t="s">
        <v>20</v>
      </c>
      <c r="F336" s="125" t="s">
        <v>13</v>
      </c>
      <c r="G336" s="125" t="s">
        <v>20</v>
      </c>
      <c r="H336" s="96" t="str">
        <f>_xlfn.XLOOKUP(D336,'Catálogo Ordinarias'!$C$5:$C$346,'Catálogo Ordinarias'!$B$5:$B$346)</f>
        <v>2.9</v>
      </c>
      <c r="I336" s="106">
        <v>45823</v>
      </c>
      <c r="J336" s="107">
        <v>45834</v>
      </c>
    </row>
    <row r="337" spans="1:10" s="1" customFormat="1" ht="14.4" x14ac:dyDescent="0.3">
      <c r="A337" s="177">
        <v>1</v>
      </c>
      <c r="B337" s="93" t="s">
        <v>408</v>
      </c>
      <c r="C337" s="99" t="s">
        <v>22</v>
      </c>
      <c r="D337" s="95" t="s">
        <v>32</v>
      </c>
      <c r="E337" s="124" t="s">
        <v>20</v>
      </c>
      <c r="F337" s="125" t="s">
        <v>13</v>
      </c>
      <c r="G337" s="125" t="s">
        <v>20</v>
      </c>
      <c r="H337" s="96" t="str">
        <f>_xlfn.XLOOKUP(D337,'Catálogo Ordinarias'!$C$5:$C$346,'Catálogo Ordinarias'!$B$5:$B$346)</f>
        <v>2.10</v>
      </c>
      <c r="I337" s="106">
        <v>45823</v>
      </c>
      <c r="J337" s="107">
        <v>45834</v>
      </c>
    </row>
    <row r="338" spans="1:10" s="1" customFormat="1" ht="14.4" x14ac:dyDescent="0.3">
      <c r="A338" s="177">
        <v>1</v>
      </c>
      <c r="B338" s="93" t="s">
        <v>408</v>
      </c>
      <c r="C338" s="99" t="s">
        <v>33</v>
      </c>
      <c r="D338" s="95" t="s">
        <v>34</v>
      </c>
      <c r="E338" s="96" t="s">
        <v>20</v>
      </c>
      <c r="F338" s="105" t="s">
        <v>13</v>
      </c>
      <c r="G338" s="105" t="s">
        <v>20</v>
      </c>
      <c r="H338" s="96" t="str">
        <f>_xlfn.XLOOKUP(D338,'Catálogo Ordinarias'!$C$5:$C$346,'Catálogo Ordinarias'!$B$5:$B$346)</f>
        <v>3.1</v>
      </c>
      <c r="I338" s="106">
        <v>45597</v>
      </c>
      <c r="J338" s="107">
        <v>45612</v>
      </c>
    </row>
    <row r="339" spans="1:10" s="1" customFormat="1" ht="14.4" x14ac:dyDescent="0.3">
      <c r="A339" s="177">
        <v>1</v>
      </c>
      <c r="B339" s="93" t="s">
        <v>408</v>
      </c>
      <c r="C339" s="99" t="s">
        <v>33</v>
      </c>
      <c r="D339" s="95" t="s">
        <v>35</v>
      </c>
      <c r="E339" s="96" t="s">
        <v>20</v>
      </c>
      <c r="F339" s="105" t="s">
        <v>13</v>
      </c>
      <c r="G339" s="105" t="s">
        <v>20</v>
      </c>
      <c r="H339" s="96" t="str">
        <f>_xlfn.XLOOKUP(D339,'Catálogo Ordinarias'!$C$5:$C$346,'Catálogo Ordinarias'!$B$5:$B$346)</f>
        <v>3.2</v>
      </c>
      <c r="I339" s="106">
        <v>45672</v>
      </c>
      <c r="J339" s="107">
        <v>45703</v>
      </c>
    </row>
    <row r="340" spans="1:10" s="1" customFormat="1" ht="14.4" x14ac:dyDescent="0.3">
      <c r="A340" s="177">
        <v>1</v>
      </c>
      <c r="B340" s="93" t="s">
        <v>408</v>
      </c>
      <c r="C340" s="99" t="s">
        <v>33</v>
      </c>
      <c r="D340" s="95" t="s">
        <v>36</v>
      </c>
      <c r="E340" s="96" t="s">
        <v>20</v>
      </c>
      <c r="F340" s="105" t="s">
        <v>37</v>
      </c>
      <c r="G340" s="105" t="s">
        <v>20</v>
      </c>
      <c r="H340" s="96" t="str">
        <f>_xlfn.XLOOKUP(D340,'Catálogo Ordinarias'!$C$5:$C$346,'Catálogo Ordinarias'!$B$5:$B$346)</f>
        <v>3.3</v>
      </c>
      <c r="I340" s="106">
        <v>45689</v>
      </c>
      <c r="J340" s="107">
        <v>45716</v>
      </c>
    </row>
    <row r="341" spans="1:10" s="1" customFormat="1" ht="14.4" x14ac:dyDescent="0.3">
      <c r="A341" s="177">
        <v>1</v>
      </c>
      <c r="B341" s="93" t="s">
        <v>408</v>
      </c>
      <c r="C341" s="99" t="s">
        <v>33</v>
      </c>
      <c r="D341" s="95" t="s">
        <v>38</v>
      </c>
      <c r="E341" s="96" t="s">
        <v>12</v>
      </c>
      <c r="F341" s="105" t="s">
        <v>13</v>
      </c>
      <c r="G341" s="105" t="s">
        <v>39</v>
      </c>
      <c r="H341" s="96" t="str">
        <f>_xlfn.XLOOKUP(D341,'Catálogo Ordinarias'!$C$5:$C$346,'Catálogo Ordinarias'!$B$5:$B$346)</f>
        <v>3.4</v>
      </c>
      <c r="I341" s="106">
        <v>45536</v>
      </c>
      <c r="J341" s="107">
        <v>45565</v>
      </c>
    </row>
    <row r="342" spans="1:10" s="1" customFormat="1" ht="14.4" x14ac:dyDescent="0.3">
      <c r="A342" s="177">
        <v>1</v>
      </c>
      <c r="B342" s="93" t="s">
        <v>408</v>
      </c>
      <c r="C342" s="99" t="s">
        <v>33</v>
      </c>
      <c r="D342" s="95" t="s">
        <v>40</v>
      </c>
      <c r="E342" s="96" t="s">
        <v>12</v>
      </c>
      <c r="F342" s="105" t="s">
        <v>41</v>
      </c>
      <c r="G342" s="105" t="s">
        <v>39</v>
      </c>
      <c r="H342" s="96" t="str">
        <f>_xlfn.XLOOKUP(D342,'Catálogo Ordinarias'!$C$5:$C$346,'Catálogo Ordinarias'!$B$5:$B$346)</f>
        <v>3.5</v>
      </c>
      <c r="I342" s="106">
        <v>45597</v>
      </c>
      <c r="J342" s="107">
        <v>45597</v>
      </c>
    </row>
    <row r="343" spans="1:10" s="1" customFormat="1" ht="14.4" x14ac:dyDescent="0.3">
      <c r="A343" s="177">
        <v>1</v>
      </c>
      <c r="B343" s="93" t="s">
        <v>408</v>
      </c>
      <c r="C343" s="99" t="s">
        <v>33</v>
      </c>
      <c r="D343" s="95" t="s">
        <v>42</v>
      </c>
      <c r="E343" s="96" t="s">
        <v>12</v>
      </c>
      <c r="F343" s="105" t="s">
        <v>41</v>
      </c>
      <c r="G343" s="105" t="s">
        <v>39</v>
      </c>
      <c r="H343" s="96" t="str">
        <f>_xlfn.XLOOKUP(D343,'Catálogo Ordinarias'!$C$5:$C$346,'Catálogo Ordinarias'!$B$5:$B$346)</f>
        <v>3.6</v>
      </c>
      <c r="I343" s="106">
        <v>45597</v>
      </c>
      <c r="J343" s="107">
        <v>45626</v>
      </c>
    </row>
    <row r="344" spans="1:10" s="1" customFormat="1" ht="14.4" x14ac:dyDescent="0.3">
      <c r="A344" s="177">
        <v>1</v>
      </c>
      <c r="B344" s="93" t="s">
        <v>408</v>
      </c>
      <c r="C344" s="99" t="s">
        <v>33</v>
      </c>
      <c r="D344" s="95" t="s">
        <v>43</v>
      </c>
      <c r="E344" s="96" t="s">
        <v>12</v>
      </c>
      <c r="F344" s="105" t="s">
        <v>44</v>
      </c>
      <c r="G344" s="105" t="s">
        <v>39</v>
      </c>
      <c r="H344" s="96" t="str">
        <f>_xlfn.XLOOKUP(D344,'Catálogo Ordinarias'!$C$5:$C$346,'Catálogo Ordinarias'!$B$5:$B$346)</f>
        <v>3.7</v>
      </c>
      <c r="I344" s="106">
        <v>45628</v>
      </c>
      <c r="J344" s="107">
        <v>45628</v>
      </c>
    </row>
    <row r="345" spans="1:10" s="1" customFormat="1" ht="14.4" x14ac:dyDescent="0.3">
      <c r="A345" s="177">
        <v>1</v>
      </c>
      <c r="B345" s="141" t="s">
        <v>408</v>
      </c>
      <c r="C345" s="142" t="s">
        <v>33</v>
      </c>
      <c r="D345" s="143" t="s">
        <v>45</v>
      </c>
      <c r="E345" s="96" t="s">
        <v>12</v>
      </c>
      <c r="F345" s="144" t="s">
        <v>41</v>
      </c>
      <c r="G345" s="105" t="s">
        <v>39</v>
      </c>
      <c r="H345" s="96" t="str">
        <f>_xlfn.XLOOKUP(D345,'Catálogo Ordinarias'!$C$5:$C$346,'Catálogo Ordinarias'!$B$5:$B$346)</f>
        <v>3.8</v>
      </c>
      <c r="I345" s="106">
        <v>45659</v>
      </c>
      <c r="J345" s="107">
        <v>45703</v>
      </c>
    </row>
    <row r="346" spans="1:10" s="1" customFormat="1" ht="14.4" x14ac:dyDescent="0.3">
      <c r="A346" s="177">
        <v>1</v>
      </c>
      <c r="B346" s="141" t="s">
        <v>408</v>
      </c>
      <c r="C346" s="142" t="s">
        <v>33</v>
      </c>
      <c r="D346" s="95" t="s">
        <v>46</v>
      </c>
      <c r="E346" s="96" t="s">
        <v>12</v>
      </c>
      <c r="F346" s="144" t="s">
        <v>44</v>
      </c>
      <c r="G346" s="105" t="s">
        <v>39</v>
      </c>
      <c r="H346" s="96" t="str">
        <f>_xlfn.XLOOKUP(D346,'Catálogo Ordinarias'!$C$5:$C$346,'Catálogo Ordinarias'!$B$5:$B$346)</f>
        <v>3.9</v>
      </c>
      <c r="I346" s="97">
        <v>45658</v>
      </c>
      <c r="J346" s="98">
        <v>45838</v>
      </c>
    </row>
    <row r="347" spans="1:10" s="1" customFormat="1" ht="14.4" x14ac:dyDescent="0.3">
      <c r="A347" s="177">
        <v>1</v>
      </c>
      <c r="B347" s="93" t="s">
        <v>408</v>
      </c>
      <c r="C347" s="99" t="s">
        <v>47</v>
      </c>
      <c r="D347" s="95" t="s">
        <v>48</v>
      </c>
      <c r="E347" s="96" t="s">
        <v>12</v>
      </c>
      <c r="F347" s="105" t="s">
        <v>49</v>
      </c>
      <c r="G347" s="96" t="s">
        <v>49</v>
      </c>
      <c r="H347" s="96" t="str">
        <f>_xlfn.XLOOKUP(D347,'Catálogo Ordinarias'!$C$5:$C$346,'Catálogo Ordinarias'!$B$5:$B$346)</f>
        <v>4.1</v>
      </c>
      <c r="I347" s="106">
        <v>45714</v>
      </c>
      <c r="J347" s="107">
        <v>45714</v>
      </c>
    </row>
    <row r="348" spans="1:10" s="1" customFormat="1" ht="14.4" x14ac:dyDescent="0.3">
      <c r="A348" s="177">
        <v>1</v>
      </c>
      <c r="B348" s="93" t="s">
        <v>408</v>
      </c>
      <c r="C348" s="99" t="s">
        <v>47</v>
      </c>
      <c r="D348" s="95" t="s">
        <v>50</v>
      </c>
      <c r="E348" s="96" t="s">
        <v>16</v>
      </c>
      <c r="F348" s="105" t="s">
        <v>49</v>
      </c>
      <c r="G348" s="96" t="s">
        <v>49</v>
      </c>
      <c r="H348" s="96" t="str">
        <f>_xlfn.XLOOKUP(D348,'Catálogo Ordinarias'!$C$5:$C$346,'Catálogo Ordinarias'!$B$5:$B$346)</f>
        <v>4.2</v>
      </c>
      <c r="I348" s="106">
        <v>45715</v>
      </c>
      <c r="J348" s="129">
        <v>45735</v>
      </c>
    </row>
    <row r="349" spans="1:10" s="1" customFormat="1" ht="14.4" x14ac:dyDescent="0.3">
      <c r="A349" s="177">
        <v>1</v>
      </c>
      <c r="B349" s="93" t="s">
        <v>408</v>
      </c>
      <c r="C349" s="99" t="s">
        <v>47</v>
      </c>
      <c r="D349" s="95" t="s">
        <v>51</v>
      </c>
      <c r="E349" s="96" t="s">
        <v>12</v>
      </c>
      <c r="F349" s="105" t="s">
        <v>49</v>
      </c>
      <c r="G349" s="96" t="s">
        <v>49</v>
      </c>
      <c r="H349" s="96" t="str">
        <f>_xlfn.XLOOKUP(D349,'Catálogo Ordinarias'!$C$5:$C$346,'Catálogo Ordinarias'!$B$5:$B$346)</f>
        <v>4.3</v>
      </c>
      <c r="I349" s="106">
        <v>45762</v>
      </c>
      <c r="J349" s="107">
        <v>45762</v>
      </c>
    </row>
    <row r="350" spans="1:10" s="1" customFormat="1" ht="14.4" x14ac:dyDescent="0.3">
      <c r="A350" s="177">
        <v>1</v>
      </c>
      <c r="B350" s="93" t="s">
        <v>408</v>
      </c>
      <c r="C350" s="99" t="s">
        <v>47</v>
      </c>
      <c r="D350" s="95" t="s">
        <v>52</v>
      </c>
      <c r="E350" s="96" t="s">
        <v>12</v>
      </c>
      <c r="F350" s="96" t="s">
        <v>49</v>
      </c>
      <c r="G350" s="96" t="s">
        <v>49</v>
      </c>
      <c r="H350" s="96" t="str">
        <f>_xlfn.XLOOKUP(D350,'Catálogo Ordinarias'!$C$5:$C$346,'Catálogo Ordinarias'!$B$5:$B$346)</f>
        <v>4.4</v>
      </c>
      <c r="I350" s="106">
        <v>45747</v>
      </c>
      <c r="J350" s="107">
        <v>45747</v>
      </c>
    </row>
    <row r="351" spans="1:10" s="1" customFormat="1" ht="14.4" x14ac:dyDescent="0.3">
      <c r="A351" s="177">
        <v>1</v>
      </c>
      <c r="B351" s="93" t="s">
        <v>408</v>
      </c>
      <c r="C351" s="99" t="s">
        <v>47</v>
      </c>
      <c r="D351" s="95" t="s">
        <v>53</v>
      </c>
      <c r="E351" s="96" t="s">
        <v>12</v>
      </c>
      <c r="F351" s="96" t="s">
        <v>49</v>
      </c>
      <c r="G351" s="96" t="s">
        <v>49</v>
      </c>
      <c r="H351" s="96" t="str">
        <f>_xlfn.XLOOKUP(D351,'Catálogo Ordinarias'!$C$5:$C$346,'Catálogo Ordinarias'!$B$5:$B$346)</f>
        <v>4.5</v>
      </c>
      <c r="I351" s="106">
        <v>45776</v>
      </c>
      <c r="J351" s="107">
        <v>45776</v>
      </c>
    </row>
    <row r="352" spans="1:10" s="1" customFormat="1" ht="14.4" x14ac:dyDescent="0.3">
      <c r="A352" s="177">
        <v>1</v>
      </c>
      <c r="B352" s="93" t="s">
        <v>408</v>
      </c>
      <c r="C352" s="99" t="s">
        <v>47</v>
      </c>
      <c r="D352" s="95" t="s">
        <v>54</v>
      </c>
      <c r="E352" s="96" t="s">
        <v>12</v>
      </c>
      <c r="F352" s="96" t="s">
        <v>49</v>
      </c>
      <c r="G352" s="96" t="s">
        <v>49</v>
      </c>
      <c r="H352" s="96" t="str">
        <f>_xlfn.XLOOKUP(D352,'Catálogo Ordinarias'!$C$5:$C$346,'Catálogo Ordinarias'!$B$5:$B$346)</f>
        <v>4.6</v>
      </c>
      <c r="I352" s="106">
        <v>45800</v>
      </c>
      <c r="J352" s="107">
        <v>45800</v>
      </c>
    </row>
    <row r="353" spans="1:10" s="1" customFormat="1" ht="14.4" x14ac:dyDescent="0.3">
      <c r="A353" s="177">
        <v>1</v>
      </c>
      <c r="B353" s="93" t="s">
        <v>408</v>
      </c>
      <c r="C353" s="99" t="s">
        <v>55</v>
      </c>
      <c r="D353" s="95" t="s">
        <v>56</v>
      </c>
      <c r="E353" s="96" t="s">
        <v>12</v>
      </c>
      <c r="F353" s="105" t="s">
        <v>49</v>
      </c>
      <c r="G353" s="96" t="s">
        <v>49</v>
      </c>
      <c r="H353" s="96" t="str">
        <f>_xlfn.XLOOKUP(D353,'Catálogo Ordinarias'!$C$5:$C$346,'Catálogo Ordinarias'!$B$5:$B$346)</f>
        <v>5.1</v>
      </c>
      <c r="I353" s="106">
        <v>45536</v>
      </c>
      <c r="J353" s="107">
        <v>45698</v>
      </c>
    </row>
    <row r="354" spans="1:10" s="1" customFormat="1" ht="14.4" x14ac:dyDescent="0.3">
      <c r="A354" s="177">
        <v>1</v>
      </c>
      <c r="B354" s="93" t="s">
        <v>408</v>
      </c>
      <c r="C354" s="99" t="s">
        <v>55</v>
      </c>
      <c r="D354" s="95" t="s">
        <v>57</v>
      </c>
      <c r="E354" s="96" t="s">
        <v>12</v>
      </c>
      <c r="F354" s="105" t="s">
        <v>49</v>
      </c>
      <c r="G354" s="96" t="s">
        <v>49</v>
      </c>
      <c r="H354" s="96" t="str">
        <f>_xlfn.XLOOKUP(D354,'Catálogo Ordinarias'!$C$5:$C$346,'Catálogo Ordinarias'!$B$5:$B$346)</f>
        <v>5.2</v>
      </c>
      <c r="I354" s="145">
        <v>45536</v>
      </c>
      <c r="J354" s="146">
        <v>45716</v>
      </c>
    </row>
    <row r="355" spans="1:10" s="1" customFormat="1" ht="14.4" x14ac:dyDescent="0.3">
      <c r="A355" s="177">
        <v>1</v>
      </c>
      <c r="B355" s="93" t="s">
        <v>408</v>
      </c>
      <c r="C355" s="99" t="s">
        <v>55</v>
      </c>
      <c r="D355" s="95" t="s">
        <v>58</v>
      </c>
      <c r="E355" s="96" t="s">
        <v>12</v>
      </c>
      <c r="F355" s="105" t="s">
        <v>49</v>
      </c>
      <c r="G355" s="105" t="s">
        <v>49</v>
      </c>
      <c r="H355" s="96" t="str">
        <f>_xlfn.XLOOKUP(D355,'Catálogo Ordinarias'!$C$5:$C$346,'Catálogo Ordinarias'!$B$5:$B$346)</f>
        <v>5.3</v>
      </c>
      <c r="I355" s="106">
        <v>45536</v>
      </c>
      <c r="J355" s="107">
        <v>45698</v>
      </c>
    </row>
    <row r="356" spans="1:10" s="1" customFormat="1" ht="14.4" x14ac:dyDescent="0.3">
      <c r="A356" s="177">
        <v>1</v>
      </c>
      <c r="B356" s="93" t="s">
        <v>408</v>
      </c>
      <c r="C356" s="99" t="s">
        <v>59</v>
      </c>
      <c r="D356" s="95" t="s">
        <v>60</v>
      </c>
      <c r="E356" s="96" t="s">
        <v>12</v>
      </c>
      <c r="F356" s="105" t="s">
        <v>49</v>
      </c>
      <c r="G356" s="96" t="s">
        <v>49</v>
      </c>
      <c r="H356" s="96" t="str">
        <f>_xlfn.XLOOKUP(D356,'Catálogo Ordinarias'!$C$5:$C$346,'Catálogo Ordinarias'!$B$5:$B$346)</f>
        <v>6.1</v>
      </c>
      <c r="I356" s="147">
        <v>45536</v>
      </c>
      <c r="J356" s="101">
        <v>45747</v>
      </c>
    </row>
    <row r="357" spans="1:10" s="1" customFormat="1" ht="14.4" x14ac:dyDescent="0.3">
      <c r="A357" s="177">
        <v>1</v>
      </c>
      <c r="B357" s="93" t="s">
        <v>408</v>
      </c>
      <c r="C357" s="99" t="s">
        <v>59</v>
      </c>
      <c r="D357" s="95" t="s">
        <v>61</v>
      </c>
      <c r="E357" s="96" t="s">
        <v>12</v>
      </c>
      <c r="F357" s="105" t="s">
        <v>49</v>
      </c>
      <c r="G357" s="96" t="s">
        <v>49</v>
      </c>
      <c r="H357" s="96" t="str">
        <f>_xlfn.XLOOKUP(D357,'Catálogo Ordinarias'!$C$5:$C$346,'Catálogo Ordinarias'!$B$5:$B$346)</f>
        <v>6.2</v>
      </c>
      <c r="I357" s="106">
        <v>45717</v>
      </c>
      <c r="J357" s="107">
        <v>45807</v>
      </c>
    </row>
    <row r="358" spans="1:10" s="1" customFormat="1" ht="14.4" x14ac:dyDescent="0.3">
      <c r="A358" s="177">
        <v>1</v>
      </c>
      <c r="B358" s="108" t="s">
        <v>408</v>
      </c>
      <c r="C358" s="109" t="s">
        <v>59</v>
      </c>
      <c r="D358" s="110" t="s">
        <v>62</v>
      </c>
      <c r="E358" s="96" t="s">
        <v>12</v>
      </c>
      <c r="F358" s="148" t="s">
        <v>49</v>
      </c>
      <c r="G358" s="112" t="s">
        <v>49</v>
      </c>
      <c r="H358" s="96" t="str">
        <f>_xlfn.XLOOKUP(D358,'Catálogo Ordinarias'!$C$5:$C$346,'Catálogo Ordinarias'!$B$5:$B$346)</f>
        <v>6.3</v>
      </c>
      <c r="I358" s="106">
        <v>45755</v>
      </c>
      <c r="J358" s="107">
        <v>45755</v>
      </c>
    </row>
    <row r="359" spans="1:10" s="1" customFormat="1" ht="14.4" x14ac:dyDescent="0.3">
      <c r="A359" s="177">
        <v>1</v>
      </c>
      <c r="B359" s="93" t="s">
        <v>408</v>
      </c>
      <c r="C359" s="113" t="s">
        <v>59</v>
      </c>
      <c r="D359" s="114" t="s">
        <v>63</v>
      </c>
      <c r="E359" s="96" t="s">
        <v>12</v>
      </c>
      <c r="F359" s="115" t="s">
        <v>49</v>
      </c>
      <c r="G359" s="96" t="s">
        <v>49</v>
      </c>
      <c r="H359" s="96" t="str">
        <f>_xlfn.XLOOKUP(D359,'Catálogo Ordinarias'!$C$5:$C$346,'Catálogo Ordinarias'!$B$5:$B$346)</f>
        <v>6.4</v>
      </c>
      <c r="I359" s="136">
        <v>45808</v>
      </c>
      <c r="J359" s="107">
        <v>45808</v>
      </c>
    </row>
    <row r="360" spans="1:10" s="1" customFormat="1" ht="14.4" x14ac:dyDescent="0.3">
      <c r="A360" s="177">
        <v>1</v>
      </c>
      <c r="B360" s="117" t="s">
        <v>408</v>
      </c>
      <c r="C360" s="149" t="s">
        <v>64</v>
      </c>
      <c r="D360" s="119" t="s">
        <v>65</v>
      </c>
      <c r="E360" s="96" t="s">
        <v>12</v>
      </c>
      <c r="F360" s="140" t="s">
        <v>13</v>
      </c>
      <c r="G360" s="140" t="s">
        <v>39</v>
      </c>
      <c r="H360" s="96" t="str">
        <f>_xlfn.XLOOKUP(D360,'Catálogo Ordinarias'!$C$5:$C$346,'Catálogo Ordinarias'!$B$5:$B$346)</f>
        <v>7.1</v>
      </c>
      <c r="I360" s="106">
        <v>45596</v>
      </c>
      <c r="J360" s="107">
        <v>45596</v>
      </c>
    </row>
    <row r="361" spans="1:10" s="1" customFormat="1" ht="14.4" x14ac:dyDescent="0.3">
      <c r="A361" s="177">
        <v>1</v>
      </c>
      <c r="B361" s="93" t="s">
        <v>408</v>
      </c>
      <c r="C361" s="99" t="s">
        <v>64</v>
      </c>
      <c r="D361" s="95" t="s">
        <v>66</v>
      </c>
      <c r="E361" s="96" t="s">
        <v>20</v>
      </c>
      <c r="F361" s="105" t="s">
        <v>13</v>
      </c>
      <c r="G361" s="105" t="s">
        <v>20</v>
      </c>
      <c r="H361" s="96" t="str">
        <f>_xlfn.XLOOKUP(D361,'Catálogo Ordinarias'!$C$5:$C$346,'Catálogo Ordinarias'!$B$5:$B$346)</f>
        <v>7.2</v>
      </c>
      <c r="I361" s="106">
        <v>45597</v>
      </c>
      <c r="J361" s="107">
        <v>45606</v>
      </c>
    </row>
    <row r="362" spans="1:10" s="1" customFormat="1" ht="14.4" x14ac:dyDescent="0.3">
      <c r="A362" s="177">
        <v>1</v>
      </c>
      <c r="B362" s="93" t="s">
        <v>408</v>
      </c>
      <c r="C362" s="99" t="s">
        <v>64</v>
      </c>
      <c r="D362" s="95" t="s">
        <v>67</v>
      </c>
      <c r="E362" s="96" t="s">
        <v>16</v>
      </c>
      <c r="F362" s="105" t="s">
        <v>68</v>
      </c>
      <c r="G362" s="105" t="s">
        <v>69</v>
      </c>
      <c r="H362" s="96" t="str">
        <f>_xlfn.XLOOKUP(D362,'Catálogo Ordinarias'!$C$5:$C$346,'Catálogo Ordinarias'!$B$5:$B$346)</f>
        <v>7.3</v>
      </c>
      <c r="I362" s="106">
        <v>45558</v>
      </c>
      <c r="J362" s="107">
        <v>45586</v>
      </c>
    </row>
    <row r="363" spans="1:10" s="1" customFormat="1" ht="14.4" x14ac:dyDescent="0.3">
      <c r="A363" s="177">
        <v>1</v>
      </c>
      <c r="B363" s="93" t="s">
        <v>408</v>
      </c>
      <c r="C363" s="99" t="s">
        <v>64</v>
      </c>
      <c r="D363" s="95" t="s">
        <v>70</v>
      </c>
      <c r="E363" s="96" t="s">
        <v>16</v>
      </c>
      <c r="F363" s="105" t="s">
        <v>71</v>
      </c>
      <c r="G363" s="105" t="s">
        <v>39</v>
      </c>
      <c r="H363" s="96" t="str">
        <f>_xlfn.XLOOKUP(D363,'Catálogo Ordinarias'!$C$5:$C$346,'Catálogo Ordinarias'!$B$5:$B$346)</f>
        <v>7.4</v>
      </c>
      <c r="I363" s="106">
        <v>45597</v>
      </c>
      <c r="J363" s="107">
        <v>45784</v>
      </c>
    </row>
    <row r="364" spans="1:10" s="1" customFormat="1" ht="14.4" x14ac:dyDescent="0.3">
      <c r="A364" s="177">
        <v>1</v>
      </c>
      <c r="B364" s="93" t="s">
        <v>408</v>
      </c>
      <c r="C364" s="99" t="s">
        <v>64</v>
      </c>
      <c r="D364" s="95" t="s">
        <v>72</v>
      </c>
      <c r="E364" s="96" t="s">
        <v>16</v>
      </c>
      <c r="F364" s="105" t="s">
        <v>71</v>
      </c>
      <c r="G364" s="105" t="s">
        <v>39</v>
      </c>
      <c r="H364" s="96" t="str">
        <f>_xlfn.XLOOKUP(D364,'Catálogo Ordinarias'!$C$5:$C$346,'Catálogo Ordinarias'!$B$5:$B$346)</f>
        <v>7.5</v>
      </c>
      <c r="I364" s="106">
        <v>45597</v>
      </c>
      <c r="J364" s="107">
        <v>45789</v>
      </c>
    </row>
    <row r="365" spans="1:10" s="1" customFormat="1" ht="14.4" x14ac:dyDescent="0.3">
      <c r="A365" s="177">
        <v>1</v>
      </c>
      <c r="B365" s="93" t="s">
        <v>408</v>
      </c>
      <c r="C365" s="99" t="s">
        <v>64</v>
      </c>
      <c r="D365" s="95" t="s">
        <v>73</v>
      </c>
      <c r="E365" s="96" t="s">
        <v>16</v>
      </c>
      <c r="F365" s="105" t="s">
        <v>71</v>
      </c>
      <c r="G365" s="105" t="s">
        <v>39</v>
      </c>
      <c r="H365" s="96" t="str">
        <f>_xlfn.XLOOKUP(D365,'Catálogo Ordinarias'!$C$5:$C$346,'Catálogo Ordinarias'!$B$5:$B$346)</f>
        <v>7.6</v>
      </c>
      <c r="I365" s="106">
        <v>45658</v>
      </c>
      <c r="J365" s="107">
        <v>45802</v>
      </c>
    </row>
    <row r="366" spans="1:10" s="1" customFormat="1" ht="14.4" x14ac:dyDescent="0.3">
      <c r="A366" s="177">
        <v>1</v>
      </c>
      <c r="B366" s="93" t="s">
        <v>408</v>
      </c>
      <c r="C366" s="99" t="s">
        <v>64</v>
      </c>
      <c r="D366" s="95" t="s">
        <v>74</v>
      </c>
      <c r="E366" s="96" t="s">
        <v>16</v>
      </c>
      <c r="F366" s="105" t="s">
        <v>71</v>
      </c>
      <c r="G366" s="105" t="s">
        <v>39</v>
      </c>
      <c r="H366" s="96" t="str">
        <f>_xlfn.XLOOKUP(D366,'Catálogo Ordinarias'!$C$5:$C$346,'Catálogo Ordinarias'!$B$5:$B$346)</f>
        <v>7.7</v>
      </c>
      <c r="I366" s="106">
        <v>45597</v>
      </c>
      <c r="J366" s="107">
        <v>45803</v>
      </c>
    </row>
    <row r="367" spans="1:10" s="1" customFormat="1" ht="14.4" x14ac:dyDescent="0.3">
      <c r="A367" s="177">
        <v>1</v>
      </c>
      <c r="B367" s="93" t="s">
        <v>408</v>
      </c>
      <c r="C367" s="126" t="s">
        <v>64</v>
      </c>
      <c r="D367" s="150" t="s">
        <v>75</v>
      </c>
      <c r="E367" s="96" t="s">
        <v>12</v>
      </c>
      <c r="F367" s="151" t="s">
        <v>76</v>
      </c>
      <c r="G367" s="105" t="s">
        <v>39</v>
      </c>
      <c r="H367" s="96" t="str">
        <f>_xlfn.XLOOKUP(D367,'Catálogo Ordinarias'!$C$5:$C$346,'Catálogo Ordinarias'!$B$5:$B$346)</f>
        <v>7.8</v>
      </c>
      <c r="I367" s="106">
        <v>45597</v>
      </c>
      <c r="J367" s="107">
        <v>45808</v>
      </c>
    </row>
    <row r="368" spans="1:10" s="1" customFormat="1" ht="14.4" x14ac:dyDescent="0.3">
      <c r="A368" s="177">
        <v>1</v>
      </c>
      <c r="B368" s="152" t="s">
        <v>408</v>
      </c>
      <c r="C368" s="99" t="s">
        <v>64</v>
      </c>
      <c r="D368" s="95" t="s">
        <v>77</v>
      </c>
      <c r="E368" s="96" t="s">
        <v>12</v>
      </c>
      <c r="F368" s="105" t="s">
        <v>13</v>
      </c>
      <c r="G368" s="105" t="s">
        <v>39</v>
      </c>
      <c r="H368" s="96" t="str">
        <f>_xlfn.XLOOKUP(D368,'Catálogo Ordinarias'!$C$5:$C$346,'Catálogo Ordinarias'!$B$5:$B$346)</f>
        <v>7.9</v>
      </c>
      <c r="I368" s="106">
        <v>45597</v>
      </c>
      <c r="J368" s="107">
        <v>45838</v>
      </c>
    </row>
    <row r="369" spans="1:10" s="1" customFormat="1" ht="14.4" x14ac:dyDescent="0.3">
      <c r="A369" s="177">
        <v>1</v>
      </c>
      <c r="B369" s="93" t="s">
        <v>408</v>
      </c>
      <c r="C369" s="99" t="s">
        <v>78</v>
      </c>
      <c r="D369" s="95" t="s">
        <v>79</v>
      </c>
      <c r="E369" s="96" t="s">
        <v>16</v>
      </c>
      <c r="F369" s="105" t="s">
        <v>80</v>
      </c>
      <c r="G369" s="105" t="s">
        <v>39</v>
      </c>
      <c r="H369" s="96" t="str">
        <f>_xlfn.XLOOKUP(D369,'Catálogo Ordinarias'!$C$5:$C$346,'Catálogo Ordinarias'!$B$5:$B$346)</f>
        <v>8.2</v>
      </c>
      <c r="I369" s="106">
        <v>45672</v>
      </c>
      <c r="J369" s="107">
        <v>45703</v>
      </c>
    </row>
    <row r="370" spans="1:10" s="1" customFormat="1" ht="14.4" x14ac:dyDescent="0.3">
      <c r="A370" s="177">
        <v>1</v>
      </c>
      <c r="B370" s="93" t="s">
        <v>408</v>
      </c>
      <c r="C370" s="99" t="s">
        <v>78</v>
      </c>
      <c r="D370" s="95" t="s">
        <v>81</v>
      </c>
      <c r="E370" s="96" t="s">
        <v>12</v>
      </c>
      <c r="F370" s="105" t="s">
        <v>82</v>
      </c>
      <c r="G370" s="105" t="s">
        <v>18</v>
      </c>
      <c r="H370" s="96" t="str">
        <f>_xlfn.XLOOKUP(D370,'Catálogo Ordinarias'!$C$5:$C$346,'Catálogo Ordinarias'!$B$5:$B$346)</f>
        <v>8.3</v>
      </c>
      <c r="I370" s="106">
        <v>45713</v>
      </c>
      <c r="J370" s="107">
        <v>45713</v>
      </c>
    </row>
    <row r="371" spans="1:10" s="1" customFormat="1" ht="14.4" x14ac:dyDescent="0.3">
      <c r="A371" s="177">
        <v>1</v>
      </c>
      <c r="B371" s="93" t="s">
        <v>408</v>
      </c>
      <c r="C371" s="99" t="s">
        <v>78</v>
      </c>
      <c r="D371" s="95" t="s">
        <v>83</v>
      </c>
      <c r="E371" s="96" t="s">
        <v>16</v>
      </c>
      <c r="F371" s="105" t="s">
        <v>84</v>
      </c>
      <c r="G371" s="105" t="s">
        <v>39</v>
      </c>
      <c r="H371" s="96" t="str">
        <f>_xlfn.XLOOKUP(D371,'Catálogo Ordinarias'!$C$5:$C$346,'Catálogo Ordinarias'!$B$5:$B$346)</f>
        <v>8.4</v>
      </c>
      <c r="I371" s="106">
        <v>45714</v>
      </c>
      <c r="J371" s="107">
        <v>45730</v>
      </c>
    </row>
    <row r="372" spans="1:10" s="1" customFormat="1" ht="14.4" x14ac:dyDescent="0.3">
      <c r="A372" s="177">
        <v>1</v>
      </c>
      <c r="B372" s="93" t="s">
        <v>408</v>
      </c>
      <c r="C372" s="99" t="s">
        <v>78</v>
      </c>
      <c r="D372" s="95" t="s">
        <v>85</v>
      </c>
      <c r="E372" s="96" t="s">
        <v>12</v>
      </c>
      <c r="F372" s="105" t="s">
        <v>44</v>
      </c>
      <c r="G372" s="105" t="s">
        <v>39</v>
      </c>
      <c r="H372" s="96" t="str">
        <f>_xlfn.XLOOKUP(D372,'Catálogo Ordinarias'!$C$5:$C$346,'Catálogo Ordinarias'!$B$5:$B$346)</f>
        <v>8.5</v>
      </c>
      <c r="I372" s="100">
        <v>45730</v>
      </c>
      <c r="J372" s="103">
        <v>45730</v>
      </c>
    </row>
    <row r="373" spans="1:10" s="1" customFormat="1" ht="14.4" x14ac:dyDescent="0.3">
      <c r="A373" s="177">
        <v>1</v>
      </c>
      <c r="B373" s="93" t="s">
        <v>408</v>
      </c>
      <c r="C373" s="99" t="s">
        <v>78</v>
      </c>
      <c r="D373" s="95" t="s">
        <v>86</v>
      </c>
      <c r="E373" s="96" t="s">
        <v>12</v>
      </c>
      <c r="F373" s="105" t="s">
        <v>44</v>
      </c>
      <c r="G373" s="105" t="s">
        <v>39</v>
      </c>
      <c r="H373" s="96" t="str">
        <f>_xlfn.XLOOKUP(D373,'Catálogo Ordinarias'!$C$5:$C$346,'Catálogo Ordinarias'!$B$5:$B$346)</f>
        <v>8.6</v>
      </c>
      <c r="I373" s="100">
        <v>45741</v>
      </c>
      <c r="J373" s="103">
        <v>45741</v>
      </c>
    </row>
    <row r="374" spans="1:10" s="1" customFormat="1" ht="14.4" x14ac:dyDescent="0.3">
      <c r="A374" s="177">
        <v>1</v>
      </c>
      <c r="B374" s="93" t="s">
        <v>408</v>
      </c>
      <c r="C374" s="99" t="s">
        <v>78</v>
      </c>
      <c r="D374" s="95" t="s">
        <v>87</v>
      </c>
      <c r="E374" s="96" t="s">
        <v>12</v>
      </c>
      <c r="F374" s="105" t="s">
        <v>88</v>
      </c>
      <c r="G374" s="105" t="s">
        <v>49</v>
      </c>
      <c r="H374" s="96" t="str">
        <f>_xlfn.XLOOKUP(D374,'Catálogo Ordinarias'!$C$5:$C$346,'Catálogo Ordinarias'!$B$5:$B$346)</f>
        <v>8.7</v>
      </c>
      <c r="I374" s="97">
        <v>45759</v>
      </c>
      <c r="J374" s="98">
        <v>45763</v>
      </c>
    </row>
    <row r="375" spans="1:10" s="1" customFormat="1" ht="14.4" x14ac:dyDescent="0.3">
      <c r="A375" s="177">
        <v>1</v>
      </c>
      <c r="B375" s="93" t="s">
        <v>408</v>
      </c>
      <c r="C375" s="99" t="s">
        <v>78</v>
      </c>
      <c r="D375" s="95" t="s">
        <v>89</v>
      </c>
      <c r="E375" s="96" t="s">
        <v>12</v>
      </c>
      <c r="F375" s="105" t="s">
        <v>44</v>
      </c>
      <c r="G375" s="105" t="s">
        <v>18</v>
      </c>
      <c r="H375" s="96" t="str">
        <f>_xlfn.XLOOKUP(D375,'Catálogo Ordinarias'!$C$5:$C$346,'Catálogo Ordinarias'!$B$5:$B$346)</f>
        <v>8.8</v>
      </c>
      <c r="I375" s="106">
        <v>45762</v>
      </c>
      <c r="J375" s="107">
        <v>45762</v>
      </c>
    </row>
    <row r="376" spans="1:10" s="1" customFormat="1" ht="14.4" x14ac:dyDescent="0.3">
      <c r="A376" s="177">
        <v>1</v>
      </c>
      <c r="B376" s="93" t="s">
        <v>408</v>
      </c>
      <c r="C376" s="99" t="s">
        <v>78</v>
      </c>
      <c r="D376" s="95" t="s">
        <v>90</v>
      </c>
      <c r="E376" s="96" t="s">
        <v>12</v>
      </c>
      <c r="F376" s="105" t="s">
        <v>44</v>
      </c>
      <c r="G376" s="105" t="s">
        <v>18</v>
      </c>
      <c r="H376" s="96" t="str">
        <f>_xlfn.XLOOKUP(D376,'Catálogo Ordinarias'!$C$5:$C$346,'Catálogo Ordinarias'!$B$5:$B$346)</f>
        <v>8.9</v>
      </c>
      <c r="I376" s="106">
        <v>45792</v>
      </c>
      <c r="J376" s="107">
        <v>45802</v>
      </c>
    </row>
    <row r="377" spans="1:10" s="1" customFormat="1" ht="14.4" x14ac:dyDescent="0.3">
      <c r="A377" s="177">
        <v>1</v>
      </c>
      <c r="B377" s="93" t="s">
        <v>408</v>
      </c>
      <c r="C377" s="99" t="s">
        <v>78</v>
      </c>
      <c r="D377" s="95" t="s">
        <v>91</v>
      </c>
      <c r="E377" s="96" t="s">
        <v>12</v>
      </c>
      <c r="F377" s="105" t="s">
        <v>44</v>
      </c>
      <c r="G377" s="105" t="s">
        <v>18</v>
      </c>
      <c r="H377" s="96" t="str">
        <f>_xlfn.XLOOKUP(D377,'Catálogo Ordinarias'!$C$5:$C$346,'Catálogo Ordinarias'!$B$5:$B$346)</f>
        <v>8.10</v>
      </c>
      <c r="I377" s="106">
        <v>45763</v>
      </c>
      <c r="J377" s="107">
        <v>45796</v>
      </c>
    </row>
    <row r="378" spans="1:10" s="1" customFormat="1" ht="14.4" x14ac:dyDescent="0.3">
      <c r="A378" s="177">
        <v>1</v>
      </c>
      <c r="B378" s="93" t="s">
        <v>408</v>
      </c>
      <c r="C378" s="99" t="s">
        <v>78</v>
      </c>
      <c r="D378" s="95" t="s">
        <v>92</v>
      </c>
      <c r="E378" s="96" t="s">
        <v>12</v>
      </c>
      <c r="F378" s="105" t="s">
        <v>44</v>
      </c>
      <c r="G378" s="105" t="s">
        <v>18</v>
      </c>
      <c r="H378" s="96" t="str">
        <f>_xlfn.XLOOKUP(D378,'Catálogo Ordinarias'!$C$5:$C$346,'Catálogo Ordinarias'!$B$5:$B$346)</f>
        <v>8.11</v>
      </c>
      <c r="I378" s="106">
        <v>45763</v>
      </c>
      <c r="J378" s="107">
        <v>45799</v>
      </c>
    </row>
    <row r="379" spans="1:10" s="1" customFormat="1" ht="14.4" x14ac:dyDescent="0.3">
      <c r="A379" s="177">
        <v>1</v>
      </c>
      <c r="B379" s="93" t="s">
        <v>408</v>
      </c>
      <c r="C379" s="99" t="s">
        <v>78</v>
      </c>
      <c r="D379" s="95" t="s">
        <v>93</v>
      </c>
      <c r="E379" s="96" t="s">
        <v>12</v>
      </c>
      <c r="F379" s="105" t="s">
        <v>44</v>
      </c>
      <c r="G379" s="105" t="s">
        <v>18</v>
      </c>
      <c r="H379" s="96" t="str">
        <f>_xlfn.XLOOKUP(D379,'Catálogo Ordinarias'!$C$5:$C$346,'Catálogo Ordinarias'!$B$5:$B$346)</f>
        <v>8.12</v>
      </c>
      <c r="I379" s="106">
        <v>45800</v>
      </c>
      <c r="J379" s="107">
        <v>45800</v>
      </c>
    </row>
    <row r="380" spans="1:10" s="1" customFormat="1" ht="14.4" x14ac:dyDescent="0.3">
      <c r="A380" s="177">
        <v>1</v>
      </c>
      <c r="B380" s="153" t="s">
        <v>408</v>
      </c>
      <c r="C380" s="154" t="s">
        <v>78</v>
      </c>
      <c r="D380" s="155" t="s">
        <v>94</v>
      </c>
      <c r="E380" s="96" t="s">
        <v>12</v>
      </c>
      <c r="F380" s="156" t="s">
        <v>76</v>
      </c>
      <c r="G380" s="98" t="s">
        <v>39</v>
      </c>
      <c r="H380" s="96" t="str">
        <f>_xlfn.XLOOKUP(D380,'Catálogo Ordinarias'!$C$5:$C$346,'Catálogo Ordinarias'!$B$5:$B$346)</f>
        <v>8.13</v>
      </c>
      <c r="I380" s="106">
        <v>45801</v>
      </c>
      <c r="J380" s="107">
        <v>45802</v>
      </c>
    </row>
    <row r="381" spans="1:10" s="1" customFormat="1" ht="14.4" x14ac:dyDescent="0.3">
      <c r="A381" s="177">
        <v>1</v>
      </c>
      <c r="B381" s="153" t="s">
        <v>408</v>
      </c>
      <c r="C381" s="154" t="s">
        <v>78</v>
      </c>
      <c r="D381" s="95" t="s">
        <v>95</v>
      </c>
      <c r="E381" s="96" t="s">
        <v>20</v>
      </c>
      <c r="F381" s="96" t="s">
        <v>13</v>
      </c>
      <c r="G381" s="96" t="s">
        <v>39</v>
      </c>
      <c r="H381" s="96" t="str">
        <f>_xlfn.XLOOKUP(D381,'Catálogo Ordinarias'!$C$5:$C$346,'Catálogo Ordinarias'!$B$5:$B$346)</f>
        <v>8.14</v>
      </c>
      <c r="I381" s="97">
        <v>45810</v>
      </c>
      <c r="J381" s="98">
        <v>45828</v>
      </c>
    </row>
    <row r="382" spans="1:10" s="1" customFormat="1" ht="14.4" x14ac:dyDescent="0.3">
      <c r="A382" s="177">
        <v>1</v>
      </c>
      <c r="B382" s="93" t="s">
        <v>408</v>
      </c>
      <c r="C382" s="99" t="s">
        <v>78</v>
      </c>
      <c r="D382" s="95" t="s">
        <v>96</v>
      </c>
      <c r="E382" s="96" t="s">
        <v>16</v>
      </c>
      <c r="F382" s="105" t="s">
        <v>97</v>
      </c>
      <c r="G382" s="105" t="s">
        <v>39</v>
      </c>
      <c r="H382" s="96" t="str">
        <f>_xlfn.XLOOKUP(D382,'Catálogo Ordinarias'!$C$5:$C$346,'Catálogo Ordinarias'!$B$5:$B$346)</f>
        <v>8.15</v>
      </c>
      <c r="I382" s="106">
        <v>45808</v>
      </c>
      <c r="J382" s="107">
        <v>45809</v>
      </c>
    </row>
    <row r="383" spans="1:10" s="1" customFormat="1" ht="14.4" x14ac:dyDescent="0.3">
      <c r="A383" s="177">
        <v>1</v>
      </c>
      <c r="B383" s="93" t="s">
        <v>408</v>
      </c>
      <c r="C383" s="99" t="s">
        <v>78</v>
      </c>
      <c r="D383" s="95" t="s">
        <v>98</v>
      </c>
      <c r="E383" s="96" t="s">
        <v>16</v>
      </c>
      <c r="F383" s="105" t="s">
        <v>99</v>
      </c>
      <c r="G383" s="105" t="s">
        <v>49</v>
      </c>
      <c r="H383" s="96" t="str">
        <f>_xlfn.XLOOKUP(D383,'Catálogo Ordinarias'!$C$5:$C$346,'Catálogo Ordinarias'!$B$5:$B$346)</f>
        <v>8.16</v>
      </c>
      <c r="I383" s="97">
        <v>45748</v>
      </c>
      <c r="J383" s="98">
        <v>45808</v>
      </c>
    </row>
    <row r="384" spans="1:10" s="1" customFormat="1" ht="14.4" x14ac:dyDescent="0.3">
      <c r="A384" s="177">
        <v>1</v>
      </c>
      <c r="B384" s="93" t="s">
        <v>408</v>
      </c>
      <c r="C384" s="99" t="s">
        <v>100</v>
      </c>
      <c r="D384" s="95" t="s">
        <v>101</v>
      </c>
      <c r="E384" s="96" t="s">
        <v>12</v>
      </c>
      <c r="F384" s="105" t="s">
        <v>102</v>
      </c>
      <c r="G384" s="105" t="s">
        <v>69</v>
      </c>
      <c r="H384" s="96" t="str">
        <f>_xlfn.XLOOKUP(D384,'Catálogo Ordinarias'!$C$5:$C$346,'Catálogo Ordinarias'!$B$5:$B$346)</f>
        <v>9.1</v>
      </c>
      <c r="I384" s="106">
        <v>45505</v>
      </c>
      <c r="J384" s="107">
        <v>45535</v>
      </c>
    </row>
    <row r="385" spans="1:10" s="1" customFormat="1" ht="14.4" x14ac:dyDescent="0.3">
      <c r="A385" s="177">
        <v>1</v>
      </c>
      <c r="B385" s="93" t="s">
        <v>408</v>
      </c>
      <c r="C385" s="99" t="s">
        <v>100</v>
      </c>
      <c r="D385" s="95" t="s">
        <v>103</v>
      </c>
      <c r="E385" s="96" t="s">
        <v>12</v>
      </c>
      <c r="F385" s="105" t="s">
        <v>102</v>
      </c>
      <c r="G385" s="105" t="s">
        <v>69</v>
      </c>
      <c r="H385" s="96" t="str">
        <f>_xlfn.XLOOKUP(D385,'Catálogo Ordinarias'!$C$5:$C$346,'Catálogo Ordinarias'!$B$5:$B$346)</f>
        <v>9.2</v>
      </c>
      <c r="I385" s="106">
        <v>45627</v>
      </c>
      <c r="J385" s="107">
        <v>45657</v>
      </c>
    </row>
    <row r="386" spans="1:10" s="1" customFormat="1" ht="14.4" x14ac:dyDescent="0.3">
      <c r="A386" s="177">
        <v>1</v>
      </c>
      <c r="B386" s="93" t="s">
        <v>408</v>
      </c>
      <c r="C386" s="99" t="s">
        <v>100</v>
      </c>
      <c r="D386" s="95" t="s">
        <v>104</v>
      </c>
      <c r="E386" s="96" t="s">
        <v>12</v>
      </c>
      <c r="F386" s="105" t="s">
        <v>105</v>
      </c>
      <c r="G386" s="105" t="s">
        <v>69</v>
      </c>
      <c r="H386" s="96" t="str">
        <f>_xlfn.XLOOKUP(D386,'Catálogo Ordinarias'!$C$5:$C$346,'Catálogo Ordinarias'!$B$5:$B$346)</f>
        <v>9.3</v>
      </c>
      <c r="I386" s="106">
        <v>45628</v>
      </c>
      <c r="J386" s="107">
        <v>45672</v>
      </c>
    </row>
    <row r="387" spans="1:10" s="1" customFormat="1" ht="14.4" x14ac:dyDescent="0.3">
      <c r="A387" s="177">
        <v>1</v>
      </c>
      <c r="B387" s="93" t="s">
        <v>408</v>
      </c>
      <c r="C387" s="99" t="s">
        <v>100</v>
      </c>
      <c r="D387" s="95" t="s">
        <v>106</v>
      </c>
      <c r="E387" s="96" t="s">
        <v>16</v>
      </c>
      <c r="F387" s="105" t="s">
        <v>107</v>
      </c>
      <c r="G387" s="105" t="s">
        <v>69</v>
      </c>
      <c r="H387" s="96" t="str">
        <f>_xlfn.XLOOKUP(D387,'Catálogo Ordinarias'!$C$5:$C$346,'Catálogo Ordinarias'!$B$5:$B$346)</f>
        <v>9.4</v>
      </c>
      <c r="I387" s="106">
        <v>45670</v>
      </c>
      <c r="J387" s="107">
        <v>45776</v>
      </c>
    </row>
    <row r="388" spans="1:10" s="1" customFormat="1" ht="14.4" x14ac:dyDescent="0.3">
      <c r="A388" s="177">
        <v>1</v>
      </c>
      <c r="B388" s="93" t="s">
        <v>408</v>
      </c>
      <c r="C388" s="99" t="s">
        <v>100</v>
      </c>
      <c r="D388" s="95" t="s">
        <v>108</v>
      </c>
      <c r="E388" s="96" t="s">
        <v>16</v>
      </c>
      <c r="F388" s="105" t="s">
        <v>109</v>
      </c>
      <c r="G388" s="105" t="s">
        <v>18</v>
      </c>
      <c r="H388" s="96" t="str">
        <f>_xlfn.XLOOKUP(D388,'Catálogo Ordinarias'!$C$5:$C$346,'Catálogo Ordinarias'!$B$5:$B$346)</f>
        <v>9.5</v>
      </c>
      <c r="I388" s="97">
        <v>45750</v>
      </c>
      <c r="J388" s="107">
        <v>45779</v>
      </c>
    </row>
    <row r="389" spans="1:10" s="1" customFormat="1" ht="14.4" x14ac:dyDescent="0.3">
      <c r="A389" s="177">
        <v>1</v>
      </c>
      <c r="B389" s="93" t="s">
        <v>408</v>
      </c>
      <c r="C389" s="94" t="s">
        <v>100</v>
      </c>
      <c r="D389" s="95" t="s">
        <v>110</v>
      </c>
      <c r="E389" s="96" t="s">
        <v>12</v>
      </c>
      <c r="F389" s="105" t="s">
        <v>111</v>
      </c>
      <c r="G389" s="105" t="s">
        <v>18</v>
      </c>
      <c r="H389" s="96" t="str">
        <f>_xlfn.XLOOKUP(D389,'Catálogo Ordinarias'!$C$5:$C$346,'Catálogo Ordinarias'!$B$5:$B$346)</f>
        <v>9.6</v>
      </c>
      <c r="I389" s="106">
        <v>45600</v>
      </c>
      <c r="J389" s="107">
        <v>45667</v>
      </c>
    </row>
    <row r="390" spans="1:10" s="1" customFormat="1" ht="14.4" x14ac:dyDescent="0.3">
      <c r="A390" s="177">
        <v>1</v>
      </c>
      <c r="B390" s="93" t="s">
        <v>408</v>
      </c>
      <c r="C390" s="94" t="s">
        <v>100</v>
      </c>
      <c r="D390" s="95" t="s">
        <v>112</v>
      </c>
      <c r="E390" s="96" t="s">
        <v>12</v>
      </c>
      <c r="F390" s="105" t="s">
        <v>111</v>
      </c>
      <c r="G390" s="105" t="s">
        <v>18</v>
      </c>
      <c r="H390" s="96" t="str">
        <f>_xlfn.XLOOKUP(D390,'Catálogo Ordinarias'!$C$5:$C$346,'Catálogo Ordinarias'!$B$5:$B$346)</f>
        <v>9.7</v>
      </c>
      <c r="I390" s="106">
        <v>45673</v>
      </c>
      <c r="J390" s="107">
        <v>45818</v>
      </c>
    </row>
    <row r="391" spans="1:10" s="1" customFormat="1" ht="14.4" x14ac:dyDescent="0.3">
      <c r="A391" s="177">
        <v>1</v>
      </c>
      <c r="B391" s="93" t="s">
        <v>408</v>
      </c>
      <c r="C391" s="94" t="s">
        <v>100</v>
      </c>
      <c r="D391" s="95" t="s">
        <v>113</v>
      </c>
      <c r="E391" s="96" t="s">
        <v>12</v>
      </c>
      <c r="F391" s="105" t="s">
        <v>111</v>
      </c>
      <c r="G391" s="105" t="s">
        <v>18</v>
      </c>
      <c r="H391" s="96" t="str">
        <f>_xlfn.XLOOKUP(D391,'Catálogo Ordinarias'!$C$5:$C$346,'Catálogo Ordinarias'!$B$5:$B$346)</f>
        <v>9.8</v>
      </c>
      <c r="I391" s="106">
        <v>45678</v>
      </c>
      <c r="J391" s="107">
        <v>45818</v>
      </c>
    </row>
    <row r="392" spans="1:10" s="1" customFormat="1" ht="14.4" x14ac:dyDescent="0.3">
      <c r="A392" s="177">
        <v>1</v>
      </c>
      <c r="B392" s="93" t="s">
        <v>408</v>
      </c>
      <c r="C392" s="94" t="s">
        <v>100</v>
      </c>
      <c r="D392" s="95" t="s">
        <v>114</v>
      </c>
      <c r="E392" s="96" t="s">
        <v>12</v>
      </c>
      <c r="F392" s="105" t="s">
        <v>111</v>
      </c>
      <c r="G392" s="105" t="s">
        <v>18</v>
      </c>
      <c r="H392" s="96" t="str">
        <f>_xlfn.XLOOKUP(D392,'Catálogo Ordinarias'!$C$5:$C$346,'Catálogo Ordinarias'!$B$5:$B$346)</f>
        <v>9.9</v>
      </c>
      <c r="I392" s="98">
        <v>45673</v>
      </c>
      <c r="J392" s="107">
        <v>45692</v>
      </c>
    </row>
    <row r="393" spans="1:10" s="1" customFormat="1" ht="14.4" x14ac:dyDescent="0.3">
      <c r="A393" s="177">
        <v>1</v>
      </c>
      <c r="B393" s="93" t="s">
        <v>408</v>
      </c>
      <c r="C393" s="94" t="s">
        <v>100</v>
      </c>
      <c r="D393" s="95" t="s">
        <v>115</v>
      </c>
      <c r="E393" s="96" t="s">
        <v>12</v>
      </c>
      <c r="F393" s="105" t="s">
        <v>111</v>
      </c>
      <c r="G393" s="105" t="s">
        <v>18</v>
      </c>
      <c r="H393" s="96" t="str">
        <f>_xlfn.XLOOKUP(D393,'Catálogo Ordinarias'!$C$5:$C$346,'Catálogo Ordinarias'!$B$5:$B$346)</f>
        <v>9.10</v>
      </c>
      <c r="I393" s="106">
        <v>45748</v>
      </c>
      <c r="J393" s="107">
        <v>45762</v>
      </c>
    </row>
    <row r="394" spans="1:10" s="1" customFormat="1" ht="14.4" x14ac:dyDescent="0.3">
      <c r="A394" s="177">
        <v>1</v>
      </c>
      <c r="B394" s="93" t="s">
        <v>408</v>
      </c>
      <c r="C394" s="99" t="s">
        <v>100</v>
      </c>
      <c r="D394" s="95" t="s">
        <v>116</v>
      </c>
      <c r="E394" s="96" t="s">
        <v>12</v>
      </c>
      <c r="F394" s="105" t="s">
        <v>88</v>
      </c>
      <c r="G394" s="96" t="s">
        <v>49</v>
      </c>
      <c r="H394" s="96" t="str">
        <f>_xlfn.XLOOKUP(D394,'Catálogo Ordinarias'!$C$5:$C$346,'Catálogo Ordinarias'!$B$5:$B$346)</f>
        <v>9.11</v>
      </c>
      <c r="I394" s="106">
        <v>45677</v>
      </c>
      <c r="J394" s="107">
        <v>45681</v>
      </c>
    </row>
    <row r="395" spans="1:10" s="1" customFormat="1" ht="14.4" x14ac:dyDescent="0.3">
      <c r="A395" s="177">
        <v>1</v>
      </c>
      <c r="B395" s="93" t="s">
        <v>408</v>
      </c>
      <c r="C395" s="99" t="s">
        <v>100</v>
      </c>
      <c r="D395" s="95" t="s">
        <v>117</v>
      </c>
      <c r="E395" s="96" t="s">
        <v>12</v>
      </c>
      <c r="F395" s="105" t="s">
        <v>13</v>
      </c>
      <c r="G395" s="105" t="s">
        <v>69</v>
      </c>
      <c r="H395" s="96" t="str">
        <f>_xlfn.XLOOKUP(D395,'Catálogo Ordinarias'!$C$5:$C$346,'Catálogo Ordinarias'!$B$5:$B$346)</f>
        <v>9.12</v>
      </c>
      <c r="I395" s="106">
        <v>45689</v>
      </c>
      <c r="J395" s="107">
        <v>45693</v>
      </c>
    </row>
    <row r="396" spans="1:10" s="1" customFormat="1" ht="14.4" x14ac:dyDescent="0.3">
      <c r="A396" s="177">
        <v>1</v>
      </c>
      <c r="B396" s="93" t="s">
        <v>408</v>
      </c>
      <c r="C396" s="99" t="s">
        <v>100</v>
      </c>
      <c r="D396" s="95" t="s">
        <v>118</v>
      </c>
      <c r="E396" s="96" t="s">
        <v>12</v>
      </c>
      <c r="F396" s="105" t="s">
        <v>111</v>
      </c>
      <c r="G396" s="105" t="s">
        <v>69</v>
      </c>
      <c r="H396" s="96" t="str">
        <f>_xlfn.XLOOKUP(D396,'Catálogo Ordinarias'!$C$5:$C$346,'Catálogo Ordinarias'!$B$5:$B$346)</f>
        <v>9.13</v>
      </c>
      <c r="I396" s="106">
        <v>45694</v>
      </c>
      <c r="J396" s="107">
        <v>45694</v>
      </c>
    </row>
    <row r="397" spans="1:10" s="1" customFormat="1" ht="14.4" x14ac:dyDescent="0.3">
      <c r="A397" s="177">
        <v>1</v>
      </c>
      <c r="B397" s="93" t="s">
        <v>408</v>
      </c>
      <c r="C397" s="99" t="s">
        <v>100</v>
      </c>
      <c r="D397" s="95" t="s">
        <v>119</v>
      </c>
      <c r="E397" s="96" t="s">
        <v>12</v>
      </c>
      <c r="F397" s="105" t="s">
        <v>44</v>
      </c>
      <c r="G397" s="105" t="s">
        <v>69</v>
      </c>
      <c r="H397" s="96" t="str">
        <f>_xlfn.XLOOKUP(D397,'Catálogo Ordinarias'!$C$5:$C$346,'Catálogo Ordinarias'!$B$5:$B$346)</f>
        <v>9.14</v>
      </c>
      <c r="I397" s="106">
        <v>45697</v>
      </c>
      <c r="J397" s="107">
        <v>45747</v>
      </c>
    </row>
    <row r="398" spans="1:10" s="1" customFormat="1" ht="14.4" x14ac:dyDescent="0.3">
      <c r="A398" s="177">
        <v>1</v>
      </c>
      <c r="B398" s="93" t="s">
        <v>408</v>
      </c>
      <c r="C398" s="99" t="s">
        <v>100</v>
      </c>
      <c r="D398" s="95" t="s">
        <v>120</v>
      </c>
      <c r="E398" s="96" t="s">
        <v>12</v>
      </c>
      <c r="F398" s="105" t="s">
        <v>82</v>
      </c>
      <c r="G398" s="105" t="s">
        <v>69</v>
      </c>
      <c r="H398" s="96" t="str">
        <f>_xlfn.XLOOKUP(D398,'Catálogo Ordinarias'!$C$5:$C$346,'Catálogo Ordinarias'!$B$5:$B$346)</f>
        <v>9.15</v>
      </c>
      <c r="I398" s="106">
        <v>45754</v>
      </c>
      <c r="J398" s="107">
        <v>45754</v>
      </c>
    </row>
    <row r="399" spans="1:10" s="1" customFormat="1" ht="14.4" x14ac:dyDescent="0.3">
      <c r="A399" s="177">
        <v>1</v>
      </c>
      <c r="B399" s="93" t="s">
        <v>408</v>
      </c>
      <c r="C399" s="99" t="s">
        <v>100</v>
      </c>
      <c r="D399" s="95" t="s">
        <v>121</v>
      </c>
      <c r="E399" s="96" t="s">
        <v>12</v>
      </c>
      <c r="F399" s="105" t="s">
        <v>44</v>
      </c>
      <c r="G399" s="105" t="s">
        <v>69</v>
      </c>
      <c r="H399" s="96" t="str">
        <f>_xlfn.XLOOKUP(D399,'Catálogo Ordinarias'!$C$5:$C$346,'Catálogo Ordinarias'!$B$5:$B$346)</f>
        <v>9.16</v>
      </c>
      <c r="I399" s="106">
        <v>45756</v>
      </c>
      <c r="J399" s="107">
        <v>45808</v>
      </c>
    </row>
    <row r="400" spans="1:10" s="1" customFormat="1" ht="14.4" x14ac:dyDescent="0.3">
      <c r="A400" s="177">
        <v>1</v>
      </c>
      <c r="B400" s="93" t="s">
        <v>408</v>
      </c>
      <c r="C400" s="99" t="s">
        <v>100</v>
      </c>
      <c r="D400" s="95" t="s">
        <v>122</v>
      </c>
      <c r="E400" s="96" t="s">
        <v>12</v>
      </c>
      <c r="F400" s="105" t="s">
        <v>44</v>
      </c>
      <c r="G400" s="105" t="s">
        <v>69</v>
      </c>
      <c r="H400" s="96" t="str">
        <f>_xlfn.XLOOKUP(D400,'Catálogo Ordinarias'!$C$5:$C$346,'Catálogo Ordinarias'!$B$5:$B$346)</f>
        <v>9.17</v>
      </c>
      <c r="I400" s="106">
        <v>45809</v>
      </c>
      <c r="J400" s="107">
        <v>45818</v>
      </c>
    </row>
    <row r="401" spans="1:10" s="1" customFormat="1" ht="14.4" x14ac:dyDescent="0.3">
      <c r="A401" s="177">
        <v>1</v>
      </c>
      <c r="B401" s="93" t="s">
        <v>408</v>
      </c>
      <c r="C401" s="99" t="s">
        <v>100</v>
      </c>
      <c r="D401" s="95" t="s">
        <v>123</v>
      </c>
      <c r="E401" s="96" t="s">
        <v>12</v>
      </c>
      <c r="F401" s="105" t="s">
        <v>111</v>
      </c>
      <c r="G401" s="105" t="s">
        <v>18</v>
      </c>
      <c r="H401" s="96" t="str">
        <f>_xlfn.XLOOKUP(D401,'Catálogo Ordinarias'!$C$5:$C$346,'Catálogo Ordinarias'!$B$5:$B$346)</f>
        <v>9.18</v>
      </c>
      <c r="I401" s="106">
        <v>45670</v>
      </c>
      <c r="J401" s="107">
        <v>45670</v>
      </c>
    </row>
    <row r="402" spans="1:10" s="1" customFormat="1" ht="14.4" x14ac:dyDescent="0.3">
      <c r="A402" s="177">
        <v>1</v>
      </c>
      <c r="B402" s="93" t="s">
        <v>408</v>
      </c>
      <c r="C402" s="99" t="s">
        <v>124</v>
      </c>
      <c r="D402" s="95" t="s">
        <v>125</v>
      </c>
      <c r="E402" s="96" t="s">
        <v>12</v>
      </c>
      <c r="F402" s="105" t="s">
        <v>111</v>
      </c>
      <c r="G402" s="105" t="s">
        <v>18</v>
      </c>
      <c r="H402" s="96" t="str">
        <f>_xlfn.XLOOKUP(D402,'Catálogo Ordinarias'!$C$5:$C$346,'Catálogo Ordinarias'!$B$5:$B$346)</f>
        <v>10.1</v>
      </c>
      <c r="I402" s="106">
        <v>45689</v>
      </c>
      <c r="J402" s="107">
        <v>45696</v>
      </c>
    </row>
    <row r="403" spans="1:10" s="1" customFormat="1" ht="14.4" x14ac:dyDescent="0.3">
      <c r="A403" s="177">
        <v>1</v>
      </c>
      <c r="B403" s="93" t="s">
        <v>408</v>
      </c>
      <c r="C403" s="99" t="s">
        <v>124</v>
      </c>
      <c r="D403" s="95" t="s">
        <v>126</v>
      </c>
      <c r="E403" s="96" t="s">
        <v>12</v>
      </c>
      <c r="F403" s="105" t="s">
        <v>111</v>
      </c>
      <c r="G403" s="105" t="s">
        <v>18</v>
      </c>
      <c r="H403" s="96" t="str">
        <f>_xlfn.XLOOKUP(D403,'Catálogo Ordinarias'!$C$5:$C$346,'Catálogo Ordinarias'!$B$5:$B$346)</f>
        <v>10.2</v>
      </c>
      <c r="I403" s="106">
        <v>45748</v>
      </c>
      <c r="J403" s="107">
        <v>45755</v>
      </c>
    </row>
    <row r="404" spans="1:10" s="1" customFormat="1" ht="14.4" x14ac:dyDescent="0.3">
      <c r="A404" s="177">
        <v>1</v>
      </c>
      <c r="B404" s="93" t="s">
        <v>408</v>
      </c>
      <c r="C404" s="99" t="s">
        <v>124</v>
      </c>
      <c r="D404" s="95" t="s">
        <v>127</v>
      </c>
      <c r="E404" s="96" t="s">
        <v>12</v>
      </c>
      <c r="F404" s="105" t="s">
        <v>105</v>
      </c>
      <c r="G404" s="105" t="s">
        <v>69</v>
      </c>
      <c r="H404" s="96" t="str">
        <f>_xlfn.XLOOKUP(D404,'Catálogo Ordinarias'!$C$5:$C$346,'Catálogo Ordinarias'!$B$5:$B$346)</f>
        <v>10.3</v>
      </c>
      <c r="I404" s="106">
        <v>45606</v>
      </c>
      <c r="J404" s="122">
        <v>45646</v>
      </c>
    </row>
    <row r="405" spans="1:10" s="1" customFormat="1" ht="14.4" x14ac:dyDescent="0.3">
      <c r="A405" s="177">
        <v>1</v>
      </c>
      <c r="B405" s="93" t="s">
        <v>408</v>
      </c>
      <c r="C405" s="99" t="s">
        <v>124</v>
      </c>
      <c r="D405" s="95" t="s">
        <v>128</v>
      </c>
      <c r="E405" s="96" t="s">
        <v>12</v>
      </c>
      <c r="F405" s="105" t="s">
        <v>107</v>
      </c>
      <c r="G405" s="105" t="s">
        <v>69</v>
      </c>
      <c r="H405" s="96" t="str">
        <f>_xlfn.XLOOKUP(D405,'Catálogo Ordinarias'!$C$5:$C$346,'Catálogo Ordinarias'!$B$5:$B$346)</f>
        <v>10.4</v>
      </c>
      <c r="I405" s="106">
        <v>45618</v>
      </c>
      <c r="J405" s="122">
        <v>45729</v>
      </c>
    </row>
    <row r="406" spans="1:10" s="1" customFormat="1" ht="14.4" x14ac:dyDescent="0.3">
      <c r="A406" s="177">
        <v>1</v>
      </c>
      <c r="B406" s="93" t="s">
        <v>408</v>
      </c>
      <c r="C406" s="99" t="s">
        <v>124</v>
      </c>
      <c r="D406" s="95" t="s">
        <v>129</v>
      </c>
      <c r="E406" s="96" t="s">
        <v>12</v>
      </c>
      <c r="F406" s="105" t="s">
        <v>109</v>
      </c>
      <c r="G406" s="105" t="s">
        <v>18</v>
      </c>
      <c r="H406" s="96" t="str">
        <f>_xlfn.XLOOKUP(D406,'Catálogo Ordinarias'!$C$5:$C$346,'Catálogo Ordinarias'!$B$5:$B$346)</f>
        <v>10.5</v>
      </c>
      <c r="I406" s="106">
        <v>45606</v>
      </c>
      <c r="J406" s="122">
        <v>45747</v>
      </c>
    </row>
    <row r="407" spans="1:10" s="1" customFormat="1" ht="14.4" x14ac:dyDescent="0.3">
      <c r="A407" s="177">
        <v>1</v>
      </c>
      <c r="B407" s="93" t="s">
        <v>408</v>
      </c>
      <c r="C407" s="99" t="s">
        <v>124</v>
      </c>
      <c r="D407" s="95" t="s">
        <v>130</v>
      </c>
      <c r="E407" s="96" t="s">
        <v>12</v>
      </c>
      <c r="F407" s="105" t="s">
        <v>105</v>
      </c>
      <c r="G407" s="105" t="s">
        <v>69</v>
      </c>
      <c r="H407" s="96" t="str">
        <f>_xlfn.XLOOKUP(D407,'Catálogo Ordinarias'!$C$5:$C$346,'Catálogo Ordinarias'!$B$5:$B$346)</f>
        <v>10.6</v>
      </c>
      <c r="I407" s="106">
        <v>45660</v>
      </c>
      <c r="J407" s="107">
        <v>45670</v>
      </c>
    </row>
    <row r="408" spans="1:10" s="1" customFormat="1" ht="14.4" x14ac:dyDescent="0.3">
      <c r="A408" s="177">
        <v>1</v>
      </c>
      <c r="B408" s="93" t="s">
        <v>408</v>
      </c>
      <c r="C408" s="99" t="s">
        <v>124</v>
      </c>
      <c r="D408" s="95" t="s">
        <v>131</v>
      </c>
      <c r="E408" s="96" t="s">
        <v>12</v>
      </c>
      <c r="F408" s="105" t="s">
        <v>107</v>
      </c>
      <c r="G408" s="105" t="s">
        <v>69</v>
      </c>
      <c r="H408" s="96" t="str">
        <f>_xlfn.XLOOKUP(D408,'Catálogo Ordinarias'!$C$5:$C$346,'Catálogo Ordinarias'!$B$5:$B$346)</f>
        <v>10.7</v>
      </c>
      <c r="I408" s="106">
        <v>45670</v>
      </c>
      <c r="J408" s="107">
        <v>45722</v>
      </c>
    </row>
    <row r="409" spans="1:10" s="1" customFormat="1" ht="14.4" x14ac:dyDescent="0.3">
      <c r="A409" s="177">
        <v>1</v>
      </c>
      <c r="B409" s="93" t="s">
        <v>408</v>
      </c>
      <c r="C409" s="99" t="s">
        <v>124</v>
      </c>
      <c r="D409" s="95" t="s">
        <v>132</v>
      </c>
      <c r="E409" s="96" t="s">
        <v>12</v>
      </c>
      <c r="F409" s="105" t="s">
        <v>109</v>
      </c>
      <c r="G409" s="105" t="s">
        <v>18</v>
      </c>
      <c r="H409" s="96" t="str">
        <f>_xlfn.XLOOKUP(D409,'Catálogo Ordinarias'!$C$5:$C$346,'Catálogo Ordinarias'!$B$5:$B$346)</f>
        <v>10.8</v>
      </c>
      <c r="I409" s="106">
        <v>45722</v>
      </c>
      <c r="J409" s="107">
        <v>45742</v>
      </c>
    </row>
    <row r="410" spans="1:10" s="1" customFormat="1" ht="14.4" x14ac:dyDescent="0.3">
      <c r="A410" s="177">
        <v>1</v>
      </c>
      <c r="B410" s="93" t="s">
        <v>408</v>
      </c>
      <c r="C410" s="99" t="s">
        <v>124</v>
      </c>
      <c r="D410" s="95" t="s">
        <v>133</v>
      </c>
      <c r="E410" s="96" t="s">
        <v>12</v>
      </c>
      <c r="F410" s="105" t="s">
        <v>105</v>
      </c>
      <c r="G410" s="105" t="s">
        <v>69</v>
      </c>
      <c r="H410" s="96" t="str">
        <f>_xlfn.XLOOKUP(D410,'Catálogo Ordinarias'!$C$5:$C$346,'Catálogo Ordinarias'!$B$5:$B$346)</f>
        <v>10.9</v>
      </c>
      <c r="I410" s="97">
        <v>45703</v>
      </c>
      <c r="J410" s="98">
        <v>45703</v>
      </c>
    </row>
    <row r="411" spans="1:10" s="1" customFormat="1" ht="14.4" x14ac:dyDescent="0.3">
      <c r="A411" s="177">
        <v>1</v>
      </c>
      <c r="B411" s="93" t="s">
        <v>408</v>
      </c>
      <c r="C411" s="99" t="s">
        <v>124</v>
      </c>
      <c r="D411" s="95" t="s">
        <v>134</v>
      </c>
      <c r="E411" s="96" t="s">
        <v>12</v>
      </c>
      <c r="F411" s="105" t="s">
        <v>107</v>
      </c>
      <c r="G411" s="105" t="s">
        <v>69</v>
      </c>
      <c r="H411" s="96" t="str">
        <f>_xlfn.XLOOKUP(D411,'Catálogo Ordinarias'!$C$5:$C$346,'Catálogo Ordinarias'!$B$5:$B$346)</f>
        <v>10.10</v>
      </c>
      <c r="I411" s="106">
        <v>45756</v>
      </c>
      <c r="J411" s="107">
        <v>45778</v>
      </c>
    </row>
    <row r="412" spans="1:10" s="1" customFormat="1" ht="14.4" x14ac:dyDescent="0.3">
      <c r="A412" s="177">
        <v>1</v>
      </c>
      <c r="B412" s="93" t="s">
        <v>408</v>
      </c>
      <c r="C412" s="99" t="s">
        <v>124</v>
      </c>
      <c r="D412" s="95" t="s">
        <v>135</v>
      </c>
      <c r="E412" s="96" t="s">
        <v>12</v>
      </c>
      <c r="F412" s="105" t="s">
        <v>109</v>
      </c>
      <c r="G412" s="105" t="s">
        <v>18</v>
      </c>
      <c r="H412" s="96" t="str">
        <f>_xlfn.XLOOKUP(D412,'Catálogo Ordinarias'!$C$5:$C$346,'Catálogo Ordinarias'!$B$5:$B$346)</f>
        <v>10.11</v>
      </c>
      <c r="I412" s="106">
        <v>45776</v>
      </c>
      <c r="J412" s="107">
        <v>45779</v>
      </c>
    </row>
    <row r="413" spans="1:10" s="1" customFormat="1" ht="14.4" x14ac:dyDescent="0.3">
      <c r="A413" s="177">
        <v>1</v>
      </c>
      <c r="B413" s="93" t="s">
        <v>408</v>
      </c>
      <c r="C413" s="99" t="s">
        <v>136</v>
      </c>
      <c r="D413" s="95" t="s">
        <v>137</v>
      </c>
      <c r="E413" s="96" t="s">
        <v>20</v>
      </c>
      <c r="F413" s="105" t="s">
        <v>13</v>
      </c>
      <c r="G413" s="105" t="s">
        <v>20</v>
      </c>
      <c r="H413" s="96" t="str">
        <f>_xlfn.XLOOKUP(D413,'Catálogo Ordinarias'!$C$5:$C$346,'Catálogo Ordinarias'!$B$5:$B$346)</f>
        <v>11.1</v>
      </c>
      <c r="I413" s="106">
        <v>45536</v>
      </c>
      <c r="J413" s="107">
        <v>45596</v>
      </c>
    </row>
    <row r="414" spans="1:10" s="1" customFormat="1" ht="14.4" x14ac:dyDescent="0.3">
      <c r="A414" s="177">
        <v>1</v>
      </c>
      <c r="B414" s="93" t="s">
        <v>408</v>
      </c>
      <c r="C414" s="99" t="s">
        <v>136</v>
      </c>
      <c r="D414" s="95" t="s">
        <v>138</v>
      </c>
      <c r="E414" s="96" t="s">
        <v>20</v>
      </c>
      <c r="F414" s="105" t="s">
        <v>13</v>
      </c>
      <c r="G414" s="105" t="s">
        <v>20</v>
      </c>
      <c r="H414" s="96" t="str">
        <f>_xlfn.XLOOKUP(D414,'Catálogo Ordinarias'!$C$5:$C$346,'Catálogo Ordinarias'!$B$5:$B$346)</f>
        <v>11.2</v>
      </c>
      <c r="I414" s="106">
        <v>45597</v>
      </c>
      <c r="J414" s="107">
        <v>45730</v>
      </c>
    </row>
    <row r="415" spans="1:10" s="1" customFormat="1" ht="14.4" x14ac:dyDescent="0.3">
      <c r="A415" s="177">
        <v>1</v>
      </c>
      <c r="B415" s="93" t="s">
        <v>408</v>
      </c>
      <c r="C415" s="99" t="s">
        <v>136</v>
      </c>
      <c r="D415" s="95" t="s">
        <v>139</v>
      </c>
      <c r="E415" s="96" t="s">
        <v>20</v>
      </c>
      <c r="F415" s="105" t="s">
        <v>13</v>
      </c>
      <c r="G415" s="105" t="s">
        <v>20</v>
      </c>
      <c r="H415" s="96" t="str">
        <f>_xlfn.XLOOKUP(D415,'Catálogo Ordinarias'!$C$5:$C$346,'Catálogo Ordinarias'!$B$5:$B$346)</f>
        <v>11.3</v>
      </c>
      <c r="I415" s="106">
        <v>45627</v>
      </c>
      <c r="J415" s="107">
        <v>45657</v>
      </c>
    </row>
    <row r="416" spans="1:10" s="1" customFormat="1" ht="14.4" x14ac:dyDescent="0.3">
      <c r="A416" s="177">
        <v>1</v>
      </c>
      <c r="B416" s="93" t="s">
        <v>408</v>
      </c>
      <c r="C416" s="99" t="s">
        <v>136</v>
      </c>
      <c r="D416" s="95" t="s">
        <v>410</v>
      </c>
      <c r="E416" s="96" t="s">
        <v>20</v>
      </c>
      <c r="F416" s="105" t="s">
        <v>13</v>
      </c>
      <c r="G416" s="105" t="s">
        <v>20</v>
      </c>
      <c r="H416" s="96" t="str">
        <f>_xlfn.XLOOKUP(D416,'Catálogo Ordinarias'!$C$5:$C$346,'Catálogo Ordinarias'!$B$5:$B$346)</f>
        <v>11.4</v>
      </c>
      <c r="I416" s="106">
        <v>45597</v>
      </c>
      <c r="J416" s="146">
        <v>45656</v>
      </c>
    </row>
    <row r="417" spans="1:10" s="1" customFormat="1" ht="14.4" x14ac:dyDescent="0.3">
      <c r="A417" s="177">
        <v>1</v>
      </c>
      <c r="B417" s="93" t="s">
        <v>408</v>
      </c>
      <c r="C417" s="99" t="s">
        <v>136</v>
      </c>
      <c r="D417" s="95" t="s">
        <v>141</v>
      </c>
      <c r="E417" s="96" t="s">
        <v>20</v>
      </c>
      <c r="F417" s="105" t="s">
        <v>13</v>
      </c>
      <c r="G417" s="105" t="s">
        <v>20</v>
      </c>
      <c r="H417" s="96" t="str">
        <f>_xlfn.XLOOKUP(D417,'Catálogo Ordinarias'!$C$5:$C$346,'Catálogo Ordinarias'!$B$5:$B$346)</f>
        <v>11.5</v>
      </c>
      <c r="I417" s="107">
        <v>45597</v>
      </c>
      <c r="J417" s="107">
        <v>45606</v>
      </c>
    </row>
    <row r="418" spans="1:10" s="1" customFormat="1" ht="14.4" x14ac:dyDescent="0.3">
      <c r="A418" s="177">
        <v>1</v>
      </c>
      <c r="B418" s="93" t="s">
        <v>408</v>
      </c>
      <c r="C418" s="99" t="s">
        <v>136</v>
      </c>
      <c r="D418" s="95" t="s">
        <v>142</v>
      </c>
      <c r="E418" s="96" t="s">
        <v>20</v>
      </c>
      <c r="F418" s="105" t="s">
        <v>13</v>
      </c>
      <c r="G418" s="105" t="s">
        <v>20</v>
      </c>
      <c r="H418" s="96" t="str">
        <f>_xlfn.XLOOKUP(D418,'Catálogo Ordinarias'!$C$5:$C$346,'Catálogo Ordinarias'!$B$5:$B$346)</f>
        <v>11.6</v>
      </c>
      <c r="I418" s="107">
        <v>45717</v>
      </c>
      <c r="J418" s="157">
        <v>45747</v>
      </c>
    </row>
    <row r="419" spans="1:10" s="1" customFormat="1" ht="14.4" x14ac:dyDescent="0.3">
      <c r="A419" s="177">
        <v>1</v>
      </c>
      <c r="B419" s="108" t="s">
        <v>408</v>
      </c>
      <c r="C419" s="126" t="s">
        <v>143</v>
      </c>
      <c r="D419" s="150" t="s">
        <v>144</v>
      </c>
      <c r="E419" s="112" t="s">
        <v>20</v>
      </c>
      <c r="F419" s="151" t="s">
        <v>13</v>
      </c>
      <c r="G419" s="105" t="s">
        <v>20</v>
      </c>
      <c r="H419" s="96" t="str">
        <f>_xlfn.XLOOKUP(D419,'Catálogo Ordinarias'!$C$5:$C$346,'Catálogo Ordinarias'!$B$5:$B$346)</f>
        <v>12.1</v>
      </c>
      <c r="I419" s="107">
        <v>45597</v>
      </c>
      <c r="J419" s="107">
        <v>45606</v>
      </c>
    </row>
    <row r="420" spans="1:10" s="72" customFormat="1" ht="14.4" x14ac:dyDescent="0.3">
      <c r="A420" s="177">
        <v>1</v>
      </c>
      <c r="B420" s="93" t="s">
        <v>408</v>
      </c>
      <c r="C420" s="99" t="s">
        <v>143</v>
      </c>
      <c r="D420" s="95" t="s">
        <v>145</v>
      </c>
      <c r="E420" s="96" t="s">
        <v>20</v>
      </c>
      <c r="F420" s="105" t="s">
        <v>37</v>
      </c>
      <c r="G420" s="105" t="s">
        <v>20</v>
      </c>
      <c r="H420" s="96" t="str">
        <f>_xlfn.XLOOKUP(D420,'Catálogo Ordinarias'!$C$5:$C$346,'Catálogo Ordinarias'!$B$5:$B$346)</f>
        <v>12.2</v>
      </c>
      <c r="I420" s="106">
        <v>45598</v>
      </c>
      <c r="J420" s="101">
        <v>45672</v>
      </c>
    </row>
    <row r="421" spans="1:10" s="72" customFormat="1" ht="14.4" x14ac:dyDescent="0.3">
      <c r="A421" s="177">
        <v>1</v>
      </c>
      <c r="B421" s="117" t="s">
        <v>408</v>
      </c>
      <c r="C421" s="149" t="s">
        <v>143</v>
      </c>
      <c r="D421" s="119" t="s">
        <v>146</v>
      </c>
      <c r="E421" s="120" t="s">
        <v>20</v>
      </c>
      <c r="F421" s="140" t="s">
        <v>13</v>
      </c>
      <c r="G421" s="105" t="s">
        <v>20</v>
      </c>
      <c r="H421" s="96" t="str">
        <f>_xlfn.XLOOKUP(D421,'Catálogo Ordinarias'!$C$5:$C$346,'Catálogo Ordinarias'!$B$5:$B$346)</f>
        <v>12.3</v>
      </c>
      <c r="I421" s="106">
        <v>45673</v>
      </c>
      <c r="J421" s="107">
        <v>45679</v>
      </c>
    </row>
    <row r="422" spans="1:10" s="1" customFormat="1" ht="14.4" x14ac:dyDescent="0.3">
      <c r="A422" s="177">
        <v>1</v>
      </c>
      <c r="B422" s="93" t="s">
        <v>408</v>
      </c>
      <c r="C422" s="99" t="s">
        <v>143</v>
      </c>
      <c r="D422" s="95" t="s">
        <v>147</v>
      </c>
      <c r="E422" s="96" t="s">
        <v>20</v>
      </c>
      <c r="F422" s="105" t="s">
        <v>37</v>
      </c>
      <c r="G422" s="105" t="s">
        <v>20</v>
      </c>
      <c r="H422" s="96" t="str">
        <f>_xlfn.XLOOKUP(D422,'Catálogo Ordinarias'!$C$5:$C$346,'Catálogo Ordinarias'!$B$5:$B$346)</f>
        <v>12.4</v>
      </c>
      <c r="I422" s="106">
        <v>45680</v>
      </c>
      <c r="J422" s="107">
        <v>45709</v>
      </c>
    </row>
    <row r="423" spans="1:10" s="1" customFormat="1" ht="14.4" x14ac:dyDescent="0.3">
      <c r="A423" s="177">
        <v>1</v>
      </c>
      <c r="B423" s="93" t="s">
        <v>408</v>
      </c>
      <c r="C423" s="99" t="s">
        <v>143</v>
      </c>
      <c r="D423" s="95" t="s">
        <v>148</v>
      </c>
      <c r="E423" s="96" t="s">
        <v>16</v>
      </c>
      <c r="F423" s="105" t="s">
        <v>49</v>
      </c>
      <c r="G423" s="96" t="s">
        <v>49</v>
      </c>
      <c r="H423" s="96" t="str">
        <f>_xlfn.XLOOKUP(D423,'Catálogo Ordinarias'!$C$5:$C$346,'Catálogo Ordinarias'!$B$5:$B$346)</f>
        <v>12.5</v>
      </c>
      <c r="I423" s="106">
        <v>45680</v>
      </c>
      <c r="J423" s="103">
        <v>45730</v>
      </c>
    </row>
    <row r="424" spans="1:10" s="1" customFormat="1" ht="14.4" x14ac:dyDescent="0.3">
      <c r="A424" s="177">
        <v>1</v>
      </c>
      <c r="B424" s="93" t="s">
        <v>408</v>
      </c>
      <c r="C424" s="99" t="s">
        <v>143</v>
      </c>
      <c r="D424" s="95" t="s">
        <v>149</v>
      </c>
      <c r="E424" s="96" t="s">
        <v>20</v>
      </c>
      <c r="F424" s="105" t="s">
        <v>150</v>
      </c>
      <c r="G424" s="105" t="s">
        <v>20</v>
      </c>
      <c r="H424" s="96" t="str">
        <f>_xlfn.XLOOKUP(D424,'Catálogo Ordinarias'!$C$5:$C$346,'Catálogo Ordinarias'!$B$5:$B$346)</f>
        <v>12.6</v>
      </c>
      <c r="I424" s="101">
        <v>45710</v>
      </c>
      <c r="J424" s="101">
        <v>45725</v>
      </c>
    </row>
    <row r="425" spans="1:10" s="1" customFormat="1" ht="14.4" x14ac:dyDescent="0.3">
      <c r="A425" s="177">
        <v>1</v>
      </c>
      <c r="B425" s="93" t="s">
        <v>408</v>
      </c>
      <c r="C425" s="99" t="s">
        <v>151</v>
      </c>
      <c r="D425" s="95" t="s">
        <v>152</v>
      </c>
      <c r="E425" s="96" t="s">
        <v>20</v>
      </c>
      <c r="F425" s="105" t="s">
        <v>13</v>
      </c>
      <c r="G425" s="105" t="s">
        <v>20</v>
      </c>
      <c r="H425" s="96" t="str">
        <f>_xlfn.XLOOKUP(D425,'Catálogo Ordinarias'!$C$5:$C$346,'Catálogo Ordinarias'!$B$5:$B$346)</f>
        <v>13.1</v>
      </c>
      <c r="I425" s="101">
        <v>45658</v>
      </c>
      <c r="J425" s="101">
        <v>45690</v>
      </c>
    </row>
    <row r="426" spans="1:10" s="1" customFormat="1" ht="14.4" x14ac:dyDescent="0.3">
      <c r="A426" s="177">
        <v>1</v>
      </c>
      <c r="B426" s="93" t="s">
        <v>408</v>
      </c>
      <c r="C426" s="99" t="s">
        <v>151</v>
      </c>
      <c r="D426" s="95" t="s">
        <v>153</v>
      </c>
      <c r="E426" s="96" t="s">
        <v>20</v>
      </c>
      <c r="F426" s="105" t="s">
        <v>13</v>
      </c>
      <c r="G426" s="105" t="s">
        <v>20</v>
      </c>
      <c r="H426" s="96" t="str">
        <f>_xlfn.XLOOKUP(D426,'Catálogo Ordinarias'!$C$5:$C$346,'Catálogo Ordinarias'!$B$5:$B$346)</f>
        <v>13.2</v>
      </c>
      <c r="I426" s="106">
        <v>45667</v>
      </c>
      <c r="J426" s="107">
        <v>45700</v>
      </c>
    </row>
    <row r="427" spans="1:10" s="1" customFormat="1" ht="14.4" x14ac:dyDescent="0.3">
      <c r="A427" s="177">
        <v>1</v>
      </c>
      <c r="B427" s="93" t="s">
        <v>408</v>
      </c>
      <c r="C427" s="99" t="s">
        <v>151</v>
      </c>
      <c r="D427" s="95" t="s">
        <v>411</v>
      </c>
      <c r="E427" s="96" t="s">
        <v>20</v>
      </c>
      <c r="F427" s="105" t="s">
        <v>13</v>
      </c>
      <c r="G427" s="105" t="s">
        <v>20</v>
      </c>
      <c r="H427" s="96" t="str">
        <f>_xlfn.XLOOKUP(D427,'Catálogo Ordinarias'!$C$5:$C$346,'Catálogo Ordinarias'!$B$5:$B$346)</f>
        <v>13.3</v>
      </c>
      <c r="I427" s="106">
        <v>45690</v>
      </c>
      <c r="J427" s="107">
        <v>45709</v>
      </c>
    </row>
    <row r="428" spans="1:10" s="1" customFormat="1" ht="14.4" x14ac:dyDescent="0.3">
      <c r="A428" s="177">
        <v>1</v>
      </c>
      <c r="B428" s="93" t="s">
        <v>408</v>
      </c>
      <c r="C428" s="99" t="s">
        <v>151</v>
      </c>
      <c r="D428" s="95" t="s">
        <v>157</v>
      </c>
      <c r="E428" s="96" t="s">
        <v>20</v>
      </c>
      <c r="F428" s="105" t="s">
        <v>150</v>
      </c>
      <c r="G428" s="105" t="s">
        <v>20</v>
      </c>
      <c r="H428" s="96" t="str">
        <f>_xlfn.XLOOKUP(D428,'Catálogo Ordinarias'!$C$5:$C$346,'Catálogo Ordinarias'!$B$5:$B$346)</f>
        <v>13.4</v>
      </c>
      <c r="I428" s="106">
        <v>45740</v>
      </c>
      <c r="J428" s="107">
        <v>45749</v>
      </c>
    </row>
    <row r="429" spans="1:10" s="1" customFormat="1" ht="14.4" x14ac:dyDescent="0.3">
      <c r="A429" s="177">
        <v>1</v>
      </c>
      <c r="B429" s="93" t="s">
        <v>408</v>
      </c>
      <c r="C429" s="99" t="s">
        <v>151</v>
      </c>
      <c r="D429" s="95" t="s">
        <v>158</v>
      </c>
      <c r="E429" s="96" t="s">
        <v>20</v>
      </c>
      <c r="F429" s="105" t="s">
        <v>13</v>
      </c>
      <c r="G429" s="105" t="s">
        <v>20</v>
      </c>
      <c r="H429" s="96" t="str">
        <f>_xlfn.XLOOKUP(D429,'Catálogo Ordinarias'!$C$5:$C$346,'Catálogo Ordinarias'!$B$5:$B$346)</f>
        <v>13.5</v>
      </c>
      <c r="I429" s="106">
        <v>45750</v>
      </c>
      <c r="J429" s="101">
        <v>45761</v>
      </c>
    </row>
    <row r="430" spans="1:10" s="1" customFormat="1" ht="14.4" x14ac:dyDescent="0.3">
      <c r="A430" s="177">
        <v>1</v>
      </c>
      <c r="B430" s="93" t="s">
        <v>408</v>
      </c>
      <c r="C430" s="99" t="s">
        <v>151</v>
      </c>
      <c r="D430" s="95" t="s">
        <v>412</v>
      </c>
      <c r="E430" s="96" t="s">
        <v>20</v>
      </c>
      <c r="F430" s="105" t="s">
        <v>13</v>
      </c>
      <c r="G430" s="105" t="s">
        <v>20</v>
      </c>
      <c r="H430" s="96" t="str">
        <f>_xlfn.XLOOKUP(D430,'Catálogo Ordinarias'!$C$5:$C$346,'Catálogo Ordinarias'!$B$5:$B$346)</f>
        <v>13.8</v>
      </c>
      <c r="I430" s="145">
        <v>45776</v>
      </c>
      <c r="J430" s="146">
        <v>45805</v>
      </c>
    </row>
    <row r="431" spans="1:10" s="1" customFormat="1" ht="14.4" x14ac:dyDescent="0.3">
      <c r="A431" s="177">
        <v>1</v>
      </c>
      <c r="B431" s="93" t="s">
        <v>408</v>
      </c>
      <c r="C431" s="99" t="s">
        <v>164</v>
      </c>
      <c r="D431" s="95" t="s">
        <v>165</v>
      </c>
      <c r="E431" s="96" t="s">
        <v>20</v>
      </c>
      <c r="F431" s="105" t="s">
        <v>13</v>
      </c>
      <c r="G431" s="105" t="s">
        <v>20</v>
      </c>
      <c r="H431" s="96" t="str">
        <f>_xlfn.XLOOKUP(D431,'Catálogo Ordinarias'!$C$5:$C$346,'Catálogo Ordinarias'!$B$5:$B$346)</f>
        <v>14.1</v>
      </c>
      <c r="I431" s="106">
        <v>45519</v>
      </c>
      <c r="J431" s="107">
        <v>45519</v>
      </c>
    </row>
    <row r="432" spans="1:10" s="1" customFormat="1" ht="14.4" x14ac:dyDescent="0.3">
      <c r="A432" s="177">
        <v>1</v>
      </c>
      <c r="B432" s="93" t="s">
        <v>408</v>
      </c>
      <c r="C432" s="99" t="s">
        <v>164</v>
      </c>
      <c r="D432" s="95" t="s">
        <v>166</v>
      </c>
      <c r="E432" s="96" t="s">
        <v>20</v>
      </c>
      <c r="F432" s="105" t="s">
        <v>13</v>
      </c>
      <c r="G432" s="105" t="s">
        <v>20</v>
      </c>
      <c r="H432" s="96" t="str">
        <f>_xlfn.XLOOKUP(D432,'Catálogo Ordinarias'!$C$5:$C$346,'Catálogo Ordinarias'!$B$5:$B$346)</f>
        <v>14.2</v>
      </c>
      <c r="I432" s="106">
        <v>45519</v>
      </c>
      <c r="J432" s="107">
        <v>45519</v>
      </c>
    </row>
    <row r="433" spans="1:10" s="1" customFormat="1" ht="14.4" x14ac:dyDescent="0.3">
      <c r="A433" s="177">
        <v>1</v>
      </c>
      <c r="B433" s="93" t="s">
        <v>408</v>
      </c>
      <c r="C433" s="99" t="s">
        <v>164</v>
      </c>
      <c r="D433" s="95" t="s">
        <v>167</v>
      </c>
      <c r="E433" s="96" t="s">
        <v>20</v>
      </c>
      <c r="F433" s="105" t="s">
        <v>13</v>
      </c>
      <c r="G433" s="105" t="s">
        <v>20</v>
      </c>
      <c r="H433" s="96" t="str">
        <f>_xlfn.XLOOKUP(D433,'Catálogo Ordinarias'!$C$5:$C$346,'Catálogo Ordinarias'!$B$5:$B$346)</f>
        <v>14.3</v>
      </c>
      <c r="I433" s="147">
        <v>45566</v>
      </c>
      <c r="J433" s="107">
        <v>45838</v>
      </c>
    </row>
    <row r="434" spans="1:10" s="1" customFormat="1" ht="14.4" x14ac:dyDescent="0.3">
      <c r="A434" s="177">
        <v>1</v>
      </c>
      <c r="B434" s="93" t="s">
        <v>408</v>
      </c>
      <c r="C434" s="99" t="s">
        <v>164</v>
      </c>
      <c r="D434" s="95" t="s">
        <v>168</v>
      </c>
      <c r="E434" s="96" t="s">
        <v>20</v>
      </c>
      <c r="F434" s="105" t="s">
        <v>13</v>
      </c>
      <c r="G434" s="105" t="s">
        <v>20</v>
      </c>
      <c r="H434" s="96" t="str">
        <f>_xlfn.XLOOKUP(D434,'Catálogo Ordinarias'!$C$5:$C$346,'Catálogo Ordinarias'!$B$5:$B$346)</f>
        <v>14.4</v>
      </c>
      <c r="I434" s="147">
        <v>45566</v>
      </c>
      <c r="J434" s="101">
        <v>45566</v>
      </c>
    </row>
    <row r="435" spans="1:10" s="1" customFormat="1" ht="14.4" x14ac:dyDescent="0.3">
      <c r="A435" s="177">
        <v>1</v>
      </c>
      <c r="B435" s="93" t="s">
        <v>408</v>
      </c>
      <c r="C435" s="99" t="s">
        <v>164</v>
      </c>
      <c r="D435" s="95" t="s">
        <v>169</v>
      </c>
      <c r="E435" s="96" t="s">
        <v>20</v>
      </c>
      <c r="F435" s="105" t="s">
        <v>13</v>
      </c>
      <c r="G435" s="105" t="s">
        <v>20</v>
      </c>
      <c r="H435" s="96" t="str">
        <f>_xlfn.XLOOKUP(D435,'Catálogo Ordinarias'!$C$5:$C$346,'Catálogo Ordinarias'!$B$5:$B$346)</f>
        <v>14.5</v>
      </c>
      <c r="I435" s="147">
        <v>45597</v>
      </c>
      <c r="J435" s="101">
        <v>45597</v>
      </c>
    </row>
    <row r="436" spans="1:10" s="1" customFormat="1" ht="14.4" x14ac:dyDescent="0.3">
      <c r="A436" s="177">
        <v>1</v>
      </c>
      <c r="B436" s="93" t="s">
        <v>408</v>
      </c>
      <c r="C436" s="99" t="s">
        <v>164</v>
      </c>
      <c r="D436" s="95" t="s">
        <v>170</v>
      </c>
      <c r="E436" s="96" t="s">
        <v>20</v>
      </c>
      <c r="F436" s="105" t="s">
        <v>13</v>
      </c>
      <c r="G436" s="105" t="s">
        <v>20</v>
      </c>
      <c r="H436" s="96" t="str">
        <f>_xlfn.XLOOKUP(D436,'Catálogo Ordinarias'!$C$5:$C$346,'Catálogo Ordinarias'!$B$5:$B$346)</f>
        <v>14.6</v>
      </c>
      <c r="I436" s="147">
        <v>45658</v>
      </c>
      <c r="J436" s="101">
        <v>45658</v>
      </c>
    </row>
    <row r="437" spans="1:10" s="1" customFormat="1" ht="14.4" x14ac:dyDescent="0.3">
      <c r="A437" s="177">
        <v>1</v>
      </c>
      <c r="B437" s="93" t="s">
        <v>408</v>
      </c>
      <c r="C437" s="99" t="s">
        <v>164</v>
      </c>
      <c r="D437" s="95" t="s">
        <v>171</v>
      </c>
      <c r="E437" s="96" t="s">
        <v>20</v>
      </c>
      <c r="F437" s="105" t="s">
        <v>13</v>
      </c>
      <c r="G437" s="105" t="s">
        <v>20</v>
      </c>
      <c r="H437" s="96" t="str">
        <f>_xlfn.XLOOKUP(D437,'Catálogo Ordinarias'!$C$5:$C$346,'Catálogo Ordinarias'!$B$5:$B$346)</f>
        <v>14.7</v>
      </c>
      <c r="I437" s="106">
        <v>45776</v>
      </c>
      <c r="J437" s="107">
        <v>45776</v>
      </c>
    </row>
    <row r="438" spans="1:10" s="1" customFormat="1" ht="14.4" x14ac:dyDescent="0.3">
      <c r="A438" s="177">
        <v>1</v>
      </c>
      <c r="B438" s="93" t="s">
        <v>408</v>
      </c>
      <c r="C438" s="99" t="s">
        <v>164</v>
      </c>
      <c r="D438" s="95" t="s">
        <v>172</v>
      </c>
      <c r="E438" s="96" t="s">
        <v>20</v>
      </c>
      <c r="F438" s="105" t="s">
        <v>13</v>
      </c>
      <c r="G438" s="105" t="s">
        <v>20</v>
      </c>
      <c r="H438" s="96" t="str">
        <f>_xlfn.XLOOKUP(D438,'Catálogo Ordinarias'!$C$5:$C$346,'Catálogo Ordinarias'!$B$5:$B$346)</f>
        <v>14.8</v>
      </c>
      <c r="I438" s="106">
        <v>45689</v>
      </c>
      <c r="J438" s="107">
        <v>45689</v>
      </c>
    </row>
    <row r="439" spans="1:10" s="1" customFormat="1" ht="14.4" x14ac:dyDescent="0.3">
      <c r="A439" s="177">
        <v>1</v>
      </c>
      <c r="B439" s="93" t="s">
        <v>408</v>
      </c>
      <c r="C439" s="99" t="s">
        <v>164</v>
      </c>
      <c r="D439" s="95" t="s">
        <v>173</v>
      </c>
      <c r="E439" s="96" t="s">
        <v>20</v>
      </c>
      <c r="F439" s="105" t="s">
        <v>13</v>
      </c>
      <c r="G439" s="105" t="s">
        <v>20</v>
      </c>
      <c r="H439" s="96" t="str">
        <f>_xlfn.XLOOKUP(D439,'Catálogo Ordinarias'!$C$5:$C$346,'Catálogo Ordinarias'!$B$5:$B$346)</f>
        <v>14.9</v>
      </c>
      <c r="I439" s="106">
        <v>45748</v>
      </c>
      <c r="J439" s="107">
        <v>45748</v>
      </c>
    </row>
    <row r="440" spans="1:10" s="1" customFormat="1" ht="14.4" x14ac:dyDescent="0.3">
      <c r="A440" s="177">
        <v>1</v>
      </c>
      <c r="B440" s="93" t="s">
        <v>408</v>
      </c>
      <c r="C440" s="99" t="s">
        <v>164</v>
      </c>
      <c r="D440" s="95" t="s">
        <v>174</v>
      </c>
      <c r="E440" s="96" t="s">
        <v>20</v>
      </c>
      <c r="F440" s="105" t="s">
        <v>175</v>
      </c>
      <c r="G440" s="105" t="s">
        <v>20</v>
      </c>
      <c r="H440" s="96" t="str">
        <f>_xlfn.XLOOKUP(D440,'Catálogo Ordinarias'!$C$5:$C$346,'Catálogo Ordinarias'!$B$5:$B$346)</f>
        <v>14.10</v>
      </c>
      <c r="I440" s="106">
        <v>45751</v>
      </c>
      <c r="J440" s="107">
        <v>45777</v>
      </c>
    </row>
    <row r="441" spans="1:10" s="1" customFormat="1" ht="14.4" x14ac:dyDescent="0.3">
      <c r="A441" s="177">
        <v>1</v>
      </c>
      <c r="B441" s="93" t="s">
        <v>408</v>
      </c>
      <c r="C441" s="99" t="s">
        <v>164</v>
      </c>
      <c r="D441" s="95" t="s">
        <v>176</v>
      </c>
      <c r="E441" s="96" t="s">
        <v>20</v>
      </c>
      <c r="F441" s="105" t="s">
        <v>175</v>
      </c>
      <c r="G441" s="105" t="s">
        <v>20</v>
      </c>
      <c r="H441" s="96" t="str">
        <f>_xlfn.XLOOKUP(D441,'Catálogo Ordinarias'!$C$5:$C$346,'Catálogo Ordinarias'!$B$5:$B$346)</f>
        <v>14.11</v>
      </c>
      <c r="I441" s="106">
        <v>45778</v>
      </c>
      <c r="J441" s="107">
        <v>45808</v>
      </c>
    </row>
    <row r="442" spans="1:10" s="1" customFormat="1" ht="14.4" x14ac:dyDescent="0.3">
      <c r="A442" s="177">
        <v>1</v>
      </c>
      <c r="B442" s="93" t="s">
        <v>408</v>
      </c>
      <c r="C442" s="99" t="s">
        <v>177</v>
      </c>
      <c r="D442" s="95" t="s">
        <v>178</v>
      </c>
      <c r="E442" s="96" t="s">
        <v>20</v>
      </c>
      <c r="F442" s="105" t="s">
        <v>13</v>
      </c>
      <c r="G442" s="105" t="s">
        <v>20</v>
      </c>
      <c r="H442" s="96" t="str">
        <f>_xlfn.XLOOKUP(D442,'Catálogo Ordinarias'!$C$5:$C$346,'Catálogo Ordinarias'!$B$5:$B$346)</f>
        <v>15.1</v>
      </c>
      <c r="I442" s="106">
        <v>45544</v>
      </c>
      <c r="J442" s="107">
        <v>45565</v>
      </c>
    </row>
    <row r="443" spans="1:10" s="1" customFormat="1" ht="14.4" x14ac:dyDescent="0.3">
      <c r="A443" s="177">
        <v>1</v>
      </c>
      <c r="B443" s="93" t="s">
        <v>408</v>
      </c>
      <c r="C443" s="99" t="s">
        <v>177</v>
      </c>
      <c r="D443" s="95" t="s">
        <v>179</v>
      </c>
      <c r="E443" s="96" t="s">
        <v>12</v>
      </c>
      <c r="F443" s="105" t="s">
        <v>18</v>
      </c>
      <c r="G443" s="105" t="s">
        <v>18</v>
      </c>
      <c r="H443" s="96" t="str">
        <f>_xlfn.XLOOKUP(D443,'Catálogo Ordinarias'!$C$5:$C$346,'Catálogo Ordinarias'!$B$5:$B$346)</f>
        <v>15.2</v>
      </c>
      <c r="I443" s="106">
        <v>45551</v>
      </c>
      <c r="J443" s="107">
        <v>45596</v>
      </c>
    </row>
    <row r="444" spans="1:10" s="1" customFormat="1" ht="14.4" x14ac:dyDescent="0.3">
      <c r="A444" s="177">
        <v>1</v>
      </c>
      <c r="B444" s="93" t="s">
        <v>408</v>
      </c>
      <c r="C444" s="99" t="s">
        <v>177</v>
      </c>
      <c r="D444" s="95" t="s">
        <v>180</v>
      </c>
      <c r="E444" s="96" t="s">
        <v>20</v>
      </c>
      <c r="F444" s="105" t="s">
        <v>13</v>
      </c>
      <c r="G444" s="105" t="s">
        <v>20</v>
      </c>
      <c r="H444" s="96" t="str">
        <f>_xlfn.XLOOKUP(D444,'Catálogo Ordinarias'!$C$5:$C$346,'Catálogo Ordinarias'!$B$5:$B$346)</f>
        <v>15.3</v>
      </c>
      <c r="I444" s="106">
        <v>45558</v>
      </c>
      <c r="J444" s="107">
        <v>45607</v>
      </c>
    </row>
    <row r="445" spans="1:10" s="1" customFormat="1" ht="14.4" x14ac:dyDescent="0.3">
      <c r="A445" s="177">
        <v>1</v>
      </c>
      <c r="B445" s="93" t="s">
        <v>408</v>
      </c>
      <c r="C445" s="99" t="s">
        <v>177</v>
      </c>
      <c r="D445" s="95" t="s">
        <v>181</v>
      </c>
      <c r="E445" s="96" t="s">
        <v>12</v>
      </c>
      <c r="F445" s="105" t="s">
        <v>39</v>
      </c>
      <c r="G445" s="105" t="s">
        <v>39</v>
      </c>
      <c r="H445" s="96" t="str">
        <f>_xlfn.XLOOKUP(D445,'Catálogo Ordinarias'!$C$5:$C$346,'Catálogo Ordinarias'!$B$5:$B$346)</f>
        <v>15.4</v>
      </c>
      <c r="I445" s="106">
        <v>45611</v>
      </c>
      <c r="J445" s="107">
        <v>45639</v>
      </c>
    </row>
    <row r="446" spans="1:10" s="1" customFormat="1" ht="14.4" x14ac:dyDescent="0.3">
      <c r="A446" s="177">
        <v>1</v>
      </c>
      <c r="B446" s="93" t="s">
        <v>408</v>
      </c>
      <c r="C446" s="99" t="s">
        <v>177</v>
      </c>
      <c r="D446" s="95" t="s">
        <v>182</v>
      </c>
      <c r="E446" s="96" t="s">
        <v>20</v>
      </c>
      <c r="F446" s="105" t="s">
        <v>13</v>
      </c>
      <c r="G446" s="105" t="s">
        <v>20</v>
      </c>
      <c r="H446" s="96" t="str">
        <f>_xlfn.XLOOKUP(D446,'Catálogo Ordinarias'!$C$5:$C$346,'Catálogo Ordinarias'!$B$5:$B$346)</f>
        <v>15.5</v>
      </c>
      <c r="I446" s="106">
        <v>45627</v>
      </c>
      <c r="J446" s="107">
        <v>45657</v>
      </c>
    </row>
    <row r="447" spans="1:10" s="1" customFormat="1" ht="14.4" x14ac:dyDescent="0.3">
      <c r="A447" s="177">
        <v>1</v>
      </c>
      <c r="B447" s="93" t="s">
        <v>408</v>
      </c>
      <c r="C447" s="99" t="s">
        <v>177</v>
      </c>
      <c r="D447" s="95" t="s">
        <v>183</v>
      </c>
      <c r="E447" s="96" t="s">
        <v>20</v>
      </c>
      <c r="F447" s="105" t="s">
        <v>13</v>
      </c>
      <c r="G447" s="105" t="s">
        <v>20</v>
      </c>
      <c r="H447" s="96" t="str">
        <f>_xlfn.XLOOKUP(D447,'Catálogo Ordinarias'!$C$5:$C$346,'Catálogo Ordinarias'!$B$5:$B$346)</f>
        <v>15.6</v>
      </c>
      <c r="I447" s="106">
        <v>45658</v>
      </c>
      <c r="J447" s="107">
        <v>45672</v>
      </c>
    </row>
    <row r="448" spans="1:10" s="1" customFormat="1" ht="14.4" x14ac:dyDescent="0.3">
      <c r="A448" s="177">
        <v>1</v>
      </c>
      <c r="B448" s="93" t="s">
        <v>408</v>
      </c>
      <c r="C448" s="99" t="s">
        <v>177</v>
      </c>
      <c r="D448" s="95" t="s">
        <v>184</v>
      </c>
      <c r="E448" s="96" t="s">
        <v>20</v>
      </c>
      <c r="F448" s="105" t="s">
        <v>13</v>
      </c>
      <c r="G448" s="105" t="s">
        <v>20</v>
      </c>
      <c r="H448" s="96" t="str">
        <f>_xlfn.XLOOKUP(D448,'Catálogo Ordinarias'!$C$5:$C$346,'Catálogo Ordinarias'!$B$5:$B$346)</f>
        <v>15.7</v>
      </c>
      <c r="I448" s="106">
        <v>45810</v>
      </c>
      <c r="J448" s="107">
        <v>45814</v>
      </c>
    </row>
    <row r="449" spans="1:10" s="1" customFormat="1" ht="14.4" x14ac:dyDescent="0.3">
      <c r="A449" s="177">
        <v>1</v>
      </c>
      <c r="B449" s="93" t="s">
        <v>408</v>
      </c>
      <c r="C449" s="99" t="s">
        <v>177</v>
      </c>
      <c r="D449" s="95" t="s">
        <v>185</v>
      </c>
      <c r="E449" s="96" t="s">
        <v>20</v>
      </c>
      <c r="F449" s="105" t="s">
        <v>150</v>
      </c>
      <c r="G449" s="105" t="s">
        <v>20</v>
      </c>
      <c r="H449" s="96" t="str">
        <f>_xlfn.XLOOKUP(D449,'Catálogo Ordinarias'!$C$5:$C$346,'Catálogo Ordinarias'!$B$5:$B$346)</f>
        <v>15.8</v>
      </c>
      <c r="I449" s="106">
        <v>45717</v>
      </c>
      <c r="J449" s="107">
        <v>45746</v>
      </c>
    </row>
    <row r="450" spans="1:10" s="1" customFormat="1" ht="14.4" x14ac:dyDescent="0.3">
      <c r="A450" s="177">
        <v>1</v>
      </c>
      <c r="B450" s="93" t="s">
        <v>408</v>
      </c>
      <c r="C450" s="99" t="s">
        <v>177</v>
      </c>
      <c r="D450" s="95" t="s">
        <v>186</v>
      </c>
      <c r="E450" s="96" t="s">
        <v>20</v>
      </c>
      <c r="F450" s="105" t="s">
        <v>37</v>
      </c>
      <c r="G450" s="105" t="s">
        <v>20</v>
      </c>
      <c r="H450" s="96" t="str">
        <f>_xlfn.XLOOKUP(D450,'Catálogo Ordinarias'!$C$5:$C$346,'Catálogo Ordinarias'!$B$5:$B$346)</f>
        <v>15.9</v>
      </c>
      <c r="I450" s="106">
        <v>45748</v>
      </c>
      <c r="J450" s="107">
        <v>45783</v>
      </c>
    </row>
    <row r="451" spans="1:10" s="1" customFormat="1" ht="14.4" x14ac:dyDescent="0.3">
      <c r="A451" s="177">
        <v>1</v>
      </c>
      <c r="B451" s="93" t="s">
        <v>408</v>
      </c>
      <c r="C451" s="99" t="s">
        <v>177</v>
      </c>
      <c r="D451" s="95" t="s">
        <v>187</v>
      </c>
      <c r="E451" s="96" t="s">
        <v>20</v>
      </c>
      <c r="F451" s="105" t="s">
        <v>150</v>
      </c>
      <c r="G451" s="105" t="s">
        <v>20</v>
      </c>
      <c r="H451" s="96" t="str">
        <f>_xlfn.XLOOKUP(D451,'Catálogo Ordinarias'!$C$5:$C$346,'Catálogo Ordinarias'!$B$5:$B$346)</f>
        <v>15.10</v>
      </c>
      <c r="I451" s="106">
        <v>45786</v>
      </c>
      <c r="J451" s="107">
        <v>45789</v>
      </c>
    </row>
    <row r="452" spans="1:10" s="1" customFormat="1" ht="14.4" x14ac:dyDescent="0.3">
      <c r="A452" s="177">
        <v>1</v>
      </c>
      <c r="B452" s="93" t="s">
        <v>408</v>
      </c>
      <c r="C452" s="99" t="s">
        <v>177</v>
      </c>
      <c r="D452" s="95" t="s">
        <v>188</v>
      </c>
      <c r="E452" s="96" t="s">
        <v>20</v>
      </c>
      <c r="F452" s="105" t="s">
        <v>150</v>
      </c>
      <c r="G452" s="105" t="s">
        <v>20</v>
      </c>
      <c r="H452" s="96" t="str">
        <f>_xlfn.XLOOKUP(D452,'Catálogo Ordinarias'!$C$5:$C$346,'Catálogo Ordinarias'!$B$5:$B$346)</f>
        <v>15.11</v>
      </c>
      <c r="I452" s="106">
        <v>45786</v>
      </c>
      <c r="J452" s="107">
        <v>45800</v>
      </c>
    </row>
    <row r="453" spans="1:10" s="1" customFormat="1" ht="14.4" x14ac:dyDescent="0.3">
      <c r="A453" s="177">
        <v>1</v>
      </c>
      <c r="B453" s="93" t="s">
        <v>408</v>
      </c>
      <c r="C453" s="99" t="s">
        <v>177</v>
      </c>
      <c r="D453" s="95" t="s">
        <v>189</v>
      </c>
      <c r="E453" s="96" t="s">
        <v>20</v>
      </c>
      <c r="F453" s="105" t="s">
        <v>37</v>
      </c>
      <c r="G453" s="105" t="s">
        <v>20</v>
      </c>
      <c r="H453" s="96" t="str">
        <f>_xlfn.XLOOKUP(D453,'Catálogo Ordinarias'!$C$5:$C$346,'Catálogo Ordinarias'!$B$5:$B$346)</f>
        <v>15.12</v>
      </c>
      <c r="I453" s="106">
        <v>45803</v>
      </c>
      <c r="J453" s="107">
        <v>45807</v>
      </c>
    </row>
    <row r="454" spans="1:10" s="1" customFormat="1" ht="14.4" x14ac:dyDescent="0.3">
      <c r="A454" s="177">
        <v>1</v>
      </c>
      <c r="B454" s="141" t="s">
        <v>408</v>
      </c>
      <c r="C454" s="158" t="s">
        <v>177</v>
      </c>
      <c r="D454" s="143" t="s">
        <v>190</v>
      </c>
      <c r="E454" s="96" t="s">
        <v>12</v>
      </c>
      <c r="F454" s="144" t="s">
        <v>18</v>
      </c>
      <c r="G454" s="105" t="s">
        <v>18</v>
      </c>
      <c r="H454" s="96" t="str">
        <f>_xlfn.XLOOKUP(D454,'Catálogo Ordinarias'!$C$5:$C$346,'Catálogo Ordinarias'!$B$5:$B$346)</f>
        <v>15.13</v>
      </c>
      <c r="I454" s="106">
        <v>45831</v>
      </c>
      <c r="J454" s="107">
        <v>45838</v>
      </c>
    </row>
    <row r="455" spans="1:10" s="1" customFormat="1" ht="14.4" x14ac:dyDescent="0.3">
      <c r="A455" s="177">
        <v>1</v>
      </c>
      <c r="B455" s="93" t="s">
        <v>408</v>
      </c>
      <c r="C455" s="99" t="s">
        <v>191</v>
      </c>
      <c r="D455" s="123" t="s">
        <v>192</v>
      </c>
      <c r="E455" s="96" t="s">
        <v>12</v>
      </c>
      <c r="F455" s="125" t="s">
        <v>193</v>
      </c>
      <c r="G455" s="125" t="s">
        <v>194</v>
      </c>
      <c r="H455" s="96" t="str">
        <f>_xlfn.XLOOKUP(D455,'Catálogo Ordinarias'!$C$5:$C$346,'Catálogo Ordinarias'!$B$5:$B$346)</f>
        <v>16.1</v>
      </c>
      <c r="I455" s="106">
        <v>45809</v>
      </c>
      <c r="J455" s="107">
        <v>45810</v>
      </c>
    </row>
    <row r="456" spans="1:10" s="1" customFormat="1" ht="14.4" x14ac:dyDescent="0.3">
      <c r="A456" s="177">
        <v>1</v>
      </c>
      <c r="B456" s="93" t="s">
        <v>408</v>
      </c>
      <c r="C456" s="99" t="s">
        <v>191</v>
      </c>
      <c r="D456" s="95" t="s">
        <v>191</v>
      </c>
      <c r="E456" s="96" t="s">
        <v>20</v>
      </c>
      <c r="F456" s="105" t="s">
        <v>150</v>
      </c>
      <c r="G456" s="105" t="s">
        <v>20</v>
      </c>
      <c r="H456" s="96" t="str">
        <f>_xlfn.XLOOKUP(D456,'Catálogo Ordinarias'!$C$5:$C$346,'Catálogo Ordinarias'!$B$5:$B$346)</f>
        <v>16.2</v>
      </c>
      <c r="I456" s="106">
        <v>45809</v>
      </c>
      <c r="J456" s="107">
        <v>45809</v>
      </c>
    </row>
    <row r="457" spans="1:10" s="1" customFormat="1" ht="14.4" x14ac:dyDescent="0.3">
      <c r="A457" s="177">
        <v>1</v>
      </c>
      <c r="B457" s="141" t="s">
        <v>408</v>
      </c>
      <c r="C457" s="158" t="s">
        <v>191</v>
      </c>
      <c r="D457" s="143" t="s">
        <v>195</v>
      </c>
      <c r="E457" s="96" t="s">
        <v>12</v>
      </c>
      <c r="F457" s="144" t="s">
        <v>196</v>
      </c>
      <c r="G457" s="105" t="s">
        <v>39</v>
      </c>
      <c r="H457" s="96" t="str">
        <f>_xlfn.XLOOKUP(D457,'Catálogo Ordinarias'!$C$5:$C$346,'Catálogo Ordinarias'!$B$5:$B$346)</f>
        <v>16.3</v>
      </c>
      <c r="I457" s="106">
        <v>45796</v>
      </c>
      <c r="J457" s="107">
        <v>45800</v>
      </c>
    </row>
    <row r="458" spans="1:10" s="1" customFormat="1" ht="14.4" x14ac:dyDescent="0.3">
      <c r="A458" s="177">
        <v>1</v>
      </c>
      <c r="B458" s="93" t="s">
        <v>408</v>
      </c>
      <c r="C458" s="99" t="s">
        <v>197</v>
      </c>
      <c r="D458" s="123" t="s">
        <v>198</v>
      </c>
      <c r="E458" s="96" t="s">
        <v>12</v>
      </c>
      <c r="F458" s="125" t="s">
        <v>199</v>
      </c>
      <c r="G458" s="125" t="s">
        <v>18</v>
      </c>
      <c r="H458" s="96" t="str">
        <f>_xlfn.XLOOKUP(D458,'Catálogo Ordinarias'!$C$5:$C$346,'Catálogo Ordinarias'!$B$5:$B$346)</f>
        <v>17.1</v>
      </c>
      <c r="I458" s="159">
        <v>45607</v>
      </c>
      <c r="J458" s="159">
        <v>45657</v>
      </c>
    </row>
    <row r="459" spans="1:10" s="1" customFormat="1" ht="14.4" x14ac:dyDescent="0.3">
      <c r="A459" s="177">
        <v>1</v>
      </c>
      <c r="B459" s="93" t="s">
        <v>408</v>
      </c>
      <c r="C459" s="99" t="s">
        <v>197</v>
      </c>
      <c r="D459" s="95" t="s">
        <v>200</v>
      </c>
      <c r="E459" s="96" t="s">
        <v>20</v>
      </c>
      <c r="F459" s="105" t="s">
        <v>150</v>
      </c>
      <c r="G459" s="105" t="s">
        <v>20</v>
      </c>
      <c r="H459" s="96" t="str">
        <f>_xlfn.XLOOKUP(D459,'Catálogo Ordinarias'!$C$5:$C$346,'Catálogo Ordinarias'!$B$5:$B$346)</f>
        <v>17.2</v>
      </c>
      <c r="I459" s="106">
        <v>45689</v>
      </c>
      <c r="J459" s="107">
        <v>45726</v>
      </c>
    </row>
    <row r="460" spans="1:10" s="1" customFormat="1" ht="14.4" x14ac:dyDescent="0.3">
      <c r="A460" s="177">
        <v>1</v>
      </c>
      <c r="B460" s="93" t="s">
        <v>408</v>
      </c>
      <c r="C460" s="99" t="s">
        <v>197</v>
      </c>
      <c r="D460" s="95" t="s">
        <v>201</v>
      </c>
      <c r="E460" s="96" t="s">
        <v>16</v>
      </c>
      <c r="F460" s="105" t="s">
        <v>202</v>
      </c>
      <c r="G460" s="105" t="s">
        <v>18</v>
      </c>
      <c r="H460" s="96" t="str">
        <f>_xlfn.XLOOKUP(D460,'Catálogo Ordinarias'!$C$5:$C$346,'Catálogo Ordinarias'!$B$5:$B$346)</f>
        <v>17.3</v>
      </c>
      <c r="I460" s="106">
        <v>45717</v>
      </c>
      <c r="J460" s="107">
        <v>45731</v>
      </c>
    </row>
    <row r="461" spans="1:10" s="1" customFormat="1" ht="14.4" x14ac:dyDescent="0.3">
      <c r="A461" s="177">
        <v>1</v>
      </c>
      <c r="B461" s="93" t="s">
        <v>408</v>
      </c>
      <c r="C461" s="99" t="s">
        <v>197</v>
      </c>
      <c r="D461" s="95" t="s">
        <v>203</v>
      </c>
      <c r="E461" s="96" t="s">
        <v>20</v>
      </c>
      <c r="F461" s="105" t="s">
        <v>37</v>
      </c>
      <c r="G461" s="105" t="s">
        <v>20</v>
      </c>
      <c r="H461" s="96" t="str">
        <f>_xlfn.XLOOKUP(D461,'Catálogo Ordinarias'!$C$5:$C$346,'Catálogo Ordinarias'!$B$5:$B$346)</f>
        <v>17.4</v>
      </c>
      <c r="I461" s="106">
        <v>45717</v>
      </c>
      <c r="J461" s="107">
        <v>45747</v>
      </c>
    </row>
    <row r="462" spans="1:10" s="1" customFormat="1" ht="14.4" x14ac:dyDescent="0.3">
      <c r="A462" s="177">
        <v>1</v>
      </c>
      <c r="B462" s="93" t="s">
        <v>408</v>
      </c>
      <c r="C462" s="99" t="s">
        <v>197</v>
      </c>
      <c r="D462" s="95" t="s">
        <v>204</v>
      </c>
      <c r="E462" s="96" t="s">
        <v>20</v>
      </c>
      <c r="F462" s="105" t="s">
        <v>150</v>
      </c>
      <c r="G462" s="105" t="s">
        <v>20</v>
      </c>
      <c r="H462" s="96" t="str">
        <f>_xlfn.XLOOKUP(D462,'Catálogo Ordinarias'!$C$5:$C$346,'Catálogo Ordinarias'!$B$5:$B$346)</f>
        <v>17.5</v>
      </c>
      <c r="I462" s="106">
        <v>45717</v>
      </c>
      <c r="J462" s="107">
        <v>45746</v>
      </c>
    </row>
    <row r="463" spans="1:10" s="1" customFormat="1" ht="14.4" x14ac:dyDescent="0.3">
      <c r="A463" s="177">
        <v>1</v>
      </c>
      <c r="B463" s="93" t="s">
        <v>408</v>
      </c>
      <c r="C463" s="99" t="s">
        <v>197</v>
      </c>
      <c r="D463" s="95" t="s">
        <v>205</v>
      </c>
      <c r="E463" s="96" t="s">
        <v>12</v>
      </c>
      <c r="F463" s="105" t="s">
        <v>193</v>
      </c>
      <c r="G463" s="105" t="s">
        <v>18</v>
      </c>
      <c r="H463" s="96" t="str">
        <f>_xlfn.XLOOKUP(D463,'Catálogo Ordinarias'!$C$5:$C$346,'Catálogo Ordinarias'!$B$5:$B$346)</f>
        <v>17.6</v>
      </c>
      <c r="I463" s="106">
        <v>45734</v>
      </c>
      <c r="J463" s="107">
        <v>45738</v>
      </c>
    </row>
    <row r="464" spans="1:10" s="1" customFormat="1" ht="14.4" x14ac:dyDescent="0.3">
      <c r="A464" s="177">
        <v>1</v>
      </c>
      <c r="B464" s="93" t="s">
        <v>408</v>
      </c>
      <c r="C464" s="99" t="s">
        <v>197</v>
      </c>
      <c r="D464" s="95" t="s">
        <v>206</v>
      </c>
      <c r="E464" s="96" t="s">
        <v>16</v>
      </c>
      <c r="F464" s="105" t="s">
        <v>202</v>
      </c>
      <c r="G464" s="105" t="s">
        <v>20</v>
      </c>
      <c r="H464" s="96" t="str">
        <f>_xlfn.XLOOKUP(D464,'Catálogo Ordinarias'!$C$5:$C$346,'Catálogo Ordinarias'!$B$5:$B$346)</f>
        <v>17.7</v>
      </c>
      <c r="I464" s="106">
        <v>45748</v>
      </c>
      <c r="J464" s="107">
        <v>45753</v>
      </c>
    </row>
    <row r="465" spans="1:10" s="1" customFormat="1" ht="14.4" x14ac:dyDescent="0.3">
      <c r="A465" s="177">
        <v>1</v>
      </c>
      <c r="B465" s="93" t="s">
        <v>408</v>
      </c>
      <c r="C465" s="99" t="s">
        <v>207</v>
      </c>
      <c r="D465" s="95" t="s">
        <v>208</v>
      </c>
      <c r="E465" s="96" t="s">
        <v>12</v>
      </c>
      <c r="F465" s="105" t="s">
        <v>41</v>
      </c>
      <c r="G465" s="105" t="s">
        <v>18</v>
      </c>
      <c r="H465" s="96" t="str">
        <f>_xlfn.XLOOKUP(D465,'Catálogo Ordinarias'!$C$5:$C$346,'Catálogo Ordinarias'!$B$5:$B$346)</f>
        <v>18.1</v>
      </c>
      <c r="I465" s="106">
        <v>45731</v>
      </c>
      <c r="J465" s="107">
        <v>45747</v>
      </c>
    </row>
    <row r="466" spans="1:10" s="1" customFormat="1" ht="14.4" x14ac:dyDescent="0.3">
      <c r="A466" s="177">
        <v>1</v>
      </c>
      <c r="B466" s="93" t="s">
        <v>408</v>
      </c>
      <c r="C466" s="99" t="s">
        <v>207</v>
      </c>
      <c r="D466" s="95" t="s">
        <v>209</v>
      </c>
      <c r="E466" s="96" t="s">
        <v>20</v>
      </c>
      <c r="F466" s="105" t="s">
        <v>13</v>
      </c>
      <c r="G466" s="105" t="s">
        <v>20</v>
      </c>
      <c r="H466" s="96" t="str">
        <f>_xlfn.XLOOKUP(D466,'Catálogo Ordinarias'!$C$5:$C$346,'Catálogo Ordinarias'!$B$5:$B$346)</f>
        <v>18.2</v>
      </c>
      <c r="I466" s="106">
        <v>45748</v>
      </c>
      <c r="J466" s="107">
        <v>45762</v>
      </c>
    </row>
    <row r="467" spans="1:10" s="1" customFormat="1" ht="14.4" x14ac:dyDescent="0.3">
      <c r="A467" s="177">
        <v>1</v>
      </c>
      <c r="B467" s="93" t="s">
        <v>408</v>
      </c>
      <c r="C467" s="99" t="s">
        <v>207</v>
      </c>
      <c r="D467" s="95" t="s">
        <v>210</v>
      </c>
      <c r="E467" s="96" t="s">
        <v>16</v>
      </c>
      <c r="F467" s="96" t="s">
        <v>84</v>
      </c>
      <c r="G467" s="105" t="s">
        <v>18</v>
      </c>
      <c r="H467" s="96" t="str">
        <f>_xlfn.XLOOKUP(D467,'Catálogo Ordinarias'!$C$5:$C$346,'Catálogo Ordinarias'!$B$5:$B$346)</f>
        <v>18.3</v>
      </c>
      <c r="I467" s="106">
        <v>45748</v>
      </c>
      <c r="J467" s="107">
        <v>45762</v>
      </c>
    </row>
    <row r="468" spans="1:10" s="1" customFormat="1" ht="14.4" x14ac:dyDescent="0.3">
      <c r="A468" s="177">
        <v>1</v>
      </c>
      <c r="B468" s="93" t="s">
        <v>408</v>
      </c>
      <c r="C468" s="99" t="s">
        <v>207</v>
      </c>
      <c r="D468" s="95" t="s">
        <v>211</v>
      </c>
      <c r="E468" s="96" t="s">
        <v>12</v>
      </c>
      <c r="F468" s="105" t="s">
        <v>44</v>
      </c>
      <c r="G468" s="105" t="s">
        <v>39</v>
      </c>
      <c r="H468" s="96" t="str">
        <f>_xlfn.XLOOKUP(D468,'Catálogo Ordinarias'!$C$5:$C$346,'Catálogo Ordinarias'!$B$5:$B$346)</f>
        <v>18.4</v>
      </c>
      <c r="I468" s="106">
        <v>45767</v>
      </c>
      <c r="J468" s="107">
        <v>45777</v>
      </c>
    </row>
    <row r="469" spans="1:10" s="1" customFormat="1" ht="14.4" x14ac:dyDescent="0.3">
      <c r="A469" s="177">
        <v>1</v>
      </c>
      <c r="B469" s="93" t="s">
        <v>408</v>
      </c>
      <c r="C469" s="99" t="s">
        <v>207</v>
      </c>
      <c r="D469" s="95" t="s">
        <v>212</v>
      </c>
      <c r="E469" s="96" t="s">
        <v>12</v>
      </c>
      <c r="F469" s="105" t="s">
        <v>76</v>
      </c>
      <c r="G469" s="105" t="s">
        <v>39</v>
      </c>
      <c r="H469" s="96" t="str">
        <f>_xlfn.XLOOKUP(D469,'Catálogo Ordinarias'!$C$5:$C$346,'Catálogo Ordinarias'!$B$5:$B$346)</f>
        <v>18.5</v>
      </c>
      <c r="I469" s="106">
        <v>45768</v>
      </c>
      <c r="J469" s="107">
        <v>45806</v>
      </c>
    </row>
    <row r="470" spans="1:10" s="1" customFormat="1" ht="14.4" x14ac:dyDescent="0.3">
      <c r="A470" s="177">
        <v>1</v>
      </c>
      <c r="B470" s="93" t="s">
        <v>408</v>
      </c>
      <c r="C470" s="99" t="s">
        <v>207</v>
      </c>
      <c r="D470" s="95" t="s">
        <v>213</v>
      </c>
      <c r="E470" s="96" t="s">
        <v>12</v>
      </c>
      <c r="F470" s="105" t="s">
        <v>76</v>
      </c>
      <c r="G470" s="105" t="s">
        <v>39</v>
      </c>
      <c r="H470" s="96" t="str">
        <f>_xlfn.XLOOKUP(D470,'Catálogo Ordinarias'!$C$5:$C$346,'Catálogo Ordinarias'!$B$5:$B$346)</f>
        <v>18.6</v>
      </c>
      <c r="I470" s="106">
        <v>45768</v>
      </c>
      <c r="J470" s="122">
        <v>45824</v>
      </c>
    </row>
    <row r="471" spans="1:10" s="1" customFormat="1" ht="14.4" x14ac:dyDescent="0.3">
      <c r="A471" s="177">
        <v>1</v>
      </c>
      <c r="B471" s="108" t="s">
        <v>408</v>
      </c>
      <c r="C471" s="126" t="s">
        <v>207</v>
      </c>
      <c r="D471" s="150" t="s">
        <v>214</v>
      </c>
      <c r="E471" s="112" t="s">
        <v>16</v>
      </c>
      <c r="F471" s="96" t="s">
        <v>84</v>
      </c>
      <c r="G471" s="151" t="s">
        <v>20</v>
      </c>
      <c r="H471" s="96" t="str">
        <f>_xlfn.XLOOKUP(D471,'Catálogo Ordinarias'!$C$5:$C$346,'Catálogo Ordinarias'!$B$5:$B$346)</f>
        <v>18.7</v>
      </c>
      <c r="I471" s="145">
        <v>45809</v>
      </c>
      <c r="J471" s="146">
        <v>45810</v>
      </c>
    </row>
    <row r="472" spans="1:10" s="1" customFormat="1" ht="14.4" x14ac:dyDescent="0.3">
      <c r="A472" s="177">
        <v>1</v>
      </c>
      <c r="B472" s="160" t="s">
        <v>408</v>
      </c>
      <c r="C472" s="128" t="s">
        <v>215</v>
      </c>
      <c r="D472" s="161" t="s">
        <v>216</v>
      </c>
      <c r="E472" s="100" t="s">
        <v>20</v>
      </c>
      <c r="F472" s="103" t="s">
        <v>150</v>
      </c>
      <c r="G472" s="103" t="s">
        <v>18</v>
      </c>
      <c r="H472" s="96" t="str">
        <f>_xlfn.XLOOKUP(D472,'Catálogo Ordinarias'!$C$5:$C$346,'Catálogo Ordinarias'!$B$5:$B$346)</f>
        <v>19.1</v>
      </c>
      <c r="I472" s="106">
        <v>45763</v>
      </c>
      <c r="J472" s="107">
        <v>45777</v>
      </c>
    </row>
    <row r="473" spans="1:10" s="1" customFormat="1" ht="14.4" x14ac:dyDescent="0.3">
      <c r="A473" s="177">
        <v>1</v>
      </c>
      <c r="B473" s="160" t="s">
        <v>408</v>
      </c>
      <c r="C473" s="128" t="s">
        <v>215</v>
      </c>
      <c r="D473" s="161" t="s">
        <v>217</v>
      </c>
      <c r="E473" s="96" t="s">
        <v>12</v>
      </c>
      <c r="F473" s="103" t="s">
        <v>44</v>
      </c>
      <c r="G473" s="103" t="s">
        <v>18</v>
      </c>
      <c r="H473" s="96" t="str">
        <f>_xlfn.XLOOKUP(D473,'Catálogo Ordinarias'!$C$5:$C$346,'Catálogo Ordinarias'!$B$5:$B$346)</f>
        <v>19.2</v>
      </c>
      <c r="I473" s="106">
        <v>45778</v>
      </c>
      <c r="J473" s="107">
        <v>45788</v>
      </c>
    </row>
    <row r="474" spans="1:10" s="1" customFormat="1" ht="14.4" x14ac:dyDescent="0.3">
      <c r="A474" s="177">
        <v>1</v>
      </c>
      <c r="B474" s="160" t="s">
        <v>408</v>
      </c>
      <c r="C474" s="128" t="s">
        <v>215</v>
      </c>
      <c r="D474" s="161" t="s">
        <v>218</v>
      </c>
      <c r="E474" s="100" t="s">
        <v>20</v>
      </c>
      <c r="F474" s="103" t="s">
        <v>150</v>
      </c>
      <c r="G474" s="103" t="s">
        <v>20</v>
      </c>
      <c r="H474" s="96" t="str">
        <f>_xlfn.XLOOKUP(D474,'Catálogo Ordinarias'!$C$5:$C$346,'Catálogo Ordinarias'!$B$5:$B$346)</f>
        <v>19.3</v>
      </c>
      <c r="I474" s="106">
        <v>45778</v>
      </c>
      <c r="J474" s="107">
        <v>45795</v>
      </c>
    </row>
    <row r="475" spans="1:10" s="1" customFormat="1" ht="14.4" x14ac:dyDescent="0.3">
      <c r="A475" s="177">
        <v>1</v>
      </c>
      <c r="B475" s="160" t="s">
        <v>408</v>
      </c>
      <c r="C475" s="128" t="s">
        <v>215</v>
      </c>
      <c r="D475" s="161" t="s">
        <v>219</v>
      </c>
      <c r="E475" s="100" t="s">
        <v>20</v>
      </c>
      <c r="F475" s="103" t="s">
        <v>37</v>
      </c>
      <c r="G475" s="103" t="s">
        <v>20</v>
      </c>
      <c r="H475" s="96" t="str">
        <f>_xlfn.XLOOKUP(D475,'Catálogo Ordinarias'!$C$5:$C$346,'Catálogo Ordinarias'!$B$5:$B$346)</f>
        <v>19.4</v>
      </c>
      <c r="I475" s="106">
        <v>45809</v>
      </c>
      <c r="J475" s="107">
        <v>45810</v>
      </c>
    </row>
    <row r="476" spans="1:10" s="1" customFormat="1" ht="14.4" x14ac:dyDescent="0.3">
      <c r="A476" s="177">
        <v>1</v>
      </c>
      <c r="B476" s="160" t="s">
        <v>408</v>
      </c>
      <c r="C476" s="128" t="s">
        <v>215</v>
      </c>
      <c r="D476" s="161" t="s">
        <v>220</v>
      </c>
      <c r="E476" s="100" t="s">
        <v>20</v>
      </c>
      <c r="F476" s="103" t="s">
        <v>13</v>
      </c>
      <c r="G476" s="103" t="s">
        <v>20</v>
      </c>
      <c r="H476" s="96" t="str">
        <f>_xlfn.XLOOKUP(D476,'Catálogo Ordinarias'!$C$5:$C$346,'Catálogo Ordinarias'!$B$5:$B$346)</f>
        <v>19.5</v>
      </c>
      <c r="I476" s="106">
        <v>45817</v>
      </c>
      <c r="J476" s="101">
        <v>45831</v>
      </c>
    </row>
    <row r="477" spans="1:10" s="1" customFormat="1" ht="14.4" x14ac:dyDescent="0.3">
      <c r="A477" s="177">
        <v>1</v>
      </c>
      <c r="B477" s="160" t="s">
        <v>408</v>
      </c>
      <c r="C477" s="128" t="s">
        <v>215</v>
      </c>
      <c r="D477" s="161" t="s">
        <v>221</v>
      </c>
      <c r="E477" s="100" t="s">
        <v>20</v>
      </c>
      <c r="F477" s="103" t="s">
        <v>13</v>
      </c>
      <c r="G477" s="103" t="s">
        <v>18</v>
      </c>
      <c r="H477" s="96" t="str">
        <f>_xlfn.XLOOKUP(D477,'Catálogo Ordinarias'!$C$5:$C$346,'Catálogo Ordinarias'!$B$5:$B$346)</f>
        <v>19.6</v>
      </c>
      <c r="I477" s="106">
        <v>45817</v>
      </c>
      <c r="J477" s="107">
        <v>45836</v>
      </c>
    </row>
    <row r="478" spans="1:10" s="1" customFormat="1" ht="14.4" x14ac:dyDescent="0.3">
      <c r="A478" s="177">
        <v>1</v>
      </c>
      <c r="B478" s="93" t="s">
        <v>408</v>
      </c>
      <c r="C478" s="99" t="s">
        <v>222</v>
      </c>
      <c r="D478" s="95" t="s">
        <v>223</v>
      </c>
      <c r="E478" s="96" t="s">
        <v>20</v>
      </c>
      <c r="F478" s="96" t="s">
        <v>13</v>
      </c>
      <c r="G478" s="96" t="s">
        <v>20</v>
      </c>
      <c r="H478" s="96" t="str">
        <f>_xlfn.XLOOKUP(D478,'Catálogo Ordinarias'!$C$5:$C$346,'Catálogo Ordinarias'!$B$5:$B$346)</f>
        <v>20.1</v>
      </c>
      <c r="I478" s="106">
        <v>45519</v>
      </c>
      <c r="J478" s="107">
        <v>45519</v>
      </c>
    </row>
    <row r="479" spans="1:10" s="1" customFormat="1" ht="14.4" x14ac:dyDescent="0.3">
      <c r="A479" s="177">
        <v>1</v>
      </c>
      <c r="B479" s="117" t="s">
        <v>408</v>
      </c>
      <c r="C479" s="149" t="s">
        <v>222</v>
      </c>
      <c r="D479" s="119" t="s">
        <v>224</v>
      </c>
      <c r="E479" s="120" t="s">
        <v>20</v>
      </c>
      <c r="F479" s="140" t="s">
        <v>13</v>
      </c>
      <c r="G479" s="140" t="s">
        <v>20</v>
      </c>
      <c r="H479" s="96" t="str">
        <f>_xlfn.XLOOKUP(D479,'Catálogo Ordinarias'!$C$5:$C$346,'Catálogo Ordinarias'!$B$5:$B$346)</f>
        <v>20.2</v>
      </c>
      <c r="I479" s="106">
        <v>45519</v>
      </c>
      <c r="J479" s="107">
        <v>45519</v>
      </c>
    </row>
    <row r="480" spans="1:10" s="1" customFormat="1" ht="14.4" x14ac:dyDescent="0.3">
      <c r="A480" s="177">
        <v>1</v>
      </c>
      <c r="B480" s="117" t="s">
        <v>408</v>
      </c>
      <c r="C480" s="149" t="s">
        <v>222</v>
      </c>
      <c r="D480" s="119" t="s">
        <v>225</v>
      </c>
      <c r="E480" s="120" t="s">
        <v>20</v>
      </c>
      <c r="F480" s="140" t="s">
        <v>13</v>
      </c>
      <c r="G480" s="105" t="s">
        <v>20</v>
      </c>
      <c r="H480" s="96" t="str">
        <f>_xlfn.XLOOKUP(D480,'Catálogo Ordinarias'!$C$5:$C$346,'Catálogo Ordinarias'!$B$5:$B$346)</f>
        <v>20.3</v>
      </c>
      <c r="I480" s="106">
        <v>45597</v>
      </c>
      <c r="J480" s="107">
        <v>45602</v>
      </c>
    </row>
    <row r="481" spans="1:10" s="1" customFormat="1" ht="14.4" x14ac:dyDescent="0.3">
      <c r="A481" s="177">
        <v>1</v>
      </c>
      <c r="B481" s="117" t="s">
        <v>408</v>
      </c>
      <c r="C481" s="149" t="s">
        <v>222</v>
      </c>
      <c r="D481" s="119" t="s">
        <v>226</v>
      </c>
      <c r="E481" s="120" t="s">
        <v>20</v>
      </c>
      <c r="F481" s="140" t="s">
        <v>13</v>
      </c>
      <c r="G481" s="105" t="s">
        <v>20</v>
      </c>
      <c r="H481" s="96" t="str">
        <f>_xlfn.XLOOKUP(D481,'Catálogo Ordinarias'!$C$5:$C$346,'Catálogo Ordinarias'!$B$5:$B$346)</f>
        <v>20.4</v>
      </c>
      <c r="I481" s="106">
        <v>45627</v>
      </c>
      <c r="J481" s="107">
        <v>45632</v>
      </c>
    </row>
    <row r="482" spans="1:10" s="1" customFormat="1" ht="14.4" x14ac:dyDescent="0.3">
      <c r="A482" s="177">
        <v>1</v>
      </c>
      <c r="B482" s="117" t="s">
        <v>408</v>
      </c>
      <c r="C482" s="149" t="s">
        <v>222</v>
      </c>
      <c r="D482" s="119" t="s">
        <v>227</v>
      </c>
      <c r="E482" s="120" t="s">
        <v>20</v>
      </c>
      <c r="F482" s="140" t="s">
        <v>13</v>
      </c>
      <c r="G482" s="105" t="s">
        <v>20</v>
      </c>
      <c r="H482" s="96" t="str">
        <f>_xlfn.XLOOKUP(D482,'Catálogo Ordinarias'!$C$5:$C$346,'Catálogo Ordinarias'!$B$5:$B$346)</f>
        <v>20.5</v>
      </c>
      <c r="I482" s="106">
        <v>45658</v>
      </c>
      <c r="J482" s="107">
        <v>45663</v>
      </c>
    </row>
    <row r="483" spans="1:10" s="1" customFormat="1" ht="14.4" x14ac:dyDescent="0.3">
      <c r="A483" s="177">
        <v>1</v>
      </c>
      <c r="B483" s="117" t="s">
        <v>408</v>
      </c>
      <c r="C483" s="149" t="s">
        <v>222</v>
      </c>
      <c r="D483" s="119" t="s">
        <v>228</v>
      </c>
      <c r="E483" s="120" t="s">
        <v>20</v>
      </c>
      <c r="F483" s="140" t="s">
        <v>13</v>
      </c>
      <c r="G483" s="105" t="s">
        <v>20</v>
      </c>
      <c r="H483" s="96" t="str">
        <f>_xlfn.XLOOKUP(D483,'Catálogo Ordinarias'!$C$5:$C$346,'Catálogo Ordinarias'!$B$5:$B$346)</f>
        <v>20.6</v>
      </c>
      <c r="I483" s="106">
        <v>45689</v>
      </c>
      <c r="J483" s="107">
        <v>45694</v>
      </c>
    </row>
    <row r="484" spans="1:10" s="1" customFormat="1" ht="14.4" x14ac:dyDescent="0.3">
      <c r="A484" s="177">
        <v>1</v>
      </c>
      <c r="B484" s="117" t="s">
        <v>408</v>
      </c>
      <c r="C484" s="149" t="s">
        <v>222</v>
      </c>
      <c r="D484" s="119" t="s">
        <v>229</v>
      </c>
      <c r="E484" s="120" t="s">
        <v>20</v>
      </c>
      <c r="F484" s="140" t="s">
        <v>13</v>
      </c>
      <c r="G484" s="105" t="s">
        <v>20</v>
      </c>
      <c r="H484" s="96" t="str">
        <f>_xlfn.XLOOKUP(D484,'Catálogo Ordinarias'!$C$5:$C$346,'Catálogo Ordinarias'!$B$5:$B$346)</f>
        <v>20.7</v>
      </c>
      <c r="I484" s="145">
        <v>45689</v>
      </c>
      <c r="J484" s="146">
        <v>45694</v>
      </c>
    </row>
    <row r="485" spans="1:10" s="1" customFormat="1" ht="14.4" x14ac:dyDescent="0.3">
      <c r="A485" s="177">
        <v>1</v>
      </c>
      <c r="B485" s="117" t="s">
        <v>408</v>
      </c>
      <c r="C485" s="149" t="s">
        <v>222</v>
      </c>
      <c r="D485" s="119" t="s">
        <v>230</v>
      </c>
      <c r="E485" s="120" t="s">
        <v>20</v>
      </c>
      <c r="F485" s="140" t="s">
        <v>13</v>
      </c>
      <c r="G485" s="105" t="s">
        <v>20</v>
      </c>
      <c r="H485" s="96" t="str">
        <f>_xlfn.XLOOKUP(D485,'Catálogo Ordinarias'!$C$5:$C$346,'Catálogo Ordinarias'!$B$5:$B$346)</f>
        <v>20.8</v>
      </c>
      <c r="I485" s="147">
        <v>45717</v>
      </c>
      <c r="J485" s="101">
        <v>45722</v>
      </c>
    </row>
    <row r="486" spans="1:10" s="1" customFormat="1" ht="14.4" x14ac:dyDescent="0.3">
      <c r="A486" s="177">
        <v>1</v>
      </c>
      <c r="B486" s="117" t="s">
        <v>408</v>
      </c>
      <c r="C486" s="149" t="s">
        <v>222</v>
      </c>
      <c r="D486" s="119" t="s">
        <v>231</v>
      </c>
      <c r="E486" s="120" t="s">
        <v>20</v>
      </c>
      <c r="F486" s="140" t="s">
        <v>13</v>
      </c>
      <c r="G486" s="151" t="s">
        <v>20</v>
      </c>
      <c r="H486" s="96" t="str">
        <f>_xlfn.XLOOKUP(D486,'Catálogo Ordinarias'!$C$5:$C$346,'Catálogo Ordinarias'!$B$5:$B$346)</f>
        <v>20.9</v>
      </c>
      <c r="I486" s="145">
        <v>45762</v>
      </c>
      <c r="J486" s="146">
        <v>45762</v>
      </c>
    </row>
    <row r="487" spans="1:10" s="1" customFormat="1" ht="14.4" x14ac:dyDescent="0.3">
      <c r="A487" s="177">
        <v>1</v>
      </c>
      <c r="B487" s="117" t="s">
        <v>408</v>
      </c>
      <c r="C487" s="149" t="s">
        <v>222</v>
      </c>
      <c r="D487" s="119" t="s">
        <v>232</v>
      </c>
      <c r="E487" s="120" t="s">
        <v>20</v>
      </c>
      <c r="F487" s="140" t="s">
        <v>13</v>
      </c>
      <c r="G487" s="140" t="s">
        <v>20</v>
      </c>
      <c r="H487" s="96" t="str">
        <f>_xlfn.XLOOKUP(D487,'Catálogo Ordinarias'!$C$5:$C$346,'Catálogo Ordinarias'!$B$5:$B$346)</f>
        <v>20.10</v>
      </c>
      <c r="I487" s="147">
        <v>45788</v>
      </c>
      <c r="J487" s="101">
        <v>45788</v>
      </c>
    </row>
    <row r="488" spans="1:10" s="1" customFormat="1" ht="14.4" x14ac:dyDescent="0.3">
      <c r="A488" s="177">
        <v>1</v>
      </c>
      <c r="B488" s="117" t="s">
        <v>408</v>
      </c>
      <c r="C488" s="149" t="s">
        <v>222</v>
      </c>
      <c r="D488" s="119" t="s">
        <v>233</v>
      </c>
      <c r="E488" s="120" t="s">
        <v>20</v>
      </c>
      <c r="F488" s="140" t="s">
        <v>13</v>
      </c>
      <c r="G488" s="105" t="s">
        <v>20</v>
      </c>
      <c r="H488" s="96" t="str">
        <f>_xlfn.XLOOKUP(D488,'Catálogo Ordinarias'!$C$5:$C$346,'Catálogo Ordinarias'!$B$5:$B$346)</f>
        <v>20.11</v>
      </c>
      <c r="I488" s="106">
        <v>45795</v>
      </c>
      <c r="J488" s="107">
        <v>45795</v>
      </c>
    </row>
    <row r="489" spans="1:10" s="1" customFormat="1" ht="14.4" x14ac:dyDescent="0.3">
      <c r="A489" s="177">
        <v>1</v>
      </c>
      <c r="B489" s="117" t="s">
        <v>408</v>
      </c>
      <c r="C489" s="162" t="s">
        <v>222</v>
      </c>
      <c r="D489" s="163" t="s">
        <v>234</v>
      </c>
      <c r="E489" s="164" t="s">
        <v>20</v>
      </c>
      <c r="F489" s="165" t="s">
        <v>13</v>
      </c>
      <c r="G489" s="151" t="s">
        <v>20</v>
      </c>
      <c r="H489" s="96" t="str">
        <f>_xlfn.XLOOKUP(D489,'Catálogo Ordinarias'!$C$5:$C$346,'Catálogo Ordinarias'!$B$5:$B$346)</f>
        <v>20.12</v>
      </c>
      <c r="I489" s="145">
        <v>45802</v>
      </c>
      <c r="J489" s="146">
        <v>45802</v>
      </c>
    </row>
    <row r="490" spans="1:10" s="1" customFormat="1" ht="14.4" x14ac:dyDescent="0.3">
      <c r="A490" s="177">
        <v>1</v>
      </c>
      <c r="B490" s="117" t="s">
        <v>408</v>
      </c>
      <c r="C490" s="149" t="s">
        <v>222</v>
      </c>
      <c r="D490" s="119" t="s">
        <v>235</v>
      </c>
      <c r="E490" s="120" t="s">
        <v>20</v>
      </c>
      <c r="F490" s="140" t="s">
        <v>13</v>
      </c>
      <c r="G490" s="140" t="s">
        <v>20</v>
      </c>
      <c r="H490" s="96" t="str">
        <f>_xlfn.XLOOKUP(D490,'Catálogo Ordinarias'!$C$5:$C$346,'Catálogo Ordinarias'!$B$5:$B$346)</f>
        <v>20.13</v>
      </c>
      <c r="I490" s="147">
        <v>45809</v>
      </c>
      <c r="J490" s="101">
        <v>45810</v>
      </c>
    </row>
    <row r="491" spans="1:10" s="1" customFormat="1" ht="14.4" x14ac:dyDescent="0.3">
      <c r="A491" s="177">
        <v>1</v>
      </c>
      <c r="B491" s="117" t="s">
        <v>408</v>
      </c>
      <c r="C491" s="149" t="s">
        <v>236</v>
      </c>
      <c r="D491" s="119" t="s">
        <v>237</v>
      </c>
      <c r="E491" s="96" t="s">
        <v>12</v>
      </c>
      <c r="F491" s="140" t="s">
        <v>238</v>
      </c>
      <c r="G491" s="105" t="s">
        <v>39</v>
      </c>
      <c r="H491" s="96" t="str">
        <f>_xlfn.XLOOKUP(D491,'Catálogo Ordinarias'!$C$5:$C$346,'Catálogo Ordinarias'!$B$5:$B$346)</f>
        <v>21.1</v>
      </c>
      <c r="I491" s="106">
        <v>45658</v>
      </c>
      <c r="J491" s="107">
        <v>45688</v>
      </c>
    </row>
    <row r="492" spans="1:10" s="1" customFormat="1" ht="14.4" x14ac:dyDescent="0.3">
      <c r="A492" s="177">
        <v>1</v>
      </c>
      <c r="B492" s="93" t="s">
        <v>408</v>
      </c>
      <c r="C492" s="99" t="s">
        <v>236</v>
      </c>
      <c r="D492" s="95" t="s">
        <v>239</v>
      </c>
      <c r="E492" s="96" t="s">
        <v>20</v>
      </c>
      <c r="F492" s="105" t="s">
        <v>13</v>
      </c>
      <c r="G492" s="105" t="s">
        <v>20</v>
      </c>
      <c r="H492" s="96" t="str">
        <f>_xlfn.XLOOKUP(D492,'Catálogo Ordinarias'!$C$5:$C$346,'Catálogo Ordinarias'!$B$5:$B$346)</f>
        <v>21.2</v>
      </c>
      <c r="I492" s="106">
        <v>45709</v>
      </c>
      <c r="J492" s="107">
        <v>45716</v>
      </c>
    </row>
    <row r="493" spans="1:10" s="1" customFormat="1" ht="14.4" x14ac:dyDescent="0.3">
      <c r="A493" s="177">
        <v>1</v>
      </c>
      <c r="B493" s="93" t="s">
        <v>408</v>
      </c>
      <c r="C493" s="99" t="s">
        <v>236</v>
      </c>
      <c r="D493" s="95" t="s">
        <v>240</v>
      </c>
      <c r="E493" s="96" t="s">
        <v>20</v>
      </c>
      <c r="F493" s="105" t="s">
        <v>13</v>
      </c>
      <c r="G493" s="105" t="s">
        <v>20</v>
      </c>
      <c r="H493" s="96" t="str">
        <f>_xlfn.XLOOKUP(D493,'Catálogo Ordinarias'!$C$5:$C$346,'Catálogo Ordinarias'!$B$5:$B$346)</f>
        <v>21.3</v>
      </c>
      <c r="I493" s="106">
        <v>45729</v>
      </c>
      <c r="J493" s="107">
        <v>45729</v>
      </c>
    </row>
    <row r="494" spans="1:10" s="1" customFormat="1" ht="14.4" x14ac:dyDescent="0.3">
      <c r="A494" s="177">
        <v>1</v>
      </c>
      <c r="B494" s="93" t="s">
        <v>408</v>
      </c>
      <c r="C494" s="99" t="s">
        <v>236</v>
      </c>
      <c r="D494" s="95" t="s">
        <v>241</v>
      </c>
      <c r="E494" s="96" t="s">
        <v>12</v>
      </c>
      <c r="F494" s="105" t="s">
        <v>18</v>
      </c>
      <c r="G494" s="105" t="s">
        <v>18</v>
      </c>
      <c r="H494" s="96" t="str">
        <f>_xlfn.XLOOKUP(D494,'Catálogo Ordinarias'!$C$5:$C$346,'Catálogo Ordinarias'!$B$5:$B$346)</f>
        <v>21.4</v>
      </c>
      <c r="I494" s="106">
        <v>45730</v>
      </c>
      <c r="J494" s="107">
        <v>45742</v>
      </c>
    </row>
    <row r="495" spans="1:10" s="1" customFormat="1" ht="14.4" x14ac:dyDescent="0.3">
      <c r="A495" s="177">
        <v>1</v>
      </c>
      <c r="B495" s="93" t="s">
        <v>408</v>
      </c>
      <c r="C495" s="99" t="s">
        <v>236</v>
      </c>
      <c r="D495" s="95" t="s">
        <v>242</v>
      </c>
      <c r="E495" s="96" t="s">
        <v>20</v>
      </c>
      <c r="F495" s="105" t="s">
        <v>37</v>
      </c>
      <c r="G495" s="105" t="s">
        <v>20</v>
      </c>
      <c r="H495" s="96" t="str">
        <f>_xlfn.XLOOKUP(D495,'Catálogo Ordinarias'!$C$5:$C$346,'Catálogo Ordinarias'!$B$5:$B$346)</f>
        <v>21.5</v>
      </c>
      <c r="I495" s="106">
        <v>45748</v>
      </c>
      <c r="J495" s="107">
        <v>45762</v>
      </c>
    </row>
    <row r="496" spans="1:10" s="1" customFormat="1" ht="14.4" x14ac:dyDescent="0.3">
      <c r="A496" s="177">
        <v>1</v>
      </c>
      <c r="B496" s="141" t="s">
        <v>408</v>
      </c>
      <c r="C496" s="158" t="s">
        <v>236</v>
      </c>
      <c r="D496" s="143" t="s">
        <v>243</v>
      </c>
      <c r="E496" s="96" t="s">
        <v>12</v>
      </c>
      <c r="F496" s="144" t="s">
        <v>44</v>
      </c>
      <c r="G496" s="105" t="s">
        <v>18</v>
      </c>
      <c r="H496" s="96" t="str">
        <f>_xlfn.XLOOKUP(D496,'Catálogo Ordinarias'!$C$5:$C$346,'Catálogo Ordinarias'!$B$5:$B$346)</f>
        <v>21.6</v>
      </c>
      <c r="I496" s="106">
        <v>45778</v>
      </c>
      <c r="J496" s="107">
        <v>45808</v>
      </c>
    </row>
    <row r="497" spans="1:10" s="1" customFormat="1" ht="14.4" x14ac:dyDescent="0.3">
      <c r="A497" s="177">
        <v>1</v>
      </c>
      <c r="B497" s="93" t="s">
        <v>408</v>
      </c>
      <c r="C497" s="99" t="s">
        <v>236</v>
      </c>
      <c r="D497" s="95" t="s">
        <v>244</v>
      </c>
      <c r="E497" s="96" t="s">
        <v>20</v>
      </c>
      <c r="F497" s="105" t="s">
        <v>150</v>
      </c>
      <c r="G497" s="105" t="s">
        <v>20</v>
      </c>
      <c r="H497" s="96" t="str">
        <f>_xlfn.XLOOKUP(D497,'Catálogo Ordinarias'!$C$5:$C$346,'Catálogo Ordinarias'!$B$5:$B$346)</f>
        <v>21.7</v>
      </c>
      <c r="I497" s="106">
        <v>45778</v>
      </c>
      <c r="J497" s="107">
        <v>45808</v>
      </c>
    </row>
    <row r="498" spans="1:10" s="1" customFormat="1" ht="14.4" x14ac:dyDescent="0.3">
      <c r="A498" s="177">
        <v>1</v>
      </c>
      <c r="B498" s="93" t="s">
        <v>408</v>
      </c>
      <c r="C498" s="99" t="s">
        <v>236</v>
      </c>
      <c r="D498" s="95" t="s">
        <v>245</v>
      </c>
      <c r="E498" s="96" t="s">
        <v>20</v>
      </c>
      <c r="F498" s="105" t="s">
        <v>13</v>
      </c>
      <c r="G498" s="105" t="s">
        <v>20</v>
      </c>
      <c r="H498" s="96" t="str">
        <f>_xlfn.XLOOKUP(D498,'Catálogo Ordinarias'!$C$5:$C$346,'Catálogo Ordinarias'!$B$5:$B$346)</f>
        <v>21.8</v>
      </c>
      <c r="I498" s="106">
        <v>45689</v>
      </c>
      <c r="J498" s="107">
        <v>45703</v>
      </c>
    </row>
    <row r="499" spans="1:10" s="1" customFormat="1" ht="14.4" x14ac:dyDescent="0.3">
      <c r="A499" s="177">
        <v>1</v>
      </c>
      <c r="B499" s="93" t="s">
        <v>408</v>
      </c>
      <c r="C499" s="99" t="s">
        <v>236</v>
      </c>
      <c r="D499" s="95" t="s">
        <v>246</v>
      </c>
      <c r="E499" s="96" t="s">
        <v>20</v>
      </c>
      <c r="F499" s="105" t="s">
        <v>13</v>
      </c>
      <c r="G499" s="105" t="s">
        <v>20</v>
      </c>
      <c r="H499" s="96" t="str">
        <f>_xlfn.XLOOKUP(D499,'Catálogo Ordinarias'!$C$5:$C$346,'Catálogo Ordinarias'!$B$5:$B$346)</f>
        <v>21.9</v>
      </c>
      <c r="I499" s="106">
        <v>45748</v>
      </c>
      <c r="J499" s="107">
        <v>45754</v>
      </c>
    </row>
    <row r="500" spans="1:10" s="1" customFormat="1" ht="14.4" x14ac:dyDescent="0.3">
      <c r="A500" s="177">
        <v>1</v>
      </c>
      <c r="B500" s="93" t="s">
        <v>408</v>
      </c>
      <c r="C500" s="99" t="s">
        <v>236</v>
      </c>
      <c r="D500" s="95" t="s">
        <v>247</v>
      </c>
      <c r="E500" s="96" t="s">
        <v>20</v>
      </c>
      <c r="F500" s="105" t="s">
        <v>13</v>
      </c>
      <c r="G500" s="105" t="s">
        <v>20</v>
      </c>
      <c r="H500" s="96" t="str">
        <f>_xlfn.XLOOKUP(D500,'Catálogo Ordinarias'!$C$5:$C$346,'Catálogo Ordinarias'!$B$5:$B$346)</f>
        <v>21.10</v>
      </c>
      <c r="I500" s="106">
        <v>45763</v>
      </c>
      <c r="J500" s="107">
        <v>45777</v>
      </c>
    </row>
    <row r="501" spans="1:10" s="1" customFormat="1" ht="14.4" x14ac:dyDescent="0.3">
      <c r="A501" s="177">
        <v>1</v>
      </c>
      <c r="B501" s="141" t="s">
        <v>408</v>
      </c>
      <c r="C501" s="158" t="s">
        <v>236</v>
      </c>
      <c r="D501" s="143" t="s">
        <v>248</v>
      </c>
      <c r="E501" s="166" t="s">
        <v>20</v>
      </c>
      <c r="F501" s="144" t="s">
        <v>37</v>
      </c>
      <c r="G501" s="105" t="s">
        <v>20</v>
      </c>
      <c r="H501" s="96" t="str">
        <f>_xlfn.XLOOKUP(D501,'Catálogo Ordinarias'!$C$5:$C$346,'Catálogo Ordinarias'!$B$5:$B$346)</f>
        <v>21.11</v>
      </c>
      <c r="I501" s="106">
        <v>45774</v>
      </c>
      <c r="J501" s="107">
        <v>45797</v>
      </c>
    </row>
    <row r="502" spans="1:10" s="1" customFormat="1" ht="14.4" x14ac:dyDescent="0.3">
      <c r="A502" s="177">
        <v>1</v>
      </c>
      <c r="B502" s="93" t="s">
        <v>408</v>
      </c>
      <c r="C502" s="99" t="s">
        <v>236</v>
      </c>
      <c r="D502" s="95" t="s">
        <v>249</v>
      </c>
      <c r="E502" s="96" t="s">
        <v>20</v>
      </c>
      <c r="F502" s="105" t="s">
        <v>13</v>
      </c>
      <c r="G502" s="105" t="s">
        <v>20</v>
      </c>
      <c r="H502" s="96" t="str">
        <f>_xlfn.XLOOKUP(D502,'Catálogo Ordinarias'!$C$5:$C$346,'Catálogo Ordinarias'!$B$5:$B$346)</f>
        <v>21.12</v>
      </c>
      <c r="I502" s="106">
        <v>45778</v>
      </c>
      <c r="J502" s="107">
        <v>45784</v>
      </c>
    </row>
    <row r="503" spans="1:10" s="1" customFormat="1" ht="14.4" x14ac:dyDescent="0.3">
      <c r="A503" s="177">
        <v>1</v>
      </c>
      <c r="B503" s="93" t="s">
        <v>408</v>
      </c>
      <c r="C503" s="99" t="s">
        <v>236</v>
      </c>
      <c r="D503" s="95" t="s">
        <v>250</v>
      </c>
      <c r="E503" s="96" t="s">
        <v>20</v>
      </c>
      <c r="F503" s="105" t="s">
        <v>44</v>
      </c>
      <c r="G503" s="105" t="s">
        <v>20</v>
      </c>
      <c r="H503" s="96" t="str">
        <f>_xlfn.XLOOKUP(D503,'Catálogo Ordinarias'!$C$5:$C$346,'Catálogo Ordinarias'!$B$5:$B$346)</f>
        <v>21.13</v>
      </c>
      <c r="I503" s="106">
        <v>45763</v>
      </c>
      <c r="J503" s="107">
        <v>45805</v>
      </c>
    </row>
    <row r="504" spans="1:10" s="1" customFormat="1" ht="14.4" x14ac:dyDescent="0.3">
      <c r="A504" s="177">
        <v>1</v>
      </c>
      <c r="B504" s="93" t="s">
        <v>408</v>
      </c>
      <c r="C504" s="99" t="s">
        <v>236</v>
      </c>
      <c r="D504" s="95" t="s">
        <v>251</v>
      </c>
      <c r="E504" s="96" t="s">
        <v>20</v>
      </c>
      <c r="F504" s="105" t="s">
        <v>150</v>
      </c>
      <c r="G504" s="105" t="s">
        <v>20</v>
      </c>
      <c r="H504" s="96" t="str">
        <f>_xlfn.XLOOKUP(D504,'Catálogo Ordinarias'!$C$5:$C$346,'Catálogo Ordinarias'!$B$5:$B$346)</f>
        <v>21.14</v>
      </c>
      <c r="I504" s="106">
        <v>45811</v>
      </c>
      <c r="J504" s="107">
        <v>45811</v>
      </c>
    </row>
    <row r="505" spans="1:10" s="1" customFormat="1" ht="14.4" x14ac:dyDescent="0.3">
      <c r="A505" s="177">
        <v>1</v>
      </c>
      <c r="B505" s="93" t="s">
        <v>408</v>
      </c>
      <c r="C505" s="99" t="s">
        <v>236</v>
      </c>
      <c r="D505" s="95" t="s">
        <v>252</v>
      </c>
      <c r="E505" s="96" t="s">
        <v>20</v>
      </c>
      <c r="F505" s="105" t="s">
        <v>37</v>
      </c>
      <c r="G505" s="105" t="s">
        <v>20</v>
      </c>
      <c r="H505" s="96" t="str">
        <f>_xlfn.XLOOKUP(D505,'Catálogo Ordinarias'!$C$5:$C$346,'Catálogo Ordinarias'!$B$5:$B$346)</f>
        <v>21.15</v>
      </c>
      <c r="I505" s="106">
        <v>45812</v>
      </c>
      <c r="J505" s="107">
        <v>45816</v>
      </c>
    </row>
    <row r="506" spans="1:10" s="1" customFormat="1" ht="14.4" x14ac:dyDescent="0.3">
      <c r="A506" s="177">
        <v>1</v>
      </c>
      <c r="B506" s="93" t="s">
        <v>408</v>
      </c>
      <c r="C506" s="99" t="s">
        <v>236</v>
      </c>
      <c r="D506" s="95" t="s">
        <v>253</v>
      </c>
      <c r="E506" s="96" t="s">
        <v>20</v>
      </c>
      <c r="F506" s="105" t="s">
        <v>13</v>
      </c>
      <c r="G506" s="105" t="s">
        <v>20</v>
      </c>
      <c r="H506" s="96" t="str">
        <f>_xlfn.XLOOKUP(D506,'Catálogo Ordinarias'!$C$5:$C$346,'Catálogo Ordinarias'!$B$5:$B$346)</f>
        <v>21.16</v>
      </c>
      <c r="I506" s="106">
        <v>45816</v>
      </c>
      <c r="J506" s="107">
        <v>46022</v>
      </c>
    </row>
    <row r="507" spans="1:10" s="1" customFormat="1" ht="14.4" x14ac:dyDescent="0.3">
      <c r="A507" s="177">
        <v>1</v>
      </c>
      <c r="B507" s="93" t="s">
        <v>408</v>
      </c>
      <c r="C507" s="94" t="s">
        <v>254</v>
      </c>
      <c r="D507" s="95" t="s">
        <v>255</v>
      </c>
      <c r="E507" s="96" t="s">
        <v>20</v>
      </c>
      <c r="F507" s="105" t="s">
        <v>13</v>
      </c>
      <c r="G507" s="105" t="s">
        <v>20</v>
      </c>
      <c r="H507" s="96" t="str">
        <f>_xlfn.XLOOKUP(D507,'Catálogo Ordinarias'!$C$5:$C$346,'Catálogo Ordinarias'!$B$5:$B$346)</f>
        <v>22.1</v>
      </c>
      <c r="I507" s="106">
        <v>45611</v>
      </c>
      <c r="J507" s="107">
        <v>45626</v>
      </c>
    </row>
    <row r="508" spans="1:10" s="1" customFormat="1" ht="14.4" x14ac:dyDescent="0.3">
      <c r="A508" s="177">
        <v>1</v>
      </c>
      <c r="B508" s="108" t="s">
        <v>408</v>
      </c>
      <c r="C508" s="127" t="s">
        <v>254</v>
      </c>
      <c r="D508" s="150" t="s">
        <v>256</v>
      </c>
      <c r="E508" s="96" t="s">
        <v>12</v>
      </c>
      <c r="F508" s="151" t="s">
        <v>257</v>
      </c>
      <c r="G508" s="105" t="s">
        <v>258</v>
      </c>
      <c r="H508" s="96" t="str">
        <f>_xlfn.XLOOKUP(D508,'Catálogo Ordinarias'!$C$5:$C$346,'Catálogo Ordinarias'!$B$5:$B$346)</f>
        <v>22.2</v>
      </c>
      <c r="I508" s="106">
        <v>45611</v>
      </c>
      <c r="J508" s="107">
        <v>45626</v>
      </c>
    </row>
    <row r="509" spans="1:10" s="1" customFormat="1" ht="14.4" x14ac:dyDescent="0.3">
      <c r="A509" s="177">
        <v>1</v>
      </c>
      <c r="B509" s="93" t="s">
        <v>408</v>
      </c>
      <c r="C509" s="94" t="s">
        <v>254</v>
      </c>
      <c r="D509" s="95" t="s">
        <v>259</v>
      </c>
      <c r="E509" s="96" t="s">
        <v>12</v>
      </c>
      <c r="F509" s="105" t="s">
        <v>258</v>
      </c>
      <c r="G509" s="105" t="s">
        <v>258</v>
      </c>
      <c r="H509" s="96" t="str">
        <f>_xlfn.XLOOKUP(D509,'Catálogo Ordinarias'!$C$5:$C$346,'Catálogo Ordinarias'!$B$5:$B$346)</f>
        <v>22.3</v>
      </c>
      <c r="I509" s="106">
        <v>45627</v>
      </c>
      <c r="J509" s="107">
        <v>45641</v>
      </c>
    </row>
    <row r="510" spans="1:10" s="1" customFormat="1" ht="14.4" x14ac:dyDescent="0.3">
      <c r="A510" s="177">
        <v>1</v>
      </c>
      <c r="B510" s="167" t="s">
        <v>408</v>
      </c>
      <c r="C510" s="168" t="s">
        <v>260</v>
      </c>
      <c r="D510" s="119" t="s">
        <v>261</v>
      </c>
      <c r="E510" s="96" t="s">
        <v>12</v>
      </c>
      <c r="F510" s="169" t="s">
        <v>262</v>
      </c>
      <c r="G510" s="125" t="s">
        <v>12</v>
      </c>
      <c r="H510" s="96" t="str">
        <f>_xlfn.XLOOKUP(D510,'Catálogo Ordinarias'!$C$5:$C$346,'Catálogo Ordinarias'!$B$5:$B$346)</f>
        <v>23.1</v>
      </c>
      <c r="I510" s="106">
        <v>45505</v>
      </c>
      <c r="J510" s="107">
        <v>45775</v>
      </c>
    </row>
    <row r="511" spans="1:10" s="1" customFormat="1" ht="14.4" x14ac:dyDescent="0.3">
      <c r="A511" s="177">
        <v>1</v>
      </c>
      <c r="B511" s="108" t="s">
        <v>408</v>
      </c>
      <c r="C511" s="158" t="s">
        <v>260</v>
      </c>
      <c r="D511" s="95" t="s">
        <v>263</v>
      </c>
      <c r="E511" s="96" t="s">
        <v>12</v>
      </c>
      <c r="F511" s="170" t="s">
        <v>262</v>
      </c>
      <c r="G511" s="125" t="s">
        <v>12</v>
      </c>
      <c r="H511" s="96" t="str">
        <f>_xlfn.XLOOKUP(D511,'Catálogo Ordinarias'!$C$5:$C$346,'Catálogo Ordinarias'!$B$5:$B$346)</f>
        <v>23.2</v>
      </c>
      <c r="I511" s="106">
        <v>45680</v>
      </c>
      <c r="J511" s="107">
        <v>45759</v>
      </c>
    </row>
    <row r="512" spans="1:10" s="1" customFormat="1" ht="14.4" x14ac:dyDescent="0.3">
      <c r="A512" s="177">
        <v>1</v>
      </c>
      <c r="B512" s="93" t="s">
        <v>408</v>
      </c>
      <c r="C512" s="171" t="s">
        <v>260</v>
      </c>
      <c r="D512" s="95" t="s">
        <v>264</v>
      </c>
      <c r="E512" s="96" t="s">
        <v>12</v>
      </c>
      <c r="F512" s="170" t="s">
        <v>262</v>
      </c>
      <c r="G512" s="125" t="s">
        <v>12</v>
      </c>
      <c r="H512" s="96" t="str">
        <f>_xlfn.XLOOKUP(D512,'Catálogo Ordinarias'!$C$5:$C$346,'Catálogo Ordinarias'!$B$5:$B$346)</f>
        <v>23.3</v>
      </c>
      <c r="I512" s="106">
        <v>45776</v>
      </c>
      <c r="J512" s="107">
        <v>45855</v>
      </c>
    </row>
    <row r="513" spans="1:10" s="1" customFormat="1" ht="14.4" x14ac:dyDescent="0.3">
      <c r="A513" s="177">
        <v>1</v>
      </c>
      <c r="B513" s="117" t="s">
        <v>408</v>
      </c>
      <c r="C513" s="171" t="s">
        <v>265</v>
      </c>
      <c r="D513" s="95" t="s">
        <v>266</v>
      </c>
      <c r="E513" s="96" t="s">
        <v>12</v>
      </c>
      <c r="F513" s="170" t="s">
        <v>262</v>
      </c>
      <c r="G513" s="125" t="s">
        <v>12</v>
      </c>
      <c r="H513" s="96" t="str">
        <f>_xlfn.XLOOKUP(D513,'Catálogo Ordinarias'!$C$5:$C$346,'Catálogo Ordinarias'!$B$5:$B$346)</f>
        <v>24.1</v>
      </c>
      <c r="I513" s="106">
        <v>45870</v>
      </c>
      <c r="J513" s="107">
        <v>45917</v>
      </c>
    </row>
    <row r="514" spans="1:10" s="1" customFormat="1" ht="14.4" x14ac:dyDescent="0.3">
      <c r="A514" s="177">
        <v>1</v>
      </c>
      <c r="B514" s="93" t="s">
        <v>408</v>
      </c>
      <c r="C514" s="171" t="s">
        <v>265</v>
      </c>
      <c r="D514" s="95" t="s">
        <v>267</v>
      </c>
      <c r="E514" s="96" t="s">
        <v>12</v>
      </c>
      <c r="F514" s="170" t="s">
        <v>262</v>
      </c>
      <c r="G514" s="125" t="s">
        <v>12</v>
      </c>
      <c r="H514" s="96" t="str">
        <f>_xlfn.XLOOKUP(D514,'Catálogo Ordinarias'!$C$5:$C$346,'Catálogo Ordinarias'!$B$5:$B$346)</f>
        <v>24.2</v>
      </c>
      <c r="I514" s="106">
        <v>45505</v>
      </c>
      <c r="J514" s="107">
        <v>45848</v>
      </c>
    </row>
    <row r="515" spans="1:10" s="1" customFormat="1" ht="14.4" x14ac:dyDescent="0.3">
      <c r="A515" s="177">
        <v>1</v>
      </c>
      <c r="B515" s="93" t="s">
        <v>408</v>
      </c>
      <c r="C515" s="171" t="s">
        <v>265</v>
      </c>
      <c r="D515" s="95" t="s">
        <v>268</v>
      </c>
      <c r="E515" s="96" t="s">
        <v>12</v>
      </c>
      <c r="F515" s="170" t="s">
        <v>262</v>
      </c>
      <c r="G515" s="125" t="s">
        <v>12</v>
      </c>
      <c r="H515" s="96" t="str">
        <f>_xlfn.XLOOKUP(D515,'Catálogo Ordinarias'!$C$5:$C$346,'Catálogo Ordinarias'!$B$5:$B$346)</f>
        <v>24.3</v>
      </c>
      <c r="I515" s="106">
        <v>45505</v>
      </c>
      <c r="J515" s="107">
        <v>45863</v>
      </c>
    </row>
    <row r="516" spans="1:10" s="1" customFormat="1" ht="14.4" x14ac:dyDescent="0.3">
      <c r="A516" s="177">
        <v>1</v>
      </c>
      <c r="B516" s="172" t="s">
        <v>408</v>
      </c>
      <c r="C516" s="128" t="s">
        <v>269</v>
      </c>
      <c r="D516" s="173" t="s">
        <v>270</v>
      </c>
      <c r="E516" s="96" t="s">
        <v>12</v>
      </c>
      <c r="F516" s="170" t="s">
        <v>271</v>
      </c>
      <c r="G516" s="125" t="s">
        <v>271</v>
      </c>
      <c r="H516" s="96" t="str">
        <f>_xlfn.XLOOKUP(D516,'Catálogo Ordinarias'!$C$5:$C$346,'Catálogo Ordinarias'!$B$5:$B$346)</f>
        <v>25.1</v>
      </c>
      <c r="I516" s="106">
        <v>45414</v>
      </c>
      <c r="J516" s="107">
        <v>45414</v>
      </c>
    </row>
    <row r="517" spans="1:10" s="1" customFormat="1" ht="14.4" x14ac:dyDescent="0.3">
      <c r="A517" s="177">
        <v>1</v>
      </c>
      <c r="B517" s="172" t="s">
        <v>408</v>
      </c>
      <c r="C517" s="128" t="s">
        <v>269</v>
      </c>
      <c r="D517" s="173" t="s">
        <v>272</v>
      </c>
      <c r="E517" s="96" t="s">
        <v>12</v>
      </c>
      <c r="F517" s="170" t="s">
        <v>271</v>
      </c>
      <c r="G517" s="125" t="s">
        <v>271</v>
      </c>
      <c r="H517" s="96" t="str">
        <f>_xlfn.XLOOKUP(D517,'Catálogo Ordinarias'!$C$5:$C$346,'Catálogo Ordinarias'!$B$5:$B$346)</f>
        <v>25.2</v>
      </c>
      <c r="I517" s="97">
        <v>45470</v>
      </c>
      <c r="J517" s="98">
        <v>45470</v>
      </c>
    </row>
    <row r="518" spans="1:10" s="1" customFormat="1" ht="14.4" x14ac:dyDescent="0.3">
      <c r="A518" s="177">
        <v>1</v>
      </c>
      <c r="B518" s="172" t="s">
        <v>408</v>
      </c>
      <c r="C518" s="128" t="s">
        <v>269</v>
      </c>
      <c r="D518" s="173" t="s">
        <v>273</v>
      </c>
      <c r="E518" s="96" t="s">
        <v>12</v>
      </c>
      <c r="F518" s="170" t="s">
        <v>271</v>
      </c>
      <c r="G518" s="125" t="s">
        <v>271</v>
      </c>
      <c r="H518" s="96" t="str">
        <f>_xlfn.XLOOKUP(D518,'Catálogo Ordinarias'!$C$5:$C$346,'Catálogo Ordinarias'!$B$5:$B$346)</f>
        <v>25.3</v>
      </c>
      <c r="I518" s="106">
        <v>45444</v>
      </c>
      <c r="J518" s="107">
        <v>45444</v>
      </c>
    </row>
    <row r="519" spans="1:10" s="1" customFormat="1" ht="14.4" x14ac:dyDescent="0.3">
      <c r="A519" s="177">
        <v>1</v>
      </c>
      <c r="B519" s="172" t="s">
        <v>408</v>
      </c>
      <c r="C519" s="128" t="s">
        <v>269</v>
      </c>
      <c r="D519" s="173" t="s">
        <v>274</v>
      </c>
      <c r="E519" s="96" t="s">
        <v>12</v>
      </c>
      <c r="F519" s="170" t="s">
        <v>271</v>
      </c>
      <c r="G519" s="125" t="s">
        <v>271</v>
      </c>
      <c r="H519" s="96" t="str">
        <f>_xlfn.XLOOKUP(D519,'Catálogo Ordinarias'!$C$5:$C$346,'Catálogo Ordinarias'!$B$5:$B$346)</f>
        <v>25.4</v>
      </c>
      <c r="I519" s="106">
        <v>45505</v>
      </c>
      <c r="J519" s="107">
        <v>45505</v>
      </c>
    </row>
    <row r="520" spans="1:10" s="1" customFormat="1" ht="14.4" x14ac:dyDescent="0.3">
      <c r="A520" s="177">
        <v>1</v>
      </c>
      <c r="B520" s="172" t="s">
        <v>408</v>
      </c>
      <c r="C520" s="128" t="s">
        <v>269</v>
      </c>
      <c r="D520" s="173" t="s">
        <v>275</v>
      </c>
      <c r="E520" s="96" t="s">
        <v>12</v>
      </c>
      <c r="F520" s="170" t="s">
        <v>271</v>
      </c>
      <c r="G520" s="125" t="s">
        <v>271</v>
      </c>
      <c r="H520" s="96" t="str">
        <f>_xlfn.XLOOKUP(D520,'Catálogo Ordinarias'!$C$5:$C$346,'Catálogo Ordinarias'!$B$5:$B$346)</f>
        <v>25.5</v>
      </c>
      <c r="I520" s="106">
        <v>45509</v>
      </c>
      <c r="J520" s="107">
        <v>45509</v>
      </c>
    </row>
    <row r="521" spans="1:10" s="1" customFormat="1" ht="14.4" x14ac:dyDescent="0.3">
      <c r="A521" s="177">
        <v>1</v>
      </c>
      <c r="B521" s="172" t="s">
        <v>408</v>
      </c>
      <c r="C521" s="128" t="s">
        <v>269</v>
      </c>
      <c r="D521" s="173" t="s">
        <v>276</v>
      </c>
      <c r="E521" s="96" t="s">
        <v>12</v>
      </c>
      <c r="F521" s="170" t="s">
        <v>271</v>
      </c>
      <c r="G521" s="125" t="s">
        <v>271</v>
      </c>
      <c r="H521" s="96" t="str">
        <f>_xlfn.XLOOKUP(D521,'Catálogo Ordinarias'!$C$5:$C$346,'Catálogo Ordinarias'!$B$5:$B$346)</f>
        <v>25.6</v>
      </c>
      <c r="I521" s="106">
        <v>45509</v>
      </c>
      <c r="J521" s="107">
        <v>45509</v>
      </c>
    </row>
    <row r="522" spans="1:10" s="1" customFormat="1" ht="14.4" x14ac:dyDescent="0.3">
      <c r="A522" s="177">
        <v>1</v>
      </c>
      <c r="B522" s="172" t="s">
        <v>408</v>
      </c>
      <c r="C522" s="128" t="s">
        <v>269</v>
      </c>
      <c r="D522" s="173" t="s">
        <v>277</v>
      </c>
      <c r="E522" s="96" t="s">
        <v>12</v>
      </c>
      <c r="F522" s="170" t="s">
        <v>271</v>
      </c>
      <c r="G522" s="125" t="s">
        <v>271</v>
      </c>
      <c r="H522" s="96" t="str">
        <f>_xlfn.XLOOKUP(D522,'Catálogo Ordinarias'!$C$5:$C$346,'Catálogo Ordinarias'!$B$5:$B$346)</f>
        <v>25.7</v>
      </c>
      <c r="I522" s="106">
        <v>45519</v>
      </c>
      <c r="J522" s="107">
        <v>45519</v>
      </c>
    </row>
    <row r="523" spans="1:10" s="1" customFormat="1" ht="14.4" x14ac:dyDescent="0.3">
      <c r="A523" s="177">
        <v>1</v>
      </c>
      <c r="B523" s="172" t="s">
        <v>408</v>
      </c>
      <c r="C523" s="128" t="s">
        <v>269</v>
      </c>
      <c r="D523" s="173" t="s">
        <v>278</v>
      </c>
      <c r="E523" s="96" t="s">
        <v>12</v>
      </c>
      <c r="F523" s="170" t="s">
        <v>271</v>
      </c>
      <c r="G523" s="125" t="s">
        <v>271</v>
      </c>
      <c r="H523" s="96" t="str">
        <f>_xlfn.XLOOKUP(D523,'Catálogo Ordinarias'!$C$5:$C$346,'Catálogo Ordinarias'!$B$5:$B$346)</f>
        <v>25.8</v>
      </c>
      <c r="I523" s="106">
        <v>45519</v>
      </c>
      <c r="J523" s="107">
        <v>45519</v>
      </c>
    </row>
    <row r="524" spans="1:10" s="1" customFormat="1" ht="14.4" x14ac:dyDescent="0.3">
      <c r="A524" s="177">
        <v>1</v>
      </c>
      <c r="B524" s="172" t="s">
        <v>408</v>
      </c>
      <c r="C524" s="128" t="s">
        <v>269</v>
      </c>
      <c r="D524" s="173" t="s">
        <v>279</v>
      </c>
      <c r="E524" s="96" t="s">
        <v>12</v>
      </c>
      <c r="F524" s="170" t="s">
        <v>271</v>
      </c>
      <c r="G524" s="125" t="s">
        <v>271</v>
      </c>
      <c r="H524" s="96" t="str">
        <f>_xlfn.XLOOKUP(D524,'Catálogo Ordinarias'!$C$5:$C$346,'Catálogo Ordinarias'!$B$5:$B$346)</f>
        <v>25.9</v>
      </c>
      <c r="I524" s="106">
        <v>45519</v>
      </c>
      <c r="J524" s="107">
        <v>45519</v>
      </c>
    </row>
    <row r="525" spans="1:10" s="1" customFormat="1" ht="14.4" x14ac:dyDescent="0.3">
      <c r="A525" s="177">
        <v>1</v>
      </c>
      <c r="B525" s="172" t="s">
        <v>408</v>
      </c>
      <c r="C525" s="128" t="s">
        <v>269</v>
      </c>
      <c r="D525" s="173" t="s">
        <v>280</v>
      </c>
      <c r="E525" s="96" t="s">
        <v>12</v>
      </c>
      <c r="F525" s="170" t="s">
        <v>271</v>
      </c>
      <c r="G525" s="125" t="s">
        <v>271</v>
      </c>
      <c r="H525" s="96" t="str">
        <f>_xlfn.XLOOKUP(D525,'Catálogo Ordinarias'!$C$5:$C$346,'Catálogo Ordinarias'!$B$5:$B$346)</f>
        <v>25.11</v>
      </c>
      <c r="I525" s="106">
        <v>45519</v>
      </c>
      <c r="J525" s="107">
        <v>45535</v>
      </c>
    </row>
    <row r="526" spans="1:10" s="1" customFormat="1" ht="14.4" x14ac:dyDescent="0.3">
      <c r="A526" s="177">
        <v>1</v>
      </c>
      <c r="B526" s="172" t="s">
        <v>408</v>
      </c>
      <c r="C526" s="128" t="s">
        <v>269</v>
      </c>
      <c r="D526" s="173" t="s">
        <v>281</v>
      </c>
      <c r="E526" s="96" t="s">
        <v>12</v>
      </c>
      <c r="F526" s="170" t="s">
        <v>271</v>
      </c>
      <c r="G526" s="125" t="s">
        <v>271</v>
      </c>
      <c r="H526" s="96" t="str">
        <f>_xlfn.XLOOKUP(D526,'Catálogo Ordinarias'!$C$5:$C$346,'Catálogo Ordinarias'!$B$5:$B$346)</f>
        <v>25.12</v>
      </c>
      <c r="I526" s="106">
        <v>45519</v>
      </c>
      <c r="J526" s="107">
        <v>45535</v>
      </c>
    </row>
    <row r="527" spans="1:10" s="1" customFormat="1" ht="14.4" x14ac:dyDescent="0.3">
      <c r="A527" s="177">
        <v>1</v>
      </c>
      <c r="B527" s="172" t="s">
        <v>408</v>
      </c>
      <c r="C527" s="128" t="s">
        <v>269</v>
      </c>
      <c r="D527" s="173" t="s">
        <v>282</v>
      </c>
      <c r="E527" s="96" t="s">
        <v>12</v>
      </c>
      <c r="F527" s="170" t="s">
        <v>271</v>
      </c>
      <c r="G527" s="125" t="s">
        <v>271</v>
      </c>
      <c r="H527" s="96" t="str">
        <f>_xlfn.XLOOKUP(D527,'Catálogo Ordinarias'!$C$5:$C$346,'Catálogo Ordinarias'!$B$5:$B$346)</f>
        <v>25.13</v>
      </c>
      <c r="I527" s="106">
        <v>45520</v>
      </c>
      <c r="J527" s="107">
        <v>45520</v>
      </c>
    </row>
    <row r="528" spans="1:10" s="1" customFormat="1" ht="14.4" x14ac:dyDescent="0.3">
      <c r="A528" s="177">
        <v>1</v>
      </c>
      <c r="B528" s="172" t="s">
        <v>408</v>
      </c>
      <c r="C528" s="128" t="s">
        <v>269</v>
      </c>
      <c r="D528" s="173" t="s">
        <v>283</v>
      </c>
      <c r="E528" s="96" t="s">
        <v>12</v>
      </c>
      <c r="F528" s="170" t="s">
        <v>271</v>
      </c>
      <c r="G528" s="125" t="s">
        <v>271</v>
      </c>
      <c r="H528" s="96" t="str">
        <f>_xlfn.XLOOKUP(D528,'Catálogo Ordinarias'!$C$5:$C$346,'Catálogo Ordinarias'!$B$5:$B$346)</f>
        <v>25.14</v>
      </c>
      <c r="I528" s="106">
        <v>45534</v>
      </c>
      <c r="J528" s="107">
        <v>45534</v>
      </c>
    </row>
    <row r="529" spans="1:10" s="1" customFormat="1" ht="14.4" x14ac:dyDescent="0.3">
      <c r="A529" s="177">
        <v>1</v>
      </c>
      <c r="B529" s="172" t="s">
        <v>408</v>
      </c>
      <c r="C529" s="128" t="s">
        <v>269</v>
      </c>
      <c r="D529" s="173" t="s">
        <v>284</v>
      </c>
      <c r="E529" s="96" t="s">
        <v>12</v>
      </c>
      <c r="F529" s="170" t="s">
        <v>271</v>
      </c>
      <c r="G529" s="125" t="s">
        <v>271</v>
      </c>
      <c r="H529" s="96" t="str">
        <f>_xlfn.XLOOKUP(D529,'Catálogo Ordinarias'!$C$5:$C$346,'Catálogo Ordinarias'!$B$5:$B$346)</f>
        <v>25.15</v>
      </c>
      <c r="I529" s="106">
        <v>45535</v>
      </c>
      <c r="J529" s="107">
        <v>45535</v>
      </c>
    </row>
    <row r="530" spans="1:10" s="1" customFormat="1" ht="14.4" x14ac:dyDescent="0.3">
      <c r="A530" s="177">
        <v>1</v>
      </c>
      <c r="B530" s="172" t="s">
        <v>408</v>
      </c>
      <c r="C530" s="128" t="s">
        <v>269</v>
      </c>
      <c r="D530" s="173" t="s">
        <v>285</v>
      </c>
      <c r="E530" s="96" t="s">
        <v>12</v>
      </c>
      <c r="F530" s="170" t="s">
        <v>271</v>
      </c>
      <c r="G530" s="125" t="s">
        <v>271</v>
      </c>
      <c r="H530" s="96" t="str">
        <f>_xlfn.XLOOKUP(D530,'Catálogo Ordinarias'!$C$5:$C$346,'Catálogo Ordinarias'!$B$5:$B$346)</f>
        <v>25.16</v>
      </c>
      <c r="I530" s="106">
        <v>45537</v>
      </c>
      <c r="J530" s="107">
        <v>45537</v>
      </c>
    </row>
    <row r="531" spans="1:10" s="1" customFormat="1" ht="14.4" x14ac:dyDescent="0.3">
      <c r="A531" s="177">
        <v>1</v>
      </c>
      <c r="B531" s="172" t="s">
        <v>408</v>
      </c>
      <c r="C531" s="128" t="s">
        <v>269</v>
      </c>
      <c r="D531" s="173" t="s">
        <v>286</v>
      </c>
      <c r="E531" s="96" t="s">
        <v>12</v>
      </c>
      <c r="F531" s="170" t="s">
        <v>271</v>
      </c>
      <c r="G531" s="125" t="s">
        <v>271</v>
      </c>
      <c r="H531" s="96" t="str">
        <f>_xlfn.XLOOKUP(D531,'Catálogo Ordinarias'!$C$5:$C$346,'Catálogo Ordinarias'!$B$5:$B$346)</f>
        <v>25.17</v>
      </c>
      <c r="I531" s="106">
        <v>45537</v>
      </c>
      <c r="J531" s="107">
        <v>45537</v>
      </c>
    </row>
    <row r="532" spans="1:10" s="1" customFormat="1" ht="14.4" x14ac:dyDescent="0.3">
      <c r="A532" s="177">
        <v>1</v>
      </c>
      <c r="B532" s="172" t="s">
        <v>408</v>
      </c>
      <c r="C532" s="128" t="s">
        <v>269</v>
      </c>
      <c r="D532" s="173" t="s">
        <v>287</v>
      </c>
      <c r="E532" s="96" t="s">
        <v>12</v>
      </c>
      <c r="F532" s="170" t="s">
        <v>271</v>
      </c>
      <c r="G532" s="125" t="s">
        <v>271</v>
      </c>
      <c r="H532" s="96" t="str">
        <f>_xlfn.XLOOKUP(D532,'Catálogo Ordinarias'!$C$5:$C$346,'Catálogo Ordinarias'!$B$5:$B$346)</f>
        <v>25.19</v>
      </c>
      <c r="I532" s="106">
        <v>45566</v>
      </c>
      <c r="J532" s="107">
        <v>45566</v>
      </c>
    </row>
    <row r="533" spans="1:10" s="1" customFormat="1" ht="14.4" x14ac:dyDescent="0.3">
      <c r="A533" s="177">
        <v>1</v>
      </c>
      <c r="B533" s="172" t="s">
        <v>408</v>
      </c>
      <c r="C533" s="128" t="s">
        <v>269</v>
      </c>
      <c r="D533" s="173" t="s">
        <v>288</v>
      </c>
      <c r="E533" s="96" t="s">
        <v>12</v>
      </c>
      <c r="F533" s="170" t="s">
        <v>271</v>
      </c>
      <c r="G533" s="125" t="s">
        <v>271</v>
      </c>
      <c r="H533" s="96" t="str">
        <f>_xlfn.XLOOKUP(D533,'Catálogo Ordinarias'!$C$5:$C$346,'Catálogo Ordinarias'!$B$5:$B$346)</f>
        <v>25.20</v>
      </c>
      <c r="I533" s="106">
        <v>45566</v>
      </c>
      <c r="J533" s="107">
        <v>45566</v>
      </c>
    </row>
    <row r="534" spans="1:10" s="1" customFormat="1" ht="14.4" x14ac:dyDescent="0.3">
      <c r="A534" s="177">
        <v>1</v>
      </c>
      <c r="B534" s="172" t="s">
        <v>408</v>
      </c>
      <c r="C534" s="128" t="s">
        <v>269</v>
      </c>
      <c r="D534" s="173" t="s">
        <v>289</v>
      </c>
      <c r="E534" s="96" t="s">
        <v>12</v>
      </c>
      <c r="F534" s="170" t="s">
        <v>271</v>
      </c>
      <c r="G534" s="125" t="s">
        <v>271</v>
      </c>
      <c r="H534" s="96" t="str">
        <f>_xlfn.XLOOKUP(D534,'Catálogo Ordinarias'!$C$5:$C$346,'Catálogo Ordinarias'!$B$5:$B$346)</f>
        <v>25.21</v>
      </c>
      <c r="I534" s="106">
        <v>45566</v>
      </c>
      <c r="J534" s="107">
        <v>45566</v>
      </c>
    </row>
    <row r="535" spans="1:10" s="1" customFormat="1" ht="14.4" x14ac:dyDescent="0.3">
      <c r="A535" s="177">
        <v>1</v>
      </c>
      <c r="B535" s="172" t="s">
        <v>408</v>
      </c>
      <c r="C535" s="128" t="s">
        <v>269</v>
      </c>
      <c r="D535" s="173" t="s">
        <v>290</v>
      </c>
      <c r="E535" s="96" t="s">
        <v>12</v>
      </c>
      <c r="F535" s="170" t="s">
        <v>271</v>
      </c>
      <c r="G535" s="125" t="s">
        <v>271</v>
      </c>
      <c r="H535" s="96" t="str">
        <f>_xlfn.XLOOKUP(D535,'Catálogo Ordinarias'!$C$5:$C$346,'Catálogo Ordinarias'!$B$5:$B$346)</f>
        <v>25.22</v>
      </c>
      <c r="I535" s="106">
        <v>45566</v>
      </c>
      <c r="J535" s="107">
        <v>45566</v>
      </c>
    </row>
    <row r="536" spans="1:10" s="1" customFormat="1" ht="14.4" x14ac:dyDescent="0.3">
      <c r="A536" s="177">
        <v>1</v>
      </c>
      <c r="B536" s="172" t="s">
        <v>408</v>
      </c>
      <c r="C536" s="128" t="s">
        <v>269</v>
      </c>
      <c r="D536" s="173" t="s">
        <v>291</v>
      </c>
      <c r="E536" s="96" t="s">
        <v>12</v>
      </c>
      <c r="F536" s="170" t="s">
        <v>271</v>
      </c>
      <c r="G536" s="125" t="s">
        <v>271</v>
      </c>
      <c r="H536" s="96" t="str">
        <f>_xlfn.XLOOKUP(D536,'Catálogo Ordinarias'!$C$5:$C$346,'Catálogo Ordinarias'!$B$5:$B$346)</f>
        <v>25.23</v>
      </c>
      <c r="I536" s="106">
        <v>45566</v>
      </c>
      <c r="J536" s="107">
        <v>45566</v>
      </c>
    </row>
    <row r="537" spans="1:10" s="1" customFormat="1" ht="14.4" x14ac:dyDescent="0.3">
      <c r="A537" s="177">
        <v>1</v>
      </c>
      <c r="B537" s="172" t="s">
        <v>408</v>
      </c>
      <c r="C537" s="128" t="s">
        <v>269</v>
      </c>
      <c r="D537" s="173" t="s">
        <v>292</v>
      </c>
      <c r="E537" s="96" t="s">
        <v>12</v>
      </c>
      <c r="F537" s="170" t="s">
        <v>271</v>
      </c>
      <c r="G537" s="125" t="s">
        <v>271</v>
      </c>
      <c r="H537" s="96" t="str">
        <f>_xlfn.XLOOKUP(D537,'Catálogo Ordinarias'!$C$5:$C$346,'Catálogo Ordinarias'!$B$5:$B$346)</f>
        <v>25.24</v>
      </c>
      <c r="I537" s="106">
        <v>45580</v>
      </c>
      <c r="J537" s="107">
        <v>45580</v>
      </c>
    </row>
    <row r="538" spans="1:10" s="1" customFormat="1" ht="14.4" x14ac:dyDescent="0.3">
      <c r="A538" s="177">
        <v>1</v>
      </c>
      <c r="B538" s="172" t="s">
        <v>408</v>
      </c>
      <c r="C538" s="128" t="s">
        <v>269</v>
      </c>
      <c r="D538" s="173" t="s">
        <v>293</v>
      </c>
      <c r="E538" s="96" t="s">
        <v>12</v>
      </c>
      <c r="F538" s="170" t="s">
        <v>271</v>
      </c>
      <c r="G538" s="125" t="s">
        <v>271</v>
      </c>
      <c r="H538" s="96" t="str">
        <f>_xlfn.XLOOKUP(D538,'Catálogo Ordinarias'!$C$5:$C$346,'Catálogo Ordinarias'!$B$5:$B$346)</f>
        <v>25.25</v>
      </c>
      <c r="I538" s="106">
        <v>45520</v>
      </c>
      <c r="J538" s="129">
        <v>45520</v>
      </c>
    </row>
    <row r="539" spans="1:10" s="1" customFormat="1" ht="14.4" x14ac:dyDescent="0.3">
      <c r="A539" s="177">
        <v>1</v>
      </c>
      <c r="B539" s="172" t="s">
        <v>408</v>
      </c>
      <c r="C539" s="128" t="s">
        <v>269</v>
      </c>
      <c r="D539" s="173" t="s">
        <v>294</v>
      </c>
      <c r="E539" s="96" t="s">
        <v>12</v>
      </c>
      <c r="F539" s="170" t="s">
        <v>271</v>
      </c>
      <c r="G539" s="125" t="s">
        <v>271</v>
      </c>
      <c r="H539" s="96" t="str">
        <f>_xlfn.XLOOKUP(D539,'Catálogo Ordinarias'!$C$5:$C$346,'Catálogo Ordinarias'!$B$5:$B$346)</f>
        <v>25.26</v>
      </c>
      <c r="I539" s="129">
        <v>45520</v>
      </c>
      <c r="J539" s="129">
        <v>45520</v>
      </c>
    </row>
    <row r="540" spans="1:10" s="1" customFormat="1" ht="14.4" x14ac:dyDescent="0.3">
      <c r="A540" s="177">
        <v>1</v>
      </c>
      <c r="B540" s="172" t="s">
        <v>408</v>
      </c>
      <c r="C540" s="128" t="s">
        <v>269</v>
      </c>
      <c r="D540" s="173" t="s">
        <v>295</v>
      </c>
      <c r="E540" s="96" t="s">
        <v>12</v>
      </c>
      <c r="F540" s="170" t="s">
        <v>271</v>
      </c>
      <c r="G540" s="125" t="s">
        <v>271</v>
      </c>
      <c r="H540" s="96" t="str">
        <f>_xlfn.XLOOKUP(D540,'Catálogo Ordinarias'!$C$5:$C$346,'Catálogo Ordinarias'!$B$5:$B$346)</f>
        <v>25.27</v>
      </c>
      <c r="I540" s="106">
        <v>45611</v>
      </c>
      <c r="J540" s="107">
        <v>45611</v>
      </c>
    </row>
    <row r="541" spans="1:10" s="1" customFormat="1" ht="14.4" x14ac:dyDescent="0.3">
      <c r="A541" s="177">
        <v>1</v>
      </c>
      <c r="B541" s="172" t="s">
        <v>408</v>
      </c>
      <c r="C541" s="128" t="s">
        <v>269</v>
      </c>
      <c r="D541" s="173" t="s">
        <v>296</v>
      </c>
      <c r="E541" s="96" t="s">
        <v>12</v>
      </c>
      <c r="F541" s="170" t="s">
        <v>271</v>
      </c>
      <c r="G541" s="125" t="s">
        <v>271</v>
      </c>
      <c r="H541" s="96" t="str">
        <f>_xlfn.XLOOKUP(D541,'Catálogo Ordinarias'!$C$5:$C$346,'Catálogo Ordinarias'!$B$5:$B$346)</f>
        <v>25.28</v>
      </c>
      <c r="I541" s="106">
        <v>45611</v>
      </c>
      <c r="J541" s="107">
        <v>45611</v>
      </c>
    </row>
    <row r="542" spans="1:10" s="1" customFormat="1" ht="14.4" x14ac:dyDescent="0.3">
      <c r="A542" s="177">
        <v>1</v>
      </c>
      <c r="B542" s="172" t="s">
        <v>408</v>
      </c>
      <c r="C542" s="128" t="s">
        <v>269</v>
      </c>
      <c r="D542" s="173" t="s">
        <v>297</v>
      </c>
      <c r="E542" s="96" t="s">
        <v>12</v>
      </c>
      <c r="F542" s="170" t="s">
        <v>271</v>
      </c>
      <c r="G542" s="125" t="s">
        <v>271</v>
      </c>
      <c r="H542" s="96" t="str">
        <f>_xlfn.XLOOKUP(D542,'Catálogo Ordinarias'!$C$5:$C$346,'Catálogo Ordinarias'!$B$5:$B$346)</f>
        <v>25.29</v>
      </c>
      <c r="I542" s="106">
        <v>45628</v>
      </c>
      <c r="J542" s="107">
        <v>45628</v>
      </c>
    </row>
    <row r="543" spans="1:10" s="1" customFormat="1" ht="14.4" x14ac:dyDescent="0.3">
      <c r="A543" s="177">
        <v>1</v>
      </c>
      <c r="B543" s="172" t="s">
        <v>408</v>
      </c>
      <c r="C543" s="128" t="s">
        <v>269</v>
      </c>
      <c r="D543" s="173" t="s">
        <v>298</v>
      </c>
      <c r="E543" s="96" t="s">
        <v>12</v>
      </c>
      <c r="F543" s="170" t="s">
        <v>271</v>
      </c>
      <c r="G543" s="125" t="s">
        <v>271</v>
      </c>
      <c r="H543" s="96" t="str">
        <f>_xlfn.XLOOKUP(D543,'Catálogo Ordinarias'!$C$5:$C$346,'Catálogo Ordinarias'!$B$5:$B$346)</f>
        <v>25.30</v>
      </c>
      <c r="I543" s="106">
        <v>45659</v>
      </c>
      <c r="J543" s="107">
        <v>45660</v>
      </c>
    </row>
    <row r="544" spans="1:10" s="1" customFormat="1" ht="14.4" x14ac:dyDescent="0.3">
      <c r="A544" s="177">
        <v>1</v>
      </c>
      <c r="B544" s="172" t="s">
        <v>408</v>
      </c>
      <c r="C544" s="128" t="s">
        <v>269</v>
      </c>
      <c r="D544" s="173" t="s">
        <v>299</v>
      </c>
      <c r="E544" s="96" t="s">
        <v>12</v>
      </c>
      <c r="F544" s="170" t="s">
        <v>271</v>
      </c>
      <c r="G544" s="125" t="s">
        <v>271</v>
      </c>
      <c r="H544" s="96" t="str">
        <f>_xlfn.XLOOKUP(D544,'Catálogo Ordinarias'!$C$5:$C$346,'Catálogo Ordinarias'!$B$5:$B$346)</f>
        <v>25.31</v>
      </c>
      <c r="I544" s="106">
        <v>45672</v>
      </c>
      <c r="J544" s="107">
        <v>45672</v>
      </c>
    </row>
    <row r="545" spans="1:10" s="1" customFormat="1" ht="14.4" x14ac:dyDescent="0.3">
      <c r="A545" s="177">
        <v>1</v>
      </c>
      <c r="B545" s="172" t="s">
        <v>408</v>
      </c>
      <c r="C545" s="128" t="s">
        <v>269</v>
      </c>
      <c r="D545" s="173" t="s">
        <v>300</v>
      </c>
      <c r="E545" s="96" t="s">
        <v>12</v>
      </c>
      <c r="F545" s="170" t="s">
        <v>271</v>
      </c>
      <c r="G545" s="125" t="s">
        <v>271</v>
      </c>
      <c r="H545" s="96" t="str">
        <f>_xlfn.XLOOKUP(D545,'Catálogo Ordinarias'!$C$5:$C$346,'Catálogo Ordinarias'!$B$5:$B$346)</f>
        <v>25.32</v>
      </c>
      <c r="I545" s="106">
        <v>45672</v>
      </c>
      <c r="J545" s="107">
        <v>45672</v>
      </c>
    </row>
    <row r="546" spans="1:10" s="1" customFormat="1" ht="14.4" x14ac:dyDescent="0.3">
      <c r="A546" s="177">
        <v>1</v>
      </c>
      <c r="B546" s="172" t="s">
        <v>408</v>
      </c>
      <c r="C546" s="128" t="s">
        <v>269</v>
      </c>
      <c r="D546" s="173" t="s">
        <v>301</v>
      </c>
      <c r="E546" s="96" t="s">
        <v>12</v>
      </c>
      <c r="F546" s="170" t="s">
        <v>271</v>
      </c>
      <c r="G546" s="125" t="s">
        <v>271</v>
      </c>
      <c r="H546" s="96" t="str">
        <f>_xlfn.XLOOKUP(D546,'Catálogo Ordinarias'!$C$5:$C$346,'Catálogo Ordinarias'!$B$5:$B$346)</f>
        <v>25.33</v>
      </c>
      <c r="I546" s="106">
        <v>45672</v>
      </c>
      <c r="J546" s="107">
        <v>45672</v>
      </c>
    </row>
    <row r="547" spans="1:10" s="1" customFormat="1" ht="14.4" x14ac:dyDescent="0.3">
      <c r="A547" s="177">
        <v>1</v>
      </c>
      <c r="B547" s="172" t="s">
        <v>408</v>
      </c>
      <c r="C547" s="128" t="s">
        <v>269</v>
      </c>
      <c r="D547" s="173" t="s">
        <v>302</v>
      </c>
      <c r="E547" s="96" t="s">
        <v>12</v>
      </c>
      <c r="F547" s="170" t="s">
        <v>271</v>
      </c>
      <c r="G547" s="125" t="s">
        <v>271</v>
      </c>
      <c r="H547" s="96" t="str">
        <f>_xlfn.XLOOKUP(D547,'Catálogo Ordinarias'!$C$5:$C$346,'Catálogo Ordinarias'!$B$5:$B$346)</f>
        <v>25.34</v>
      </c>
      <c r="I547" s="106">
        <v>45672</v>
      </c>
      <c r="J547" s="107">
        <v>45672</v>
      </c>
    </row>
    <row r="548" spans="1:10" s="1" customFormat="1" ht="14.4" x14ac:dyDescent="0.3">
      <c r="A548" s="177">
        <v>1</v>
      </c>
      <c r="B548" s="172" t="s">
        <v>408</v>
      </c>
      <c r="C548" s="128" t="s">
        <v>269</v>
      </c>
      <c r="D548" s="173" t="s">
        <v>303</v>
      </c>
      <c r="E548" s="96" t="s">
        <v>12</v>
      </c>
      <c r="F548" s="170" t="s">
        <v>271</v>
      </c>
      <c r="G548" s="125" t="s">
        <v>271</v>
      </c>
      <c r="H548" s="96" t="str">
        <f>_xlfn.XLOOKUP(D548,'Catálogo Ordinarias'!$C$5:$C$346,'Catálogo Ordinarias'!$B$5:$B$346)</f>
        <v>25.35</v>
      </c>
      <c r="I548" s="106">
        <v>45672</v>
      </c>
      <c r="J548" s="107">
        <v>45672</v>
      </c>
    </row>
    <row r="549" spans="1:10" s="1" customFormat="1" ht="14.4" x14ac:dyDescent="0.3">
      <c r="A549" s="177">
        <v>1</v>
      </c>
      <c r="B549" s="172" t="s">
        <v>408</v>
      </c>
      <c r="C549" s="128" t="s">
        <v>269</v>
      </c>
      <c r="D549" s="173" t="s">
        <v>304</v>
      </c>
      <c r="E549" s="96" t="s">
        <v>12</v>
      </c>
      <c r="F549" s="170" t="s">
        <v>271</v>
      </c>
      <c r="G549" s="125" t="s">
        <v>271</v>
      </c>
      <c r="H549" s="96" t="str">
        <f>_xlfn.XLOOKUP(D549,'Catálogo Ordinarias'!$C$5:$C$346,'Catálogo Ordinarias'!$B$5:$B$346)</f>
        <v>25.37</v>
      </c>
      <c r="I549" s="106">
        <v>45689</v>
      </c>
      <c r="J549" s="107">
        <v>45689</v>
      </c>
    </row>
    <row r="550" spans="1:10" s="1" customFormat="1" ht="14.4" x14ac:dyDescent="0.3">
      <c r="A550" s="177">
        <v>1</v>
      </c>
      <c r="B550" s="172" t="s">
        <v>408</v>
      </c>
      <c r="C550" s="128" t="s">
        <v>269</v>
      </c>
      <c r="D550" s="173" t="s">
        <v>305</v>
      </c>
      <c r="E550" s="96" t="s">
        <v>12</v>
      </c>
      <c r="F550" s="170" t="s">
        <v>271</v>
      </c>
      <c r="G550" s="125" t="s">
        <v>271</v>
      </c>
      <c r="H550" s="96" t="str">
        <f>_xlfn.XLOOKUP(D550,'Catálogo Ordinarias'!$C$5:$C$346,'Catálogo Ordinarias'!$B$5:$B$346)</f>
        <v>25.38</v>
      </c>
      <c r="I550" s="106">
        <v>45702</v>
      </c>
      <c r="J550" s="107">
        <v>45702</v>
      </c>
    </row>
    <row r="551" spans="1:10" s="1" customFormat="1" ht="14.4" x14ac:dyDescent="0.3">
      <c r="A551" s="177">
        <v>1</v>
      </c>
      <c r="B551" s="172" t="s">
        <v>408</v>
      </c>
      <c r="C551" s="128" t="s">
        <v>306</v>
      </c>
      <c r="D551" s="173" t="s">
        <v>307</v>
      </c>
      <c r="E551" s="96" t="s">
        <v>12</v>
      </c>
      <c r="F551" s="170" t="s">
        <v>271</v>
      </c>
      <c r="G551" s="125" t="s">
        <v>271</v>
      </c>
      <c r="H551" s="96" t="str">
        <f>_xlfn.XLOOKUP(D551,'Catálogo Ordinarias'!$C$5:$C$346,'Catálogo Ordinarias'!$B$5:$B$346)</f>
        <v>26.1</v>
      </c>
      <c r="I551" s="106">
        <v>45537</v>
      </c>
      <c r="J551" s="107">
        <v>45541</v>
      </c>
    </row>
    <row r="552" spans="1:10" s="1" customFormat="1" ht="14.4" x14ac:dyDescent="0.3">
      <c r="A552" s="177">
        <v>1</v>
      </c>
      <c r="B552" s="172" t="s">
        <v>408</v>
      </c>
      <c r="C552" s="128" t="s">
        <v>306</v>
      </c>
      <c r="D552" s="173" t="s">
        <v>308</v>
      </c>
      <c r="E552" s="96" t="s">
        <v>12</v>
      </c>
      <c r="F552" s="170" t="s">
        <v>271</v>
      </c>
      <c r="G552" s="125" t="s">
        <v>271</v>
      </c>
      <c r="H552" s="96" t="str">
        <f>_xlfn.XLOOKUP(D552,'Catálogo Ordinarias'!$C$5:$C$346,'Catálogo Ordinarias'!$B$5:$B$346)</f>
        <v>26.2</v>
      </c>
      <c r="I552" s="106">
        <v>45539</v>
      </c>
      <c r="J552" s="107">
        <v>45545</v>
      </c>
    </row>
    <row r="553" spans="1:10" s="1" customFormat="1" ht="14.4" x14ac:dyDescent="0.3">
      <c r="A553" s="177">
        <v>1</v>
      </c>
      <c r="B553" s="172" t="s">
        <v>408</v>
      </c>
      <c r="C553" s="128" t="s">
        <v>306</v>
      </c>
      <c r="D553" s="173" t="s">
        <v>309</v>
      </c>
      <c r="E553" s="96" t="s">
        <v>12</v>
      </c>
      <c r="F553" s="170" t="s">
        <v>271</v>
      </c>
      <c r="G553" s="125" t="s">
        <v>271</v>
      </c>
      <c r="H553" s="96" t="str">
        <f>_xlfn.XLOOKUP(D553,'Catálogo Ordinarias'!$C$5:$C$346,'Catálogo Ordinarias'!$B$5:$B$346)</f>
        <v>26.3</v>
      </c>
      <c r="I553" s="106">
        <v>45559</v>
      </c>
      <c r="J553" s="107">
        <v>45562</v>
      </c>
    </row>
    <row r="554" spans="1:10" s="1" customFormat="1" ht="14.4" x14ac:dyDescent="0.3">
      <c r="A554" s="177">
        <v>1</v>
      </c>
      <c r="B554" s="172" t="s">
        <v>408</v>
      </c>
      <c r="C554" s="128" t="s">
        <v>306</v>
      </c>
      <c r="D554" s="173" t="s">
        <v>310</v>
      </c>
      <c r="E554" s="96" t="s">
        <v>12</v>
      </c>
      <c r="F554" s="170" t="s">
        <v>271</v>
      </c>
      <c r="G554" s="125" t="s">
        <v>271</v>
      </c>
      <c r="H554" s="96" t="str">
        <f>_xlfn.XLOOKUP(D554,'Catálogo Ordinarias'!$C$5:$C$346,'Catálogo Ordinarias'!$B$5:$B$346)</f>
        <v>26.4</v>
      </c>
      <c r="I554" s="106">
        <v>45554</v>
      </c>
      <c r="J554" s="107">
        <v>45560</v>
      </c>
    </row>
    <row r="555" spans="1:10" s="1" customFormat="1" ht="14.4" x14ac:dyDescent="0.3">
      <c r="A555" s="177">
        <v>1</v>
      </c>
      <c r="B555" s="172" t="s">
        <v>408</v>
      </c>
      <c r="C555" s="128" t="s">
        <v>306</v>
      </c>
      <c r="D555" s="173" t="s">
        <v>311</v>
      </c>
      <c r="E555" s="96" t="s">
        <v>12</v>
      </c>
      <c r="F555" s="170" t="s">
        <v>271</v>
      </c>
      <c r="G555" s="125" t="s">
        <v>271</v>
      </c>
      <c r="H555" s="96" t="str">
        <f>_xlfn.XLOOKUP(D555,'Catálogo Ordinarias'!$C$5:$C$346,'Catálogo Ordinarias'!$B$5:$B$346)</f>
        <v>26.6</v>
      </c>
      <c r="I555" s="106">
        <v>45642</v>
      </c>
      <c r="J555" s="107">
        <v>45646</v>
      </c>
    </row>
    <row r="556" spans="1:10" s="1" customFormat="1" ht="14.4" x14ac:dyDescent="0.3">
      <c r="A556" s="177">
        <v>1</v>
      </c>
      <c r="B556" s="172" t="s">
        <v>408</v>
      </c>
      <c r="C556" s="128" t="s">
        <v>306</v>
      </c>
      <c r="D556" s="173" t="s">
        <v>312</v>
      </c>
      <c r="E556" s="96" t="s">
        <v>12</v>
      </c>
      <c r="F556" s="170" t="s">
        <v>271</v>
      </c>
      <c r="G556" s="125" t="s">
        <v>271</v>
      </c>
      <c r="H556" s="96" t="str">
        <f>_xlfn.XLOOKUP(D556,'Catálogo Ordinarias'!$C$5:$C$346,'Catálogo Ordinarias'!$B$5:$B$346)</f>
        <v>26.7</v>
      </c>
      <c r="I556" s="106">
        <v>45642</v>
      </c>
      <c r="J556" s="107">
        <v>45646</v>
      </c>
    </row>
    <row r="557" spans="1:10" s="1" customFormat="1" ht="14.4" x14ac:dyDescent="0.3">
      <c r="A557" s="177">
        <v>1</v>
      </c>
      <c r="B557" s="172" t="s">
        <v>408</v>
      </c>
      <c r="C557" s="128" t="s">
        <v>306</v>
      </c>
      <c r="D557" s="173" t="s">
        <v>313</v>
      </c>
      <c r="E557" s="96" t="s">
        <v>12</v>
      </c>
      <c r="F557" s="170" t="s">
        <v>271</v>
      </c>
      <c r="G557" s="125" t="s">
        <v>271</v>
      </c>
      <c r="H557" s="96" t="str">
        <f>_xlfn.XLOOKUP(D557,'Catálogo Ordinarias'!$C$5:$C$346,'Catálogo Ordinarias'!$B$5:$B$346)</f>
        <v>26.8</v>
      </c>
      <c r="I557" s="106">
        <v>45663</v>
      </c>
      <c r="J557" s="107">
        <v>45666</v>
      </c>
    </row>
    <row r="558" spans="1:10" s="1" customFormat="1" ht="14.4" x14ac:dyDescent="0.3">
      <c r="A558" s="177">
        <v>1</v>
      </c>
      <c r="B558" s="172" t="s">
        <v>408</v>
      </c>
      <c r="C558" s="128" t="s">
        <v>306</v>
      </c>
      <c r="D558" s="173" t="s">
        <v>314</v>
      </c>
      <c r="E558" s="96" t="s">
        <v>12</v>
      </c>
      <c r="F558" s="170" t="s">
        <v>271</v>
      </c>
      <c r="G558" s="125" t="s">
        <v>271</v>
      </c>
      <c r="H558" s="96" t="str">
        <f>_xlfn.XLOOKUP(D558,'Catálogo Ordinarias'!$C$5:$C$346,'Catálogo Ordinarias'!$B$5:$B$346)</f>
        <v>26.9</v>
      </c>
      <c r="I558" s="106">
        <v>45670</v>
      </c>
      <c r="J558" s="107">
        <v>45674</v>
      </c>
    </row>
    <row r="559" spans="1:10" s="1" customFormat="1" ht="14.4" x14ac:dyDescent="0.3">
      <c r="A559" s="177">
        <v>1</v>
      </c>
      <c r="B559" s="172" t="s">
        <v>408</v>
      </c>
      <c r="C559" s="128" t="s">
        <v>306</v>
      </c>
      <c r="D559" s="173" t="s">
        <v>315</v>
      </c>
      <c r="E559" s="96" t="s">
        <v>12</v>
      </c>
      <c r="F559" s="170" t="s">
        <v>271</v>
      </c>
      <c r="G559" s="125" t="s">
        <v>271</v>
      </c>
      <c r="H559" s="96" t="str">
        <f>_xlfn.XLOOKUP(D559,'Catálogo Ordinarias'!$C$5:$C$346,'Catálogo Ordinarias'!$B$5:$B$346)</f>
        <v>26.10</v>
      </c>
      <c r="I559" s="106">
        <v>45680</v>
      </c>
      <c r="J559" s="107">
        <v>45686</v>
      </c>
    </row>
    <row r="560" spans="1:10" s="1" customFormat="1" ht="14.4" x14ac:dyDescent="0.3">
      <c r="A560" s="177">
        <v>1</v>
      </c>
      <c r="B560" s="172" t="s">
        <v>408</v>
      </c>
      <c r="C560" s="128" t="s">
        <v>306</v>
      </c>
      <c r="D560" s="173" t="s">
        <v>316</v>
      </c>
      <c r="E560" s="96" t="s">
        <v>12</v>
      </c>
      <c r="F560" s="170" t="s">
        <v>271</v>
      </c>
      <c r="G560" s="125" t="s">
        <v>271</v>
      </c>
      <c r="H560" s="96" t="str">
        <f>_xlfn.XLOOKUP(D560,'Catálogo Ordinarias'!$C$5:$C$346,'Catálogo Ordinarias'!$B$5:$B$346)</f>
        <v>26.11</v>
      </c>
      <c r="I560" s="106">
        <v>45679</v>
      </c>
      <c r="J560" s="107">
        <v>45685</v>
      </c>
    </row>
    <row r="561" spans="1:10" s="1" customFormat="1" ht="14.4" x14ac:dyDescent="0.3">
      <c r="A561" s="177">
        <v>1</v>
      </c>
      <c r="B561" s="172" t="s">
        <v>408</v>
      </c>
      <c r="C561" s="128" t="s">
        <v>306</v>
      </c>
      <c r="D561" s="173" t="s">
        <v>317</v>
      </c>
      <c r="E561" s="96" t="s">
        <v>12</v>
      </c>
      <c r="F561" s="170" t="s">
        <v>271</v>
      </c>
      <c r="G561" s="125" t="s">
        <v>271</v>
      </c>
      <c r="H561" s="96" t="str">
        <f>_xlfn.XLOOKUP(D561,'Catálogo Ordinarias'!$C$5:$C$346,'Catálogo Ordinarias'!$B$5:$B$346)</f>
        <v>26.14</v>
      </c>
      <c r="I561" s="106">
        <v>45684</v>
      </c>
      <c r="J561" s="107">
        <v>45688</v>
      </c>
    </row>
    <row r="562" spans="1:10" s="1" customFormat="1" ht="14.4" x14ac:dyDescent="0.3">
      <c r="A562" s="177">
        <v>1</v>
      </c>
      <c r="B562" s="172" t="s">
        <v>408</v>
      </c>
      <c r="C562" s="128" t="s">
        <v>306</v>
      </c>
      <c r="D562" s="173" t="s">
        <v>318</v>
      </c>
      <c r="E562" s="96" t="s">
        <v>12</v>
      </c>
      <c r="F562" s="170" t="s">
        <v>271</v>
      </c>
      <c r="G562" s="125" t="s">
        <v>271</v>
      </c>
      <c r="H562" s="96" t="str">
        <f>_xlfn.XLOOKUP(D562,'Catálogo Ordinarias'!$C$5:$C$346,'Catálogo Ordinarias'!$B$5:$B$346)</f>
        <v>26.15</v>
      </c>
      <c r="I562" s="106">
        <v>45730</v>
      </c>
      <c r="J562" s="107">
        <v>45736</v>
      </c>
    </row>
    <row r="563" spans="1:10" s="1" customFormat="1" ht="14.4" x14ac:dyDescent="0.3">
      <c r="A563" s="177">
        <v>1</v>
      </c>
      <c r="B563" s="172" t="s">
        <v>408</v>
      </c>
      <c r="C563" s="128" t="s">
        <v>306</v>
      </c>
      <c r="D563" s="173" t="s">
        <v>319</v>
      </c>
      <c r="E563" s="96" t="s">
        <v>12</v>
      </c>
      <c r="F563" s="170" t="s">
        <v>271</v>
      </c>
      <c r="G563" s="125" t="s">
        <v>271</v>
      </c>
      <c r="H563" s="96" t="str">
        <f>_xlfn.XLOOKUP(D563,'Catálogo Ordinarias'!$C$5:$C$346,'Catálogo Ordinarias'!$B$5:$B$346)</f>
        <v>26.16</v>
      </c>
      <c r="I563" s="106">
        <v>45730</v>
      </c>
      <c r="J563" s="107">
        <v>45737</v>
      </c>
    </row>
    <row r="564" spans="1:10" s="1" customFormat="1" ht="14.4" x14ac:dyDescent="0.3">
      <c r="A564" s="177">
        <v>1</v>
      </c>
      <c r="B564" s="172" t="s">
        <v>408</v>
      </c>
      <c r="C564" s="128" t="s">
        <v>306</v>
      </c>
      <c r="D564" s="173" t="s">
        <v>320</v>
      </c>
      <c r="E564" s="96" t="s">
        <v>12</v>
      </c>
      <c r="F564" s="170" t="s">
        <v>271</v>
      </c>
      <c r="G564" s="125" t="s">
        <v>271</v>
      </c>
      <c r="H564" s="96" t="str">
        <f>_xlfn.XLOOKUP(D564,'Catálogo Ordinarias'!$C$5:$C$346,'Catálogo Ordinarias'!$B$5:$B$346)</f>
        <v>26.17</v>
      </c>
      <c r="I564" s="106">
        <v>45736</v>
      </c>
      <c r="J564" s="107">
        <v>45742</v>
      </c>
    </row>
    <row r="565" spans="1:10" s="1" customFormat="1" ht="14.4" x14ac:dyDescent="0.3">
      <c r="A565" s="177">
        <v>1</v>
      </c>
      <c r="B565" s="172" t="s">
        <v>408</v>
      </c>
      <c r="C565" s="128" t="s">
        <v>306</v>
      </c>
      <c r="D565" s="173" t="s">
        <v>321</v>
      </c>
      <c r="E565" s="96" t="s">
        <v>12</v>
      </c>
      <c r="F565" s="170" t="s">
        <v>271</v>
      </c>
      <c r="G565" s="125" t="s">
        <v>271</v>
      </c>
      <c r="H565" s="96" t="str">
        <f>_xlfn.XLOOKUP(D565,'Catálogo Ordinarias'!$C$5:$C$346,'Catálogo Ordinarias'!$B$5:$B$346)</f>
        <v>26.20</v>
      </c>
      <c r="I565" s="106">
        <v>45740</v>
      </c>
      <c r="J565" s="107">
        <v>45743</v>
      </c>
    </row>
    <row r="566" spans="1:10" s="1" customFormat="1" ht="14.4" x14ac:dyDescent="0.3">
      <c r="A566" s="177">
        <v>1</v>
      </c>
      <c r="B566" s="172" t="s">
        <v>408</v>
      </c>
      <c r="C566" s="128" t="s">
        <v>306</v>
      </c>
      <c r="D566" s="173" t="s">
        <v>322</v>
      </c>
      <c r="E566" s="96" t="s">
        <v>12</v>
      </c>
      <c r="F566" s="170" t="s">
        <v>271</v>
      </c>
      <c r="G566" s="125" t="s">
        <v>271</v>
      </c>
      <c r="H566" s="96" t="str">
        <f>_xlfn.XLOOKUP(D566,'Catálogo Ordinarias'!$C$5:$C$346,'Catálogo Ordinarias'!$B$5:$B$346)</f>
        <v>26.21</v>
      </c>
      <c r="I566" s="106">
        <v>45748</v>
      </c>
      <c r="J566" s="107">
        <v>45751</v>
      </c>
    </row>
    <row r="567" spans="1:10" s="1" customFormat="1" ht="14.4" x14ac:dyDescent="0.3">
      <c r="A567" s="177">
        <v>1</v>
      </c>
      <c r="B567" s="172" t="s">
        <v>408</v>
      </c>
      <c r="C567" s="128" t="s">
        <v>306</v>
      </c>
      <c r="D567" s="173" t="s">
        <v>323</v>
      </c>
      <c r="E567" s="96" t="s">
        <v>12</v>
      </c>
      <c r="F567" s="170" t="s">
        <v>271</v>
      </c>
      <c r="G567" s="125" t="s">
        <v>271</v>
      </c>
      <c r="H567" s="96" t="str">
        <f>_xlfn.XLOOKUP(D567,'Catálogo Ordinarias'!$C$5:$C$346,'Catálogo Ordinarias'!$B$5:$B$346)</f>
        <v>26.22</v>
      </c>
      <c r="I567" s="106">
        <v>45797</v>
      </c>
      <c r="J567" s="107">
        <v>45800</v>
      </c>
    </row>
    <row r="568" spans="1:10" s="1" customFormat="1" ht="14.4" x14ac:dyDescent="0.3">
      <c r="A568" s="177">
        <v>1</v>
      </c>
      <c r="B568" s="172" t="s">
        <v>408</v>
      </c>
      <c r="C568" s="128" t="s">
        <v>306</v>
      </c>
      <c r="D568" s="173" t="s">
        <v>324</v>
      </c>
      <c r="E568" s="96" t="s">
        <v>12</v>
      </c>
      <c r="F568" s="170" t="s">
        <v>271</v>
      </c>
      <c r="G568" s="125" t="s">
        <v>271</v>
      </c>
      <c r="H568" s="96" t="str">
        <f>_xlfn.XLOOKUP(D568,'Catálogo Ordinarias'!$C$5:$C$346,'Catálogo Ordinarias'!$B$5:$B$346)</f>
        <v>26.23</v>
      </c>
      <c r="I568" s="106">
        <v>45796</v>
      </c>
      <c r="J568" s="107">
        <v>45806</v>
      </c>
    </row>
    <row r="569" spans="1:10" s="1" customFormat="1" ht="14.4" x14ac:dyDescent="0.3">
      <c r="A569" s="177">
        <v>1</v>
      </c>
      <c r="B569" s="172" t="s">
        <v>408</v>
      </c>
      <c r="C569" s="128" t="s">
        <v>306</v>
      </c>
      <c r="D569" s="173" t="s">
        <v>325</v>
      </c>
      <c r="E569" s="96" t="s">
        <v>12</v>
      </c>
      <c r="F569" s="170" t="s">
        <v>271</v>
      </c>
      <c r="G569" s="125" t="s">
        <v>271</v>
      </c>
      <c r="H569" s="96" t="str">
        <f>_xlfn.XLOOKUP(D569,'Catálogo Ordinarias'!$C$5:$C$346,'Catálogo Ordinarias'!$B$5:$B$346)</f>
        <v>26.24</v>
      </c>
      <c r="I569" s="106">
        <v>45558</v>
      </c>
      <c r="J569" s="107">
        <v>45562</v>
      </c>
    </row>
    <row r="570" spans="1:10" s="1" customFormat="1" ht="14.4" x14ac:dyDescent="0.3">
      <c r="A570" s="177">
        <v>1</v>
      </c>
      <c r="B570" s="172" t="s">
        <v>408</v>
      </c>
      <c r="C570" s="128" t="s">
        <v>306</v>
      </c>
      <c r="D570" s="173" t="s">
        <v>326</v>
      </c>
      <c r="E570" s="96" t="s">
        <v>12</v>
      </c>
      <c r="F570" s="170" t="s">
        <v>271</v>
      </c>
      <c r="G570" s="125" t="s">
        <v>271</v>
      </c>
      <c r="H570" s="96" t="str">
        <f>_xlfn.XLOOKUP(D570,'Catálogo Ordinarias'!$C$5:$C$346,'Catálogo Ordinarias'!$B$5:$B$346)</f>
        <v>26.25</v>
      </c>
      <c r="I570" s="106">
        <v>45621</v>
      </c>
      <c r="J570" s="107">
        <v>45632</v>
      </c>
    </row>
    <row r="571" spans="1:10" s="1" customFormat="1" ht="14.4" x14ac:dyDescent="0.3">
      <c r="A571" s="177">
        <v>1</v>
      </c>
      <c r="B571" s="172" t="s">
        <v>408</v>
      </c>
      <c r="C571" s="128" t="s">
        <v>306</v>
      </c>
      <c r="D571" s="173" t="s">
        <v>327</v>
      </c>
      <c r="E571" s="96" t="s">
        <v>12</v>
      </c>
      <c r="F571" s="170" t="s">
        <v>271</v>
      </c>
      <c r="G571" s="125" t="s">
        <v>271</v>
      </c>
      <c r="H571" s="96" t="str">
        <f>_xlfn.XLOOKUP(D571,'Catálogo Ordinarias'!$C$5:$C$346,'Catálogo Ordinarias'!$B$5:$B$346)</f>
        <v>26.26</v>
      </c>
      <c r="I571" s="106">
        <v>45733</v>
      </c>
      <c r="J571" s="107">
        <v>45743</v>
      </c>
    </row>
    <row r="572" spans="1:10" s="1" customFormat="1" ht="14.4" x14ac:dyDescent="0.3">
      <c r="A572" s="177">
        <v>1</v>
      </c>
      <c r="B572" s="172" t="s">
        <v>408</v>
      </c>
      <c r="C572" s="128" t="s">
        <v>306</v>
      </c>
      <c r="D572" s="173" t="s">
        <v>328</v>
      </c>
      <c r="E572" s="96" t="s">
        <v>12</v>
      </c>
      <c r="F572" s="170" t="s">
        <v>271</v>
      </c>
      <c r="G572" s="125" t="s">
        <v>271</v>
      </c>
      <c r="H572" s="96" t="str">
        <f>_xlfn.XLOOKUP(D572,'Catálogo Ordinarias'!$C$5:$C$346,'Catálogo Ordinarias'!$B$5:$B$346)</f>
        <v>26.27</v>
      </c>
      <c r="I572" s="134">
        <v>45519</v>
      </c>
      <c r="J572" s="122">
        <v>45525</v>
      </c>
    </row>
    <row r="573" spans="1:10" s="1" customFormat="1" ht="14.4" x14ac:dyDescent="0.3">
      <c r="A573" s="177">
        <v>1</v>
      </c>
      <c r="B573" s="172" t="s">
        <v>408</v>
      </c>
      <c r="C573" s="128" t="s">
        <v>306</v>
      </c>
      <c r="D573" s="173" t="s">
        <v>329</v>
      </c>
      <c r="E573" s="96" t="s">
        <v>12</v>
      </c>
      <c r="F573" s="170" t="s">
        <v>271</v>
      </c>
      <c r="G573" s="125" t="s">
        <v>271</v>
      </c>
      <c r="H573" s="96" t="str">
        <f>_xlfn.XLOOKUP(D573,'Catálogo Ordinarias'!$C$5:$C$346,'Catálogo Ordinarias'!$B$5:$B$346)</f>
        <v>26.28</v>
      </c>
      <c r="I573" s="106">
        <v>45580</v>
      </c>
      <c r="J573" s="107">
        <v>45593</v>
      </c>
    </row>
    <row r="574" spans="1:10" s="1" customFormat="1" ht="14.4" x14ac:dyDescent="0.3">
      <c r="A574" s="177">
        <v>1</v>
      </c>
      <c r="B574" s="172" t="s">
        <v>408</v>
      </c>
      <c r="C574" s="128" t="s">
        <v>306</v>
      </c>
      <c r="D574" s="173" t="s">
        <v>330</v>
      </c>
      <c r="E574" s="96" t="s">
        <v>12</v>
      </c>
      <c r="F574" s="170" t="s">
        <v>271</v>
      </c>
      <c r="G574" s="125" t="s">
        <v>271</v>
      </c>
      <c r="H574" s="96" t="str">
        <f>_xlfn.XLOOKUP(D574,'Catálogo Ordinarias'!$C$5:$C$346,'Catálogo Ordinarias'!$B$5:$B$346)</f>
        <v>26.30</v>
      </c>
      <c r="I574" s="106">
        <v>45589</v>
      </c>
      <c r="J574" s="107">
        <v>45595</v>
      </c>
    </row>
    <row r="575" spans="1:10" s="1" customFormat="1" ht="14.4" x14ac:dyDescent="0.3">
      <c r="A575" s="177">
        <v>1</v>
      </c>
      <c r="B575" s="172" t="s">
        <v>408</v>
      </c>
      <c r="C575" s="128" t="s">
        <v>306</v>
      </c>
      <c r="D575" s="173" t="s">
        <v>331</v>
      </c>
      <c r="E575" s="96" t="s">
        <v>12</v>
      </c>
      <c r="F575" s="170" t="s">
        <v>271</v>
      </c>
      <c r="G575" s="125" t="s">
        <v>271</v>
      </c>
      <c r="H575" s="96" t="str">
        <f>_xlfn.XLOOKUP(D575,'Catálogo Ordinarias'!$C$5:$C$346,'Catálogo Ordinarias'!$B$5:$B$346)</f>
        <v>26.31</v>
      </c>
      <c r="I575" s="106">
        <v>45611</v>
      </c>
      <c r="J575" s="107">
        <v>45626</v>
      </c>
    </row>
    <row r="576" spans="1:10" s="1" customFormat="1" ht="14.4" x14ac:dyDescent="0.3">
      <c r="A576" s="177">
        <v>1</v>
      </c>
      <c r="B576" s="172" t="s">
        <v>408</v>
      </c>
      <c r="C576" s="128" t="s">
        <v>306</v>
      </c>
      <c r="D576" s="173" t="s">
        <v>332</v>
      </c>
      <c r="E576" s="96" t="s">
        <v>12</v>
      </c>
      <c r="F576" s="170" t="s">
        <v>271</v>
      </c>
      <c r="G576" s="125" t="s">
        <v>271</v>
      </c>
      <c r="H576" s="96" t="str">
        <f>_xlfn.XLOOKUP(D576,'Catálogo Ordinarias'!$C$5:$C$346,'Catálogo Ordinarias'!$B$5:$B$346)</f>
        <v>26.32</v>
      </c>
      <c r="I576" s="106">
        <v>45628</v>
      </c>
      <c r="J576" s="107">
        <v>45631</v>
      </c>
    </row>
    <row r="577" spans="1:10" s="1" customFormat="1" ht="14.4" x14ac:dyDescent="0.3">
      <c r="A577" s="177">
        <v>1</v>
      </c>
      <c r="B577" s="172" t="s">
        <v>408</v>
      </c>
      <c r="C577" s="128" t="s">
        <v>306</v>
      </c>
      <c r="D577" s="173" t="s">
        <v>333</v>
      </c>
      <c r="E577" s="96" t="s">
        <v>12</v>
      </c>
      <c r="F577" s="170" t="s">
        <v>271</v>
      </c>
      <c r="G577" s="125" t="s">
        <v>271</v>
      </c>
      <c r="H577" s="96" t="str">
        <f>_xlfn.XLOOKUP(D577,'Catálogo Ordinarias'!$C$5:$C$346,'Catálogo Ordinarias'!$B$5:$B$346)</f>
        <v>26.34</v>
      </c>
      <c r="I577" s="106">
        <v>45786</v>
      </c>
      <c r="J577" s="107">
        <v>45790</v>
      </c>
    </row>
    <row r="578" spans="1:10" s="1" customFormat="1" ht="14.4" x14ac:dyDescent="0.3">
      <c r="A578" s="177">
        <v>1</v>
      </c>
      <c r="B578" s="172" t="s">
        <v>408</v>
      </c>
      <c r="C578" s="128" t="s">
        <v>306</v>
      </c>
      <c r="D578" s="173" t="s">
        <v>334</v>
      </c>
      <c r="E578" s="96" t="s">
        <v>12</v>
      </c>
      <c r="F578" s="170" t="s">
        <v>271</v>
      </c>
      <c r="G578" s="125" t="s">
        <v>271</v>
      </c>
      <c r="H578" s="96" t="str">
        <f>_xlfn.XLOOKUP(D578,'Catálogo Ordinarias'!$C$5:$C$346,'Catálogo Ordinarias'!$B$5:$B$346)</f>
        <v>26.35</v>
      </c>
      <c r="I578" s="106">
        <v>45786</v>
      </c>
      <c r="J578" s="107">
        <v>45790</v>
      </c>
    </row>
    <row r="579" spans="1:10" s="1" customFormat="1" ht="14.4" x14ac:dyDescent="0.3">
      <c r="A579" s="177">
        <v>1</v>
      </c>
      <c r="B579" s="172" t="s">
        <v>408</v>
      </c>
      <c r="C579" s="128" t="s">
        <v>306</v>
      </c>
      <c r="D579" s="173" t="s">
        <v>335</v>
      </c>
      <c r="E579" s="96" t="s">
        <v>12</v>
      </c>
      <c r="F579" s="170" t="s">
        <v>271</v>
      </c>
      <c r="G579" s="125" t="s">
        <v>271</v>
      </c>
      <c r="H579" s="96" t="str">
        <f>_xlfn.XLOOKUP(D579,'Catálogo Ordinarias'!$C$5:$C$346,'Catálogo Ordinarias'!$B$5:$B$346)</f>
        <v>26.36</v>
      </c>
      <c r="I579" s="106">
        <v>45719</v>
      </c>
      <c r="J579" s="107">
        <v>45723</v>
      </c>
    </row>
    <row r="580" spans="1:10" s="1" customFormat="1" ht="14.4" x14ac:dyDescent="0.3">
      <c r="A580" s="177">
        <v>1</v>
      </c>
      <c r="B580" s="172" t="s">
        <v>408</v>
      </c>
      <c r="C580" s="128" t="s">
        <v>306</v>
      </c>
      <c r="D580" s="173" t="s">
        <v>336</v>
      </c>
      <c r="E580" s="96" t="s">
        <v>12</v>
      </c>
      <c r="F580" s="170" t="s">
        <v>271</v>
      </c>
      <c r="G580" s="125" t="s">
        <v>271</v>
      </c>
      <c r="H580" s="96" t="str">
        <f>_xlfn.XLOOKUP(D580,'Catálogo Ordinarias'!$C$5:$C$346,'Catálogo Ordinarias'!$B$5:$B$346)</f>
        <v>26.37</v>
      </c>
      <c r="I580" s="106">
        <v>45776</v>
      </c>
      <c r="J580" s="107">
        <v>45779</v>
      </c>
    </row>
    <row r="581" spans="1:10" s="1" customFormat="1" ht="14.4" x14ac:dyDescent="0.3">
      <c r="A581" s="177">
        <v>1</v>
      </c>
      <c r="B581" s="172" t="s">
        <v>408</v>
      </c>
      <c r="C581" s="128" t="s">
        <v>306</v>
      </c>
      <c r="D581" s="173" t="s">
        <v>337</v>
      </c>
      <c r="E581" s="96" t="s">
        <v>12</v>
      </c>
      <c r="F581" s="170" t="s">
        <v>271</v>
      </c>
      <c r="G581" s="125" t="s">
        <v>271</v>
      </c>
      <c r="H581" s="96" t="str">
        <f>_xlfn.XLOOKUP(D581,'Catálogo Ordinarias'!$C$5:$C$346,'Catálogo Ordinarias'!$B$5:$B$346)</f>
        <v>26.38</v>
      </c>
      <c r="I581" s="106">
        <v>45797</v>
      </c>
      <c r="J581" s="107">
        <v>45800</v>
      </c>
    </row>
    <row r="582" spans="1:10" s="1" customFormat="1" ht="14.4" x14ac:dyDescent="0.3">
      <c r="A582" s="177">
        <v>1</v>
      </c>
      <c r="B582" s="172" t="s">
        <v>408</v>
      </c>
      <c r="C582" s="128" t="s">
        <v>306</v>
      </c>
      <c r="D582" s="173" t="s">
        <v>338</v>
      </c>
      <c r="E582" s="96" t="s">
        <v>12</v>
      </c>
      <c r="F582" s="170" t="s">
        <v>271</v>
      </c>
      <c r="G582" s="125" t="s">
        <v>271</v>
      </c>
      <c r="H582" s="96" t="str">
        <f>_xlfn.XLOOKUP(D582,'Catálogo Ordinarias'!$C$5:$C$346,'Catálogo Ordinarias'!$B$5:$B$346)</f>
        <v>26.39</v>
      </c>
      <c r="I582" s="106">
        <v>45565</v>
      </c>
      <c r="J582" s="107">
        <v>45565</v>
      </c>
    </row>
    <row r="583" spans="1:10" s="1" customFormat="1" ht="14.4" x14ac:dyDescent="0.3">
      <c r="A583" s="177">
        <v>1</v>
      </c>
      <c r="B583" s="172" t="s">
        <v>408</v>
      </c>
      <c r="C583" s="128" t="s">
        <v>306</v>
      </c>
      <c r="D583" s="173" t="s">
        <v>339</v>
      </c>
      <c r="E583" s="96" t="s">
        <v>12</v>
      </c>
      <c r="F583" s="170" t="s">
        <v>271</v>
      </c>
      <c r="G583" s="125" t="s">
        <v>271</v>
      </c>
      <c r="H583" s="96" t="str">
        <f>_xlfn.XLOOKUP(D583,'Catálogo Ordinarias'!$C$5:$C$346,'Catálogo Ordinarias'!$B$5:$B$346)</f>
        <v>26.40</v>
      </c>
      <c r="I583" s="106">
        <v>45566</v>
      </c>
      <c r="J583" s="107">
        <v>45566</v>
      </c>
    </row>
    <row r="584" spans="1:10" s="1" customFormat="1" ht="14.4" x14ac:dyDescent="0.3">
      <c r="A584" s="177">
        <v>1</v>
      </c>
      <c r="B584" s="172" t="s">
        <v>408</v>
      </c>
      <c r="C584" s="128" t="s">
        <v>306</v>
      </c>
      <c r="D584" s="173" t="s">
        <v>340</v>
      </c>
      <c r="E584" s="96" t="s">
        <v>12</v>
      </c>
      <c r="F584" s="170" t="s">
        <v>271</v>
      </c>
      <c r="G584" s="125" t="s">
        <v>271</v>
      </c>
      <c r="H584" s="96" t="str">
        <f>_xlfn.XLOOKUP(D584,'Catálogo Ordinarias'!$C$5:$C$346,'Catálogo Ordinarias'!$B$5:$B$346)</f>
        <v>26.41</v>
      </c>
      <c r="I584" s="106">
        <v>45600</v>
      </c>
      <c r="J584" s="107">
        <v>45600</v>
      </c>
    </row>
    <row r="585" spans="1:10" s="1" customFormat="1" ht="14.4" x14ac:dyDescent="0.3">
      <c r="A585" s="177">
        <v>1</v>
      </c>
      <c r="B585" s="172" t="s">
        <v>408</v>
      </c>
      <c r="C585" s="128" t="s">
        <v>306</v>
      </c>
      <c r="D585" s="173" t="s">
        <v>341</v>
      </c>
      <c r="E585" s="96" t="s">
        <v>12</v>
      </c>
      <c r="F585" s="170" t="s">
        <v>271</v>
      </c>
      <c r="G585" s="125" t="s">
        <v>271</v>
      </c>
      <c r="H585" s="96" t="str">
        <f>_xlfn.XLOOKUP(D585,'Catálogo Ordinarias'!$C$5:$C$346,'Catálogo Ordinarias'!$B$5:$B$346)</f>
        <v>26.42</v>
      </c>
      <c r="I585" s="106">
        <v>45600</v>
      </c>
      <c r="J585" s="107">
        <v>45600</v>
      </c>
    </row>
    <row r="586" spans="1:10" s="1" customFormat="1" ht="14.4" x14ac:dyDescent="0.3">
      <c r="A586" s="177">
        <v>1</v>
      </c>
      <c r="B586" s="172" t="s">
        <v>408</v>
      </c>
      <c r="C586" s="128" t="s">
        <v>306</v>
      </c>
      <c r="D586" s="173" t="s">
        <v>342</v>
      </c>
      <c r="E586" s="96" t="s">
        <v>12</v>
      </c>
      <c r="F586" s="170" t="s">
        <v>271</v>
      </c>
      <c r="G586" s="125" t="s">
        <v>271</v>
      </c>
      <c r="H586" s="96" t="str">
        <f>_xlfn.XLOOKUP(D586,'Catálogo Ordinarias'!$C$5:$C$346,'Catálogo Ordinarias'!$B$5:$B$346)</f>
        <v>26.44</v>
      </c>
      <c r="I586" s="106">
        <v>45673</v>
      </c>
      <c r="J586" s="107">
        <v>45673</v>
      </c>
    </row>
    <row r="587" spans="1:10" s="1" customFormat="1" ht="14.4" x14ac:dyDescent="0.3">
      <c r="A587" s="177">
        <v>1</v>
      </c>
      <c r="B587" s="172" t="s">
        <v>408</v>
      </c>
      <c r="C587" s="128" t="s">
        <v>306</v>
      </c>
      <c r="D587" s="173" t="s">
        <v>343</v>
      </c>
      <c r="E587" s="96" t="s">
        <v>12</v>
      </c>
      <c r="F587" s="170" t="s">
        <v>271</v>
      </c>
      <c r="G587" s="125" t="s">
        <v>271</v>
      </c>
      <c r="H587" s="96" t="str">
        <f>_xlfn.XLOOKUP(D587,'Catálogo Ordinarias'!$C$5:$C$346,'Catálogo Ordinarias'!$B$5:$B$346)</f>
        <v>26.45</v>
      </c>
      <c r="I587" s="106">
        <v>45673</v>
      </c>
      <c r="J587" s="107">
        <v>45673</v>
      </c>
    </row>
    <row r="588" spans="1:10" s="1" customFormat="1" ht="14.4" x14ac:dyDescent="0.3">
      <c r="A588" s="177">
        <v>1</v>
      </c>
      <c r="B588" s="172" t="s">
        <v>408</v>
      </c>
      <c r="C588" s="128" t="s">
        <v>306</v>
      </c>
      <c r="D588" s="173" t="s">
        <v>344</v>
      </c>
      <c r="E588" s="96" t="s">
        <v>12</v>
      </c>
      <c r="F588" s="170" t="s">
        <v>271</v>
      </c>
      <c r="G588" s="125" t="s">
        <v>271</v>
      </c>
      <c r="H588" s="96" t="str">
        <f>_xlfn.XLOOKUP(D588,'Catálogo Ordinarias'!$C$5:$C$346,'Catálogo Ordinarias'!$B$5:$B$346)</f>
        <v>26.46</v>
      </c>
      <c r="I588" s="106">
        <v>45673</v>
      </c>
      <c r="J588" s="107">
        <v>45673</v>
      </c>
    </row>
    <row r="589" spans="1:10" s="1" customFormat="1" ht="14.4" x14ac:dyDescent="0.3">
      <c r="A589" s="177">
        <v>1</v>
      </c>
      <c r="B589" s="172" t="s">
        <v>408</v>
      </c>
      <c r="C589" s="128" t="s">
        <v>306</v>
      </c>
      <c r="D589" s="173" t="s">
        <v>345</v>
      </c>
      <c r="E589" s="96" t="s">
        <v>12</v>
      </c>
      <c r="F589" s="170" t="s">
        <v>271</v>
      </c>
      <c r="G589" s="125" t="s">
        <v>271</v>
      </c>
      <c r="H589" s="96" t="str">
        <f>_xlfn.XLOOKUP(D589,'Catálogo Ordinarias'!$C$5:$C$346,'Catálogo Ordinarias'!$B$5:$B$346)</f>
        <v>26.47</v>
      </c>
      <c r="I589" s="106">
        <v>45694</v>
      </c>
      <c r="J589" s="107">
        <v>45694</v>
      </c>
    </row>
    <row r="590" spans="1:10" s="1" customFormat="1" ht="14.4" x14ac:dyDescent="0.3">
      <c r="A590" s="177">
        <v>1</v>
      </c>
      <c r="B590" s="172" t="s">
        <v>408</v>
      </c>
      <c r="C590" s="128" t="s">
        <v>306</v>
      </c>
      <c r="D590" s="173" t="s">
        <v>346</v>
      </c>
      <c r="E590" s="96" t="s">
        <v>12</v>
      </c>
      <c r="F590" s="170" t="s">
        <v>271</v>
      </c>
      <c r="G590" s="125" t="s">
        <v>271</v>
      </c>
      <c r="H590" s="96" t="str">
        <f>_xlfn.XLOOKUP(D590,'Catálogo Ordinarias'!$C$5:$C$346,'Catálogo Ordinarias'!$B$5:$B$346)</f>
        <v>26.48</v>
      </c>
      <c r="I590" s="106">
        <v>45695</v>
      </c>
      <c r="J590" s="107">
        <v>45695</v>
      </c>
    </row>
    <row r="591" spans="1:10" s="1" customFormat="1" ht="14.4" x14ac:dyDescent="0.3">
      <c r="A591" s="177">
        <v>1</v>
      </c>
      <c r="B591" s="172" t="s">
        <v>408</v>
      </c>
      <c r="C591" s="128" t="s">
        <v>306</v>
      </c>
      <c r="D591" s="173" t="s">
        <v>347</v>
      </c>
      <c r="E591" s="96" t="s">
        <v>12</v>
      </c>
      <c r="F591" s="170" t="s">
        <v>271</v>
      </c>
      <c r="G591" s="125" t="s">
        <v>271</v>
      </c>
      <c r="H591" s="96" t="str">
        <f>_xlfn.XLOOKUP(D591,'Catálogo Ordinarias'!$C$5:$C$346,'Catálogo Ordinarias'!$B$5:$B$346)</f>
        <v>26.49</v>
      </c>
      <c r="I591" s="106">
        <v>45697</v>
      </c>
      <c r="J591" s="107">
        <v>45697</v>
      </c>
    </row>
    <row r="592" spans="1:10" s="1" customFormat="1" ht="14.4" x14ac:dyDescent="0.3">
      <c r="A592" s="177">
        <v>1</v>
      </c>
      <c r="B592" s="172" t="s">
        <v>408</v>
      </c>
      <c r="C592" s="128" t="s">
        <v>306</v>
      </c>
      <c r="D592" s="173" t="s">
        <v>348</v>
      </c>
      <c r="E592" s="96" t="s">
        <v>12</v>
      </c>
      <c r="F592" s="170" t="s">
        <v>271</v>
      </c>
      <c r="G592" s="125" t="s">
        <v>271</v>
      </c>
      <c r="H592" s="96" t="str">
        <f>_xlfn.XLOOKUP(D592,'Catálogo Ordinarias'!$C$5:$C$346,'Catálogo Ordinarias'!$B$5:$B$346)</f>
        <v>26.52</v>
      </c>
      <c r="I592" s="106">
        <v>45695</v>
      </c>
      <c r="J592" s="107">
        <v>45695</v>
      </c>
    </row>
    <row r="593" spans="1:10" s="1" customFormat="1" ht="14.4" x14ac:dyDescent="0.3">
      <c r="A593" s="177">
        <v>1</v>
      </c>
      <c r="B593" s="172" t="s">
        <v>408</v>
      </c>
      <c r="C593" s="128" t="s">
        <v>306</v>
      </c>
      <c r="D593" s="173" t="s">
        <v>349</v>
      </c>
      <c r="E593" s="96" t="s">
        <v>12</v>
      </c>
      <c r="F593" s="170" t="s">
        <v>271</v>
      </c>
      <c r="G593" s="125" t="s">
        <v>271</v>
      </c>
      <c r="H593" s="96" t="str">
        <f>_xlfn.XLOOKUP(D593,'Catálogo Ordinarias'!$C$5:$C$346,'Catálogo Ordinarias'!$B$5:$B$346)</f>
        <v>26.53</v>
      </c>
      <c r="I593" s="106">
        <v>45753</v>
      </c>
      <c r="J593" s="107">
        <v>45753</v>
      </c>
    </row>
    <row r="594" spans="1:10" s="1" customFormat="1" ht="14.4" x14ac:dyDescent="0.3">
      <c r="A594" s="177">
        <v>1</v>
      </c>
      <c r="B594" s="172" t="s">
        <v>408</v>
      </c>
      <c r="C594" s="128" t="s">
        <v>306</v>
      </c>
      <c r="D594" s="173" t="s">
        <v>350</v>
      </c>
      <c r="E594" s="96" t="s">
        <v>12</v>
      </c>
      <c r="F594" s="170" t="s">
        <v>271</v>
      </c>
      <c r="G594" s="125" t="s">
        <v>271</v>
      </c>
      <c r="H594" s="96" t="str">
        <f>_xlfn.XLOOKUP(D594,'Catálogo Ordinarias'!$C$5:$C$346,'Catálogo Ordinarias'!$B$5:$B$346)</f>
        <v>26.54</v>
      </c>
      <c r="I594" s="106">
        <v>45754</v>
      </c>
      <c r="J594" s="107">
        <v>45754</v>
      </c>
    </row>
    <row r="595" spans="1:10" s="1" customFormat="1" ht="14.4" x14ac:dyDescent="0.3">
      <c r="A595" s="177">
        <v>1</v>
      </c>
      <c r="B595" s="172" t="s">
        <v>408</v>
      </c>
      <c r="C595" s="128" t="s">
        <v>306</v>
      </c>
      <c r="D595" s="173" t="s">
        <v>351</v>
      </c>
      <c r="E595" s="96" t="s">
        <v>12</v>
      </c>
      <c r="F595" s="170" t="s">
        <v>271</v>
      </c>
      <c r="G595" s="125" t="s">
        <v>271</v>
      </c>
      <c r="H595" s="96" t="str">
        <f>_xlfn.XLOOKUP(D595,'Catálogo Ordinarias'!$C$5:$C$346,'Catálogo Ordinarias'!$B$5:$B$346)</f>
        <v>26.55</v>
      </c>
      <c r="I595" s="106">
        <v>45754</v>
      </c>
      <c r="J595" s="107">
        <v>45754</v>
      </c>
    </row>
    <row r="596" spans="1:10" s="1" customFormat="1" ht="14.4" x14ac:dyDescent="0.3">
      <c r="A596" s="177">
        <v>1</v>
      </c>
      <c r="B596" s="172" t="s">
        <v>408</v>
      </c>
      <c r="C596" s="128" t="s">
        <v>306</v>
      </c>
      <c r="D596" s="173" t="s">
        <v>352</v>
      </c>
      <c r="E596" s="96" t="s">
        <v>12</v>
      </c>
      <c r="F596" s="170" t="s">
        <v>271</v>
      </c>
      <c r="G596" s="125" t="s">
        <v>271</v>
      </c>
      <c r="H596" s="96" t="str">
        <f>_xlfn.XLOOKUP(D596,'Catálogo Ordinarias'!$C$5:$C$346,'Catálogo Ordinarias'!$B$5:$B$346)</f>
        <v>26.58</v>
      </c>
      <c r="I596" s="106">
        <v>45756</v>
      </c>
      <c r="J596" s="107">
        <v>45756</v>
      </c>
    </row>
    <row r="597" spans="1:10" s="1" customFormat="1" ht="14.4" x14ac:dyDescent="0.3">
      <c r="A597" s="177">
        <v>1</v>
      </c>
      <c r="B597" s="172" t="s">
        <v>408</v>
      </c>
      <c r="C597" s="128" t="s">
        <v>306</v>
      </c>
      <c r="D597" s="173" t="s">
        <v>353</v>
      </c>
      <c r="E597" s="96" t="s">
        <v>12</v>
      </c>
      <c r="F597" s="170" t="s">
        <v>271</v>
      </c>
      <c r="G597" s="125" t="s">
        <v>271</v>
      </c>
      <c r="H597" s="96" t="str">
        <f>_xlfn.XLOOKUP(D597,'Catálogo Ordinarias'!$C$5:$C$346,'Catálogo Ordinarias'!$B$5:$B$346)</f>
        <v>26.59</v>
      </c>
      <c r="I597" s="106">
        <v>45754</v>
      </c>
      <c r="J597" s="107">
        <v>45754</v>
      </c>
    </row>
    <row r="598" spans="1:10" s="1" customFormat="1" ht="14.4" x14ac:dyDescent="0.3">
      <c r="A598" s="177">
        <v>1</v>
      </c>
      <c r="B598" s="172" t="s">
        <v>408</v>
      </c>
      <c r="C598" s="128" t="s">
        <v>306</v>
      </c>
      <c r="D598" s="173" t="s">
        <v>354</v>
      </c>
      <c r="E598" s="96" t="s">
        <v>12</v>
      </c>
      <c r="F598" s="170" t="s">
        <v>271</v>
      </c>
      <c r="G598" s="125" t="s">
        <v>271</v>
      </c>
      <c r="H598" s="96" t="str">
        <f>_xlfn.XLOOKUP(D598,'Catálogo Ordinarias'!$C$5:$C$346,'Catálogo Ordinarias'!$B$5:$B$346)</f>
        <v>26.60</v>
      </c>
      <c r="I598" s="106">
        <v>45809</v>
      </c>
      <c r="J598" s="107">
        <v>45809</v>
      </c>
    </row>
    <row r="599" spans="1:10" s="1" customFormat="1" ht="14.4" x14ac:dyDescent="0.3">
      <c r="A599" s="177">
        <v>1</v>
      </c>
      <c r="B599" s="172" t="s">
        <v>408</v>
      </c>
      <c r="C599" s="128" t="s">
        <v>306</v>
      </c>
      <c r="D599" s="173" t="s">
        <v>355</v>
      </c>
      <c r="E599" s="96" t="s">
        <v>12</v>
      </c>
      <c r="F599" s="170" t="s">
        <v>271</v>
      </c>
      <c r="G599" s="125" t="s">
        <v>271</v>
      </c>
      <c r="H599" s="96" t="str">
        <f>_xlfn.XLOOKUP(D599,'Catálogo Ordinarias'!$C$5:$C$346,'Catálogo Ordinarias'!$B$5:$B$346)</f>
        <v>26.61</v>
      </c>
      <c r="I599" s="106">
        <v>45807</v>
      </c>
      <c r="J599" s="107">
        <v>45807</v>
      </c>
    </row>
    <row r="600" spans="1:10" s="1" customFormat="1" ht="14.4" x14ac:dyDescent="0.3">
      <c r="A600" s="177">
        <v>1</v>
      </c>
      <c r="B600" s="172" t="s">
        <v>408</v>
      </c>
      <c r="C600" s="128" t="s">
        <v>306</v>
      </c>
      <c r="D600" s="173" t="s">
        <v>356</v>
      </c>
      <c r="E600" s="96" t="s">
        <v>12</v>
      </c>
      <c r="F600" s="170" t="s">
        <v>271</v>
      </c>
      <c r="G600" s="125" t="s">
        <v>271</v>
      </c>
      <c r="H600" s="96" t="str">
        <f>_xlfn.XLOOKUP(D600,'Catálogo Ordinarias'!$C$5:$C$346,'Catálogo Ordinarias'!$B$5:$B$346)</f>
        <v>26.62</v>
      </c>
      <c r="I600" s="106">
        <v>45566</v>
      </c>
      <c r="J600" s="107">
        <v>45566</v>
      </c>
    </row>
    <row r="601" spans="1:10" s="1" customFormat="1" ht="14.4" x14ac:dyDescent="0.3">
      <c r="A601" s="177">
        <v>1</v>
      </c>
      <c r="B601" s="172" t="s">
        <v>408</v>
      </c>
      <c r="C601" s="128" t="s">
        <v>306</v>
      </c>
      <c r="D601" s="173" t="s">
        <v>357</v>
      </c>
      <c r="E601" s="96" t="s">
        <v>12</v>
      </c>
      <c r="F601" s="170" t="s">
        <v>271</v>
      </c>
      <c r="G601" s="125" t="s">
        <v>271</v>
      </c>
      <c r="H601" s="96" t="str">
        <f>_xlfn.XLOOKUP(D601,'Catálogo Ordinarias'!$C$5:$C$346,'Catálogo Ordinarias'!$B$5:$B$346)</f>
        <v>26.63</v>
      </c>
      <c r="I601" s="106">
        <v>45635</v>
      </c>
      <c r="J601" s="107">
        <v>45635</v>
      </c>
    </row>
    <row r="602" spans="1:10" s="1" customFormat="1" ht="14.4" x14ac:dyDescent="0.3">
      <c r="A602" s="177">
        <v>1</v>
      </c>
      <c r="B602" s="172" t="s">
        <v>408</v>
      </c>
      <c r="C602" s="128" t="s">
        <v>306</v>
      </c>
      <c r="D602" s="173" t="s">
        <v>358</v>
      </c>
      <c r="E602" s="96" t="s">
        <v>12</v>
      </c>
      <c r="F602" s="170" t="s">
        <v>271</v>
      </c>
      <c r="G602" s="125" t="s">
        <v>271</v>
      </c>
      <c r="H602" s="96" t="str">
        <f>_xlfn.XLOOKUP(D602,'Catálogo Ordinarias'!$C$5:$C$346,'Catálogo Ordinarias'!$B$5:$B$346)</f>
        <v>26.64</v>
      </c>
      <c r="I602" s="106">
        <v>45744</v>
      </c>
      <c r="J602" s="107">
        <v>45744</v>
      </c>
    </row>
    <row r="603" spans="1:10" s="1" customFormat="1" ht="14.4" x14ac:dyDescent="0.3">
      <c r="A603" s="177">
        <v>1</v>
      </c>
      <c r="B603" s="172" t="s">
        <v>408</v>
      </c>
      <c r="C603" s="128" t="s">
        <v>306</v>
      </c>
      <c r="D603" s="173" t="s">
        <v>359</v>
      </c>
      <c r="E603" s="96" t="s">
        <v>12</v>
      </c>
      <c r="F603" s="170" t="s">
        <v>271</v>
      </c>
      <c r="G603" s="125" t="s">
        <v>271</v>
      </c>
      <c r="H603" s="96" t="str">
        <f>_xlfn.XLOOKUP(D603,'Catálogo Ordinarias'!$C$5:$C$346,'Catálogo Ordinarias'!$B$5:$B$346)</f>
        <v>26.65</v>
      </c>
      <c r="I603" s="106">
        <v>45544</v>
      </c>
      <c r="J603" s="107">
        <v>45544</v>
      </c>
    </row>
    <row r="604" spans="1:10" s="1" customFormat="1" ht="14.4" x14ac:dyDescent="0.3">
      <c r="A604" s="177">
        <v>1</v>
      </c>
      <c r="B604" s="172" t="s">
        <v>408</v>
      </c>
      <c r="C604" s="128" t="s">
        <v>306</v>
      </c>
      <c r="D604" s="173" t="s">
        <v>360</v>
      </c>
      <c r="E604" s="96" t="s">
        <v>12</v>
      </c>
      <c r="F604" s="170" t="s">
        <v>271</v>
      </c>
      <c r="G604" s="125" t="s">
        <v>271</v>
      </c>
      <c r="H604" s="96" t="str">
        <f>_xlfn.XLOOKUP(D604,'Catálogo Ordinarias'!$C$5:$C$346,'Catálogo Ordinarias'!$B$5:$B$346)</f>
        <v>26.66</v>
      </c>
      <c r="I604" s="107">
        <v>45595</v>
      </c>
      <c r="J604" s="107">
        <v>45595</v>
      </c>
    </row>
    <row r="605" spans="1:10" s="1" customFormat="1" ht="14.4" x14ac:dyDescent="0.3">
      <c r="A605" s="177">
        <v>1</v>
      </c>
      <c r="B605" s="172" t="s">
        <v>408</v>
      </c>
      <c r="C605" s="128" t="s">
        <v>306</v>
      </c>
      <c r="D605" s="173" t="s">
        <v>361</v>
      </c>
      <c r="E605" s="96" t="s">
        <v>12</v>
      </c>
      <c r="F605" s="170" t="s">
        <v>271</v>
      </c>
      <c r="G605" s="125" t="s">
        <v>271</v>
      </c>
      <c r="H605" s="96" t="str">
        <f>_xlfn.XLOOKUP(D605,'Catálogo Ordinarias'!$C$5:$C$346,'Catálogo Ordinarias'!$B$5:$B$346)</f>
        <v>26.68</v>
      </c>
      <c r="I605" s="106">
        <v>45597</v>
      </c>
      <c r="J605" s="107">
        <v>45597</v>
      </c>
    </row>
    <row r="606" spans="1:10" s="1" customFormat="1" ht="14.4" x14ac:dyDescent="0.3">
      <c r="A606" s="177">
        <v>1</v>
      </c>
      <c r="B606" s="172" t="s">
        <v>408</v>
      </c>
      <c r="C606" s="128" t="s">
        <v>306</v>
      </c>
      <c r="D606" s="173" t="s">
        <v>362</v>
      </c>
      <c r="E606" s="96" t="s">
        <v>12</v>
      </c>
      <c r="F606" s="170" t="s">
        <v>271</v>
      </c>
      <c r="G606" s="125" t="s">
        <v>271</v>
      </c>
      <c r="H606" s="96" t="str">
        <f>_xlfn.XLOOKUP(D606,'Catálogo Ordinarias'!$C$5:$C$346,'Catálogo Ordinarias'!$B$5:$B$346)</f>
        <v>26.69</v>
      </c>
      <c r="I606" s="106">
        <v>45641</v>
      </c>
      <c r="J606" s="107">
        <v>45641</v>
      </c>
    </row>
    <row r="607" spans="1:10" s="1" customFormat="1" ht="14.4" x14ac:dyDescent="0.3">
      <c r="A607" s="177">
        <v>1</v>
      </c>
      <c r="B607" s="172" t="s">
        <v>408</v>
      </c>
      <c r="C607" s="128" t="s">
        <v>306</v>
      </c>
      <c r="D607" s="173" t="s">
        <v>363</v>
      </c>
      <c r="E607" s="96" t="s">
        <v>12</v>
      </c>
      <c r="F607" s="170" t="s">
        <v>271</v>
      </c>
      <c r="G607" s="125" t="s">
        <v>271</v>
      </c>
      <c r="H607" s="96" t="str">
        <f>_xlfn.XLOOKUP(D607,'Catálogo Ordinarias'!$C$5:$C$346,'Catálogo Ordinarias'!$B$5:$B$346)</f>
        <v>26.70</v>
      </c>
      <c r="I607" s="106">
        <v>45672</v>
      </c>
      <c r="J607" s="107">
        <v>45672</v>
      </c>
    </row>
    <row r="608" spans="1:10" s="1" customFormat="1" ht="14.4" x14ac:dyDescent="0.3">
      <c r="A608" s="177">
        <v>1</v>
      </c>
      <c r="B608" s="172" t="s">
        <v>408</v>
      </c>
      <c r="C608" s="128" t="s">
        <v>306</v>
      </c>
      <c r="D608" s="173" t="s">
        <v>364</v>
      </c>
      <c r="E608" s="96" t="s">
        <v>12</v>
      </c>
      <c r="F608" s="170" t="s">
        <v>271</v>
      </c>
      <c r="G608" s="125" t="s">
        <v>271</v>
      </c>
      <c r="H608" s="96" t="str">
        <f>_xlfn.XLOOKUP(D608,'Catálogo Ordinarias'!$C$5:$C$346,'Catálogo Ordinarias'!$B$5:$B$346)</f>
        <v>26.72</v>
      </c>
      <c r="I608" s="106">
        <v>45809</v>
      </c>
      <c r="J608" s="107">
        <v>45809</v>
      </c>
    </row>
    <row r="609" spans="1:10" s="1" customFormat="1" ht="14.4" x14ac:dyDescent="0.3">
      <c r="A609" s="177">
        <v>1</v>
      </c>
      <c r="B609" s="172" t="s">
        <v>408</v>
      </c>
      <c r="C609" s="128" t="s">
        <v>306</v>
      </c>
      <c r="D609" s="173" t="s">
        <v>365</v>
      </c>
      <c r="E609" s="96" t="s">
        <v>12</v>
      </c>
      <c r="F609" s="170" t="s">
        <v>271</v>
      </c>
      <c r="G609" s="125" t="s">
        <v>271</v>
      </c>
      <c r="H609" s="96" t="str">
        <f>_xlfn.XLOOKUP(D609,'Catálogo Ordinarias'!$C$5:$C$346,'Catálogo Ordinarias'!$B$5:$B$346)</f>
        <v>26.73</v>
      </c>
      <c r="I609" s="106">
        <v>45809</v>
      </c>
      <c r="J609" s="107">
        <v>45809</v>
      </c>
    </row>
    <row r="610" spans="1:10" s="1" customFormat="1" ht="14.4" x14ac:dyDescent="0.3">
      <c r="A610" s="177">
        <v>1</v>
      </c>
      <c r="B610" s="172" t="s">
        <v>408</v>
      </c>
      <c r="C610" s="128" t="s">
        <v>306</v>
      </c>
      <c r="D610" s="173" t="s">
        <v>366</v>
      </c>
      <c r="E610" s="96" t="s">
        <v>12</v>
      </c>
      <c r="F610" s="170" t="s">
        <v>271</v>
      </c>
      <c r="G610" s="125" t="s">
        <v>271</v>
      </c>
      <c r="H610" s="96" t="str">
        <f>_xlfn.XLOOKUP(D610,'Catálogo Ordinarias'!$C$5:$C$346,'Catálogo Ordinarias'!$B$5:$B$346)</f>
        <v>26.74</v>
      </c>
      <c r="I610" s="136">
        <v>45763</v>
      </c>
      <c r="J610" s="107">
        <v>45763</v>
      </c>
    </row>
    <row r="611" spans="1:10" s="1" customFormat="1" ht="14.4" x14ac:dyDescent="0.3">
      <c r="A611" s="177">
        <v>1</v>
      </c>
      <c r="B611" s="172" t="s">
        <v>408</v>
      </c>
      <c r="C611" s="128" t="s">
        <v>306</v>
      </c>
      <c r="D611" s="173" t="s">
        <v>367</v>
      </c>
      <c r="E611" s="96" t="s">
        <v>12</v>
      </c>
      <c r="F611" s="170" t="s">
        <v>271</v>
      </c>
      <c r="G611" s="125" t="s">
        <v>271</v>
      </c>
      <c r="H611" s="96" t="str">
        <f>_xlfn.XLOOKUP(D611,'Catálogo Ordinarias'!$C$5:$C$346,'Catálogo Ordinarias'!$B$5:$B$346)</f>
        <v>26.75</v>
      </c>
      <c r="I611" s="136">
        <v>45809</v>
      </c>
      <c r="J611" s="107">
        <v>45809</v>
      </c>
    </row>
    <row r="612" spans="1:10" s="1" customFormat="1" ht="14.4" x14ac:dyDescent="0.3">
      <c r="A612" s="177">
        <v>1</v>
      </c>
      <c r="B612" s="172" t="s">
        <v>408</v>
      </c>
      <c r="C612" s="128" t="s">
        <v>306</v>
      </c>
      <c r="D612" s="173" t="s">
        <v>368</v>
      </c>
      <c r="E612" s="96" t="s">
        <v>12</v>
      </c>
      <c r="F612" s="170" t="s">
        <v>271</v>
      </c>
      <c r="G612" s="125" t="s">
        <v>271</v>
      </c>
      <c r="H612" s="96" t="str">
        <f>_xlfn.XLOOKUP(D612,'Catálogo Ordinarias'!$C$5:$C$346,'Catálogo Ordinarias'!$B$5:$B$346)</f>
        <v>26.76</v>
      </c>
      <c r="I612" s="174">
        <v>45809</v>
      </c>
      <c r="J612" s="146">
        <v>45809</v>
      </c>
    </row>
    <row r="613" spans="1:10" s="1" customFormat="1" ht="14.4" x14ac:dyDescent="0.3">
      <c r="A613" s="177">
        <v>1</v>
      </c>
      <c r="B613" s="93" t="s">
        <v>408</v>
      </c>
      <c r="C613" s="128" t="s">
        <v>369</v>
      </c>
      <c r="D613" s="95" t="s">
        <v>370</v>
      </c>
      <c r="E613" s="175" t="s">
        <v>20</v>
      </c>
      <c r="F613" s="105" t="s">
        <v>13</v>
      </c>
      <c r="G613" s="105" t="s">
        <v>20</v>
      </c>
      <c r="H613" s="96" t="str">
        <f>_xlfn.XLOOKUP(D613,'Catálogo Ordinarias'!$C$5:$C$346,'Catálogo Ordinarias'!$B$5:$B$346)</f>
        <v>27.1</v>
      </c>
      <c r="I613" s="106">
        <v>45776</v>
      </c>
      <c r="J613" s="106">
        <v>45805</v>
      </c>
    </row>
    <row r="614" spans="1:10" s="1" customFormat="1" ht="14.4" x14ac:dyDescent="0.3">
      <c r="A614" s="177">
        <v>1</v>
      </c>
      <c r="B614" s="130" t="s">
        <v>408</v>
      </c>
      <c r="C614" s="138" t="s">
        <v>371</v>
      </c>
      <c r="D614" s="138" t="s">
        <v>372</v>
      </c>
      <c r="E614" s="137" t="s">
        <v>16</v>
      </c>
      <c r="F614" s="137" t="s">
        <v>20</v>
      </c>
      <c r="G614" s="137" t="s">
        <v>69</v>
      </c>
      <c r="H614" s="96" t="str">
        <f>_xlfn.XLOOKUP(D614,'Catálogo Ordinarias'!$C$5:$C$346,'Catálogo Ordinarias'!$B$5:$B$346)</f>
        <v>28.1</v>
      </c>
      <c r="I614" s="137">
        <v>45658</v>
      </c>
      <c r="J614" s="137">
        <v>45777</v>
      </c>
    </row>
    <row r="615" spans="1:10" s="1" customFormat="1" ht="14.4" x14ac:dyDescent="0.3">
      <c r="A615" s="177">
        <v>1</v>
      </c>
      <c r="B615" s="130" t="s">
        <v>408</v>
      </c>
      <c r="C615" s="138" t="s">
        <v>371</v>
      </c>
      <c r="D615" s="138" t="s">
        <v>373</v>
      </c>
      <c r="E615" s="137" t="s">
        <v>16</v>
      </c>
      <c r="F615" s="137" t="s">
        <v>20</v>
      </c>
      <c r="G615" s="137" t="s">
        <v>69</v>
      </c>
      <c r="H615" s="96" t="str">
        <f>_xlfn.XLOOKUP(D615,'Catálogo Ordinarias'!$C$5:$C$346,'Catálogo Ordinarias'!$B$5:$B$346)</f>
        <v>28.2</v>
      </c>
      <c r="I615" s="137">
        <v>45658</v>
      </c>
      <c r="J615" s="137">
        <v>45808</v>
      </c>
    </row>
    <row r="616" spans="1:10" s="1" customFormat="1" ht="14.4" x14ac:dyDescent="0.3">
      <c r="A616" s="177">
        <v>1</v>
      </c>
      <c r="B616" s="130" t="s">
        <v>408</v>
      </c>
      <c r="C616" s="138" t="s">
        <v>371</v>
      </c>
      <c r="D616" s="138" t="s">
        <v>374</v>
      </c>
      <c r="E616" s="137" t="s">
        <v>12</v>
      </c>
      <c r="F616" s="137" t="s">
        <v>69</v>
      </c>
      <c r="G616" s="137" t="s">
        <v>69</v>
      </c>
      <c r="H616" s="96" t="str">
        <f>_xlfn.XLOOKUP(D616,'Catálogo Ordinarias'!$C$5:$C$346,'Catálogo Ordinarias'!$B$5:$B$346)</f>
        <v>28.3</v>
      </c>
      <c r="I616" s="137">
        <v>45694</v>
      </c>
      <c r="J616" s="137">
        <v>45694</v>
      </c>
    </row>
    <row r="617" spans="1:10" s="1" customFormat="1" ht="14.4" x14ac:dyDescent="0.3">
      <c r="A617" s="177">
        <v>1</v>
      </c>
      <c r="B617" s="137" t="s">
        <v>408</v>
      </c>
      <c r="C617" s="138" t="s">
        <v>371</v>
      </c>
      <c r="D617" s="138" t="s">
        <v>375</v>
      </c>
      <c r="E617" s="137" t="s">
        <v>12</v>
      </c>
      <c r="F617" s="137" t="s">
        <v>39</v>
      </c>
      <c r="G617" s="137" t="s">
        <v>39</v>
      </c>
      <c r="H617" s="137" t="str">
        <f>_xlfn.XLOOKUP(D617,'Catálogo Ordinarias'!$C$5:$C$346,'Catálogo Ordinarias'!$B$5:$B$346)</f>
        <v>28.4</v>
      </c>
      <c r="I617" s="137">
        <v>45719</v>
      </c>
      <c r="J617" s="137">
        <v>45721</v>
      </c>
    </row>
    <row r="618" spans="1:10" s="1" customFormat="1" ht="14.4" x14ac:dyDescent="0.3">
      <c r="A618" s="177">
        <v>1</v>
      </c>
      <c r="B618" s="130" t="s">
        <v>408</v>
      </c>
      <c r="C618" s="138" t="s">
        <v>371</v>
      </c>
      <c r="D618" s="138" t="s">
        <v>376</v>
      </c>
      <c r="E618" s="137" t="s">
        <v>16</v>
      </c>
      <c r="F618" s="137" t="s">
        <v>20</v>
      </c>
      <c r="G618" s="137" t="s">
        <v>69</v>
      </c>
      <c r="H618" s="96" t="str">
        <f>_xlfn.XLOOKUP(D618,'Catálogo Ordinarias'!$C$5:$C$346,'Catálogo Ordinarias'!$B$5:$B$346)</f>
        <v>28.5</v>
      </c>
      <c r="I618" s="137">
        <v>45717</v>
      </c>
      <c r="J618" s="137">
        <v>45777</v>
      </c>
    </row>
    <row r="619" spans="1:10" s="1" customFormat="1" ht="14.4" x14ac:dyDescent="0.3">
      <c r="A619" s="177">
        <v>1</v>
      </c>
      <c r="B619" s="130" t="s">
        <v>408</v>
      </c>
      <c r="C619" s="138" t="s">
        <v>371</v>
      </c>
      <c r="D619" s="138" t="s">
        <v>377</v>
      </c>
      <c r="E619" s="137" t="s">
        <v>12</v>
      </c>
      <c r="F619" s="137" t="s">
        <v>378</v>
      </c>
      <c r="G619" s="137" t="s">
        <v>69</v>
      </c>
      <c r="H619" s="96" t="str">
        <f>_xlfn.XLOOKUP(D619,'Catálogo Ordinarias'!$C$5:$C$346,'Catálogo Ordinarias'!$B$5:$B$346)</f>
        <v>28.6</v>
      </c>
      <c r="I619" s="137">
        <v>45754</v>
      </c>
      <c r="J619" s="137">
        <v>45754</v>
      </c>
    </row>
    <row r="620" spans="1:10" s="1" customFormat="1" ht="14.4" x14ac:dyDescent="0.3">
      <c r="A620" s="177">
        <v>1</v>
      </c>
      <c r="B620" s="130" t="s">
        <v>408</v>
      </c>
      <c r="C620" s="138" t="s">
        <v>371</v>
      </c>
      <c r="D620" s="138" t="s">
        <v>379</v>
      </c>
      <c r="E620" s="137" t="s">
        <v>12</v>
      </c>
      <c r="F620" s="137" t="s">
        <v>39</v>
      </c>
      <c r="G620" s="137" t="s">
        <v>39</v>
      </c>
      <c r="H620" s="96" t="str">
        <f>_xlfn.XLOOKUP(D620,'Catálogo Ordinarias'!$C$5:$C$346,'Catálogo Ordinarias'!$B$5:$B$346)</f>
        <v>28.7</v>
      </c>
      <c r="I620" s="137">
        <v>45778</v>
      </c>
      <c r="J620" s="137">
        <v>45787</v>
      </c>
    </row>
    <row r="621" spans="1:10" s="1" customFormat="1" ht="14.4" x14ac:dyDescent="0.3">
      <c r="A621" s="177">
        <v>1</v>
      </c>
      <c r="B621" s="130" t="s">
        <v>408</v>
      </c>
      <c r="C621" s="138" t="s">
        <v>371</v>
      </c>
      <c r="D621" s="138" t="s">
        <v>380</v>
      </c>
      <c r="E621" s="137" t="s">
        <v>12</v>
      </c>
      <c r="F621" s="137" t="s">
        <v>18</v>
      </c>
      <c r="G621" s="137" t="s">
        <v>18</v>
      </c>
      <c r="H621" s="96" t="str">
        <f>_xlfn.XLOOKUP(D621,'Catálogo Ordinarias'!$C$5:$C$346,'Catálogo Ordinarias'!$B$5:$B$346)</f>
        <v>28.8</v>
      </c>
      <c r="I621" s="137">
        <v>45787</v>
      </c>
      <c r="J621" s="137">
        <v>45788</v>
      </c>
    </row>
    <row r="622" spans="1:10" s="1" customFormat="1" ht="14.4" x14ac:dyDescent="0.3">
      <c r="A622" s="177">
        <v>1</v>
      </c>
      <c r="B622" s="130" t="s">
        <v>408</v>
      </c>
      <c r="C622" s="138" t="s">
        <v>371</v>
      </c>
      <c r="D622" s="138" t="s">
        <v>381</v>
      </c>
      <c r="E622" s="137" t="s">
        <v>12</v>
      </c>
      <c r="F622" s="137" t="s">
        <v>193</v>
      </c>
      <c r="G622" s="137" t="s">
        <v>18</v>
      </c>
      <c r="H622" s="96" t="str">
        <f>_xlfn.XLOOKUP(D622,'Catálogo Ordinarias'!$C$5:$C$346,'Catálogo Ordinarias'!$B$5:$B$346)</f>
        <v>28.9</v>
      </c>
      <c r="I622" s="137">
        <v>45791</v>
      </c>
      <c r="J622" s="137">
        <v>45798</v>
      </c>
    </row>
    <row r="623" spans="1:10" s="1" customFormat="1" ht="14.4" x14ac:dyDescent="0.3">
      <c r="A623" s="177">
        <v>1</v>
      </c>
      <c r="B623" s="130" t="s">
        <v>408</v>
      </c>
      <c r="C623" s="138" t="s">
        <v>371</v>
      </c>
      <c r="D623" s="138" t="s">
        <v>382</v>
      </c>
      <c r="E623" s="137" t="s">
        <v>12</v>
      </c>
      <c r="F623" s="137" t="s">
        <v>383</v>
      </c>
      <c r="G623" s="137" t="s">
        <v>18</v>
      </c>
      <c r="H623" s="96" t="str">
        <f>_xlfn.XLOOKUP(D623,'Catálogo Ordinarias'!$C$5:$C$346,'Catálogo Ordinarias'!$B$5:$B$346)</f>
        <v>28.10</v>
      </c>
      <c r="I623" s="137">
        <v>45809</v>
      </c>
      <c r="J623" s="137">
        <v>45810</v>
      </c>
    </row>
    <row r="624" spans="1:10" s="1" customFormat="1" ht="14.4" x14ac:dyDescent="0.3">
      <c r="A624" s="177">
        <v>1</v>
      </c>
      <c r="B624" s="130" t="s">
        <v>408</v>
      </c>
      <c r="C624" s="138" t="s">
        <v>371</v>
      </c>
      <c r="D624" s="138" t="s">
        <v>384</v>
      </c>
      <c r="E624" s="137" t="s">
        <v>16</v>
      </c>
      <c r="F624" s="137" t="s">
        <v>385</v>
      </c>
      <c r="G624" s="137" t="s">
        <v>14</v>
      </c>
      <c r="H624" s="96" t="str">
        <f>_xlfn.XLOOKUP(D624,'Catálogo Ordinarias'!$C$5:$C$346,'Catálogo Ordinarias'!$B$5:$B$346)</f>
        <v>28.11</v>
      </c>
      <c r="I624" s="137">
        <v>45628</v>
      </c>
      <c r="J624" s="137">
        <v>45702</v>
      </c>
    </row>
    <row r="625" spans="1:10" s="1" customFormat="1" ht="14.4" x14ac:dyDescent="0.3">
      <c r="A625" s="177">
        <v>1</v>
      </c>
      <c r="B625" s="130" t="s">
        <v>408</v>
      </c>
      <c r="C625" s="138" t="s">
        <v>386</v>
      </c>
      <c r="D625" s="138" t="s">
        <v>387</v>
      </c>
      <c r="E625" s="137" t="s">
        <v>16</v>
      </c>
      <c r="F625" s="137" t="s">
        <v>388</v>
      </c>
      <c r="G625" s="137" t="s">
        <v>18</v>
      </c>
      <c r="H625" s="96" t="str">
        <f>_xlfn.XLOOKUP(D625,'Catálogo Ordinarias'!$C$5:$C$346,'Catálogo Ordinarias'!$B$5:$B$346)</f>
        <v>29.1</v>
      </c>
      <c r="I625" s="137">
        <v>45628</v>
      </c>
      <c r="J625" s="137">
        <v>45672</v>
      </c>
    </row>
    <row r="626" spans="1:10" s="1" customFormat="1" ht="14.4" x14ac:dyDescent="0.3">
      <c r="A626" s="177">
        <v>1</v>
      </c>
      <c r="B626" s="130" t="s">
        <v>408</v>
      </c>
      <c r="C626" s="138" t="s">
        <v>386</v>
      </c>
      <c r="D626" s="138" t="s">
        <v>389</v>
      </c>
      <c r="E626" s="137" t="s">
        <v>16</v>
      </c>
      <c r="F626" s="137" t="s">
        <v>20</v>
      </c>
      <c r="G626" s="137" t="s">
        <v>69</v>
      </c>
      <c r="H626" s="96" t="str">
        <f>_xlfn.XLOOKUP(D626,'Catálogo Ordinarias'!$C$5:$C$346,'Catálogo Ordinarias'!$B$5:$B$346)</f>
        <v>29.2</v>
      </c>
      <c r="I626" s="137">
        <v>45658</v>
      </c>
      <c r="J626" s="137">
        <v>45777</v>
      </c>
    </row>
    <row r="627" spans="1:10" s="1" customFormat="1" ht="14.4" x14ac:dyDescent="0.3">
      <c r="A627" s="177">
        <v>1</v>
      </c>
      <c r="B627" s="130" t="s">
        <v>408</v>
      </c>
      <c r="C627" s="138" t="s">
        <v>386</v>
      </c>
      <c r="D627" s="138" t="s">
        <v>390</v>
      </c>
      <c r="E627" s="137" t="s">
        <v>16</v>
      </c>
      <c r="F627" s="137" t="s">
        <v>20</v>
      </c>
      <c r="G627" s="137" t="s">
        <v>69</v>
      </c>
      <c r="H627" s="96" t="str">
        <f>_xlfn.XLOOKUP(D627,'Catálogo Ordinarias'!$C$5:$C$346,'Catálogo Ordinarias'!$B$5:$B$346)</f>
        <v>29.3</v>
      </c>
      <c r="I627" s="137">
        <v>45658</v>
      </c>
      <c r="J627" s="137">
        <v>45808</v>
      </c>
    </row>
    <row r="628" spans="1:10" s="1" customFormat="1" ht="14.4" x14ac:dyDescent="0.3">
      <c r="A628" s="177">
        <v>1</v>
      </c>
      <c r="B628" s="130" t="s">
        <v>408</v>
      </c>
      <c r="C628" s="138" t="s">
        <v>386</v>
      </c>
      <c r="D628" s="138" t="s">
        <v>391</v>
      </c>
      <c r="E628" s="137" t="s">
        <v>16</v>
      </c>
      <c r="F628" s="137" t="s">
        <v>20</v>
      </c>
      <c r="G628" s="137" t="s">
        <v>69</v>
      </c>
      <c r="H628" s="96" t="str">
        <f>_xlfn.XLOOKUP(D628,'Catálogo Ordinarias'!$C$5:$C$346,'Catálogo Ordinarias'!$B$5:$B$346)</f>
        <v>29.4</v>
      </c>
      <c r="I628" s="137">
        <v>45658</v>
      </c>
      <c r="J628" s="137">
        <v>45738</v>
      </c>
    </row>
    <row r="629" spans="1:10" s="1" customFormat="1" ht="14.4" x14ac:dyDescent="0.3">
      <c r="A629" s="177">
        <v>1</v>
      </c>
      <c r="B629" s="130" t="s">
        <v>408</v>
      </c>
      <c r="C629" s="138" t="s">
        <v>386</v>
      </c>
      <c r="D629" s="138" t="s">
        <v>392</v>
      </c>
      <c r="E629" s="137" t="s">
        <v>12</v>
      </c>
      <c r="F629" s="137" t="s">
        <v>193</v>
      </c>
      <c r="G629" s="137" t="s">
        <v>18</v>
      </c>
      <c r="H629" s="96" t="str">
        <f>_xlfn.XLOOKUP(D629,'Catálogo Ordinarias'!$C$5:$C$346,'Catálogo Ordinarias'!$B$5:$B$346)</f>
        <v>29.5</v>
      </c>
      <c r="I629" s="137">
        <v>45663</v>
      </c>
      <c r="J629" s="137">
        <v>45667</v>
      </c>
    </row>
    <row r="630" spans="1:10" s="1" customFormat="1" ht="14.4" x14ac:dyDescent="0.3">
      <c r="A630" s="177">
        <v>1</v>
      </c>
      <c r="B630" s="130" t="s">
        <v>408</v>
      </c>
      <c r="C630" s="138" t="s">
        <v>386</v>
      </c>
      <c r="D630" s="138" t="s">
        <v>393</v>
      </c>
      <c r="E630" s="137" t="s">
        <v>16</v>
      </c>
      <c r="F630" s="137" t="s">
        <v>20</v>
      </c>
      <c r="G630" s="137" t="s">
        <v>69</v>
      </c>
      <c r="H630" s="96" t="str">
        <f>_xlfn.XLOOKUP(D630,'Catálogo Ordinarias'!$C$5:$C$346,'Catálogo Ordinarias'!$B$5:$B$346)</f>
        <v>29.6</v>
      </c>
      <c r="I630" s="137">
        <v>45689</v>
      </c>
      <c r="J630" s="137">
        <v>45792</v>
      </c>
    </row>
    <row r="631" spans="1:10" s="1" customFormat="1" ht="14.4" x14ac:dyDescent="0.3">
      <c r="A631" s="177">
        <v>1</v>
      </c>
      <c r="B631" s="130" t="s">
        <v>408</v>
      </c>
      <c r="C631" s="138" t="s">
        <v>386</v>
      </c>
      <c r="D631" s="138" t="s">
        <v>394</v>
      </c>
      <c r="E631" s="137" t="s">
        <v>12</v>
      </c>
      <c r="F631" s="137" t="s">
        <v>395</v>
      </c>
      <c r="G631" s="137" t="s">
        <v>69</v>
      </c>
      <c r="H631" s="96" t="str">
        <f>_xlfn.XLOOKUP(D631,'Catálogo Ordinarias'!$C$5:$C$346,'Catálogo Ordinarias'!$B$5:$B$346)</f>
        <v>29.7</v>
      </c>
      <c r="I631" s="137">
        <v>45694</v>
      </c>
      <c r="J631" s="137">
        <v>45694</v>
      </c>
    </row>
    <row r="632" spans="1:10" s="1" customFormat="1" ht="14.4" x14ac:dyDescent="0.3">
      <c r="A632" s="177">
        <v>1</v>
      </c>
      <c r="B632" s="130" t="s">
        <v>408</v>
      </c>
      <c r="C632" s="138" t="s">
        <v>386</v>
      </c>
      <c r="D632" s="138" t="s">
        <v>396</v>
      </c>
      <c r="E632" s="137" t="s">
        <v>12</v>
      </c>
      <c r="F632" s="137" t="s">
        <v>39</v>
      </c>
      <c r="G632" s="137" t="s">
        <v>39</v>
      </c>
      <c r="H632" s="96" t="str">
        <f>_xlfn.XLOOKUP(D632,'Catálogo Ordinarias'!$C$5:$C$346,'Catálogo Ordinarias'!$B$5:$B$346)</f>
        <v>29.8</v>
      </c>
      <c r="I632" s="137">
        <v>45719</v>
      </c>
      <c r="J632" s="137">
        <v>45748</v>
      </c>
    </row>
    <row r="633" spans="1:10" s="1" customFormat="1" ht="14.4" x14ac:dyDescent="0.3">
      <c r="A633" s="177">
        <v>1</v>
      </c>
      <c r="B633" s="130" t="s">
        <v>408</v>
      </c>
      <c r="C633" s="138" t="s">
        <v>386</v>
      </c>
      <c r="D633" s="138" t="s">
        <v>397</v>
      </c>
      <c r="E633" s="137" t="s">
        <v>16</v>
      </c>
      <c r="F633" s="137" t="s">
        <v>20</v>
      </c>
      <c r="G633" s="137" t="s">
        <v>69</v>
      </c>
      <c r="H633" s="96" t="str">
        <f>_xlfn.XLOOKUP(D633,'Catálogo Ordinarias'!$C$5:$C$346,'Catálogo Ordinarias'!$B$5:$B$346)</f>
        <v>29.9</v>
      </c>
      <c r="I633" s="137">
        <v>45717</v>
      </c>
      <c r="J633" s="137">
        <v>45777</v>
      </c>
    </row>
    <row r="634" spans="1:10" s="1" customFormat="1" ht="14.4" x14ac:dyDescent="0.3">
      <c r="A634" s="177">
        <v>1</v>
      </c>
      <c r="B634" s="130" t="s">
        <v>408</v>
      </c>
      <c r="C634" s="138" t="s">
        <v>386</v>
      </c>
      <c r="D634" s="138" t="s">
        <v>398</v>
      </c>
      <c r="E634" s="137" t="s">
        <v>12</v>
      </c>
      <c r="F634" s="137" t="s">
        <v>399</v>
      </c>
      <c r="G634" s="137" t="s">
        <v>69</v>
      </c>
      <c r="H634" s="96" t="str">
        <f>_xlfn.XLOOKUP(D634,'Catálogo Ordinarias'!$C$5:$C$346,'Catálogo Ordinarias'!$B$5:$B$346)</f>
        <v>29.10</v>
      </c>
      <c r="I634" s="137">
        <v>45754</v>
      </c>
      <c r="J634" s="137">
        <v>45754</v>
      </c>
    </row>
    <row r="635" spans="1:10" s="1" customFormat="1" ht="14.4" x14ac:dyDescent="0.3">
      <c r="A635" s="177">
        <v>1</v>
      </c>
      <c r="B635" s="130" t="s">
        <v>408</v>
      </c>
      <c r="C635" s="138" t="s">
        <v>386</v>
      </c>
      <c r="D635" s="138" t="s">
        <v>400</v>
      </c>
      <c r="E635" s="137" t="s">
        <v>16</v>
      </c>
      <c r="F635" s="137" t="s">
        <v>401</v>
      </c>
      <c r="G635" s="137" t="s">
        <v>20</v>
      </c>
      <c r="H635" s="96" t="str">
        <f>_xlfn.XLOOKUP(D635,'Catálogo Ordinarias'!$C$5:$C$346,'Catálogo Ordinarias'!$B$5:$B$346)</f>
        <v>29.11</v>
      </c>
      <c r="I635" s="137">
        <v>45778</v>
      </c>
      <c r="J635" s="137">
        <v>45787</v>
      </c>
    </row>
    <row r="636" spans="1:10" s="1" customFormat="1" ht="14.4" x14ac:dyDescent="0.3">
      <c r="A636" s="177">
        <v>1</v>
      </c>
      <c r="B636" s="130" t="s">
        <v>408</v>
      </c>
      <c r="C636" s="138" t="s">
        <v>386</v>
      </c>
      <c r="D636" s="138" t="s">
        <v>402</v>
      </c>
      <c r="E636" s="137" t="s">
        <v>16</v>
      </c>
      <c r="F636" s="137" t="s">
        <v>401</v>
      </c>
      <c r="G636" s="137" t="s">
        <v>20</v>
      </c>
      <c r="H636" s="96" t="str">
        <f>_xlfn.XLOOKUP(D636,'Catálogo Ordinarias'!$C$5:$C$346,'Catálogo Ordinarias'!$B$5:$B$346)</f>
        <v>29.12</v>
      </c>
      <c r="I636" s="137">
        <v>45778</v>
      </c>
      <c r="J636" s="137">
        <v>45807</v>
      </c>
    </row>
    <row r="637" spans="1:10" s="1" customFormat="1" ht="14.4" x14ac:dyDescent="0.3">
      <c r="A637" s="177">
        <v>1</v>
      </c>
      <c r="B637" s="130" t="s">
        <v>408</v>
      </c>
      <c r="C637" s="138" t="s">
        <v>386</v>
      </c>
      <c r="D637" s="138" t="s">
        <v>403</v>
      </c>
      <c r="E637" s="137" t="s">
        <v>12</v>
      </c>
      <c r="F637" s="137" t="s">
        <v>404</v>
      </c>
      <c r="G637" s="137" t="s">
        <v>39</v>
      </c>
      <c r="H637" s="96" t="str">
        <f>_xlfn.XLOOKUP(D637,'Catálogo Ordinarias'!$C$5:$C$346,'Catálogo Ordinarias'!$B$5:$B$346)</f>
        <v>29.13</v>
      </c>
      <c r="I637" s="137">
        <v>45787</v>
      </c>
      <c r="J637" s="137">
        <v>45790</v>
      </c>
    </row>
    <row r="638" spans="1:10" s="1" customFormat="1" ht="14.4" x14ac:dyDescent="0.3">
      <c r="A638" s="177">
        <v>1</v>
      </c>
      <c r="B638" s="130" t="s">
        <v>408</v>
      </c>
      <c r="C638" s="138" t="s">
        <v>386</v>
      </c>
      <c r="D638" s="138" t="s">
        <v>405</v>
      </c>
      <c r="E638" s="137" t="s">
        <v>12</v>
      </c>
      <c r="F638" s="137" t="s">
        <v>193</v>
      </c>
      <c r="G638" s="137" t="s">
        <v>18</v>
      </c>
      <c r="H638" s="96" t="str">
        <f>_xlfn.XLOOKUP(D638,'Catálogo Ordinarias'!$C$5:$C$346,'Catálogo Ordinarias'!$B$5:$B$346)</f>
        <v>29.14</v>
      </c>
      <c r="I638" s="137">
        <v>45791</v>
      </c>
      <c r="J638" s="137">
        <v>45798</v>
      </c>
    </row>
    <row r="639" spans="1:10" s="1" customFormat="1" ht="14.4" x14ac:dyDescent="0.3">
      <c r="A639" s="177">
        <v>1</v>
      </c>
      <c r="B639" s="130" t="s">
        <v>408</v>
      </c>
      <c r="C639" s="138" t="s">
        <v>386</v>
      </c>
      <c r="D639" s="138" t="s">
        <v>406</v>
      </c>
      <c r="E639" s="137" t="s">
        <v>12</v>
      </c>
      <c r="F639" s="137" t="s">
        <v>407</v>
      </c>
      <c r="G639" s="137" t="s">
        <v>18</v>
      </c>
      <c r="H639" s="96" t="str">
        <f>_xlfn.XLOOKUP(D639,'Catálogo Ordinarias'!$C$5:$C$346,'Catálogo Ordinarias'!$B$5:$B$346)</f>
        <v>29.15</v>
      </c>
      <c r="I639" s="137">
        <v>45809</v>
      </c>
      <c r="J639" s="137">
        <v>45810</v>
      </c>
    </row>
    <row r="640" spans="1:10" s="1" customFormat="1" ht="14.4" x14ac:dyDescent="0.3">
      <c r="A640" s="177">
        <v>2</v>
      </c>
      <c r="B640" s="172" t="s">
        <v>413</v>
      </c>
      <c r="C640" s="128" t="s">
        <v>10</v>
      </c>
      <c r="D640" s="95" t="s">
        <v>19</v>
      </c>
      <c r="E640" s="175" t="s">
        <v>20</v>
      </c>
      <c r="F640" s="175" t="s">
        <v>13</v>
      </c>
      <c r="G640" s="170" t="s">
        <v>20</v>
      </c>
      <c r="H640" s="96" t="str">
        <f>_xlfn.XLOOKUP(D640,'Catálogo Extraordinaria'!$C$4:$C$120,'Catálogo Extraordinaria'!$B$4:$B$120)</f>
        <v>1.1</v>
      </c>
      <c r="I640" s="106">
        <v>45664</v>
      </c>
      <c r="J640" s="106">
        <v>45664</v>
      </c>
    </row>
    <row r="641" spans="1:10" s="1" customFormat="1" ht="14.4" x14ac:dyDescent="0.3">
      <c r="A641" s="177">
        <v>2</v>
      </c>
      <c r="B641" s="172" t="s">
        <v>413</v>
      </c>
      <c r="C641" s="128" t="s">
        <v>10</v>
      </c>
      <c r="D641" s="95" t="s">
        <v>414</v>
      </c>
      <c r="E641" s="175" t="s">
        <v>12</v>
      </c>
      <c r="F641" s="175" t="s">
        <v>13</v>
      </c>
      <c r="G641" s="170" t="s">
        <v>14</v>
      </c>
      <c r="H641" s="96" t="str">
        <f>_xlfn.XLOOKUP(D641,'Catálogo Extraordinaria'!$C$4:$C$120,'Catálogo Extraordinaria'!$B$4:$B$120)</f>
        <v>1.2</v>
      </c>
      <c r="I641" s="106">
        <v>45667</v>
      </c>
      <c r="J641" s="106">
        <v>45684</v>
      </c>
    </row>
    <row r="642" spans="1:10" s="1" customFormat="1" ht="14.4" x14ac:dyDescent="0.3">
      <c r="A642" s="176">
        <v>2</v>
      </c>
      <c r="B642" s="172" t="s">
        <v>413</v>
      </c>
      <c r="C642" s="128" t="s">
        <v>10</v>
      </c>
      <c r="D642" s="95" t="s">
        <v>415</v>
      </c>
      <c r="E642" s="175" t="s">
        <v>20</v>
      </c>
      <c r="F642" s="175" t="s">
        <v>13</v>
      </c>
      <c r="G642" s="170" t="s">
        <v>20</v>
      </c>
      <c r="H642" s="96" t="str">
        <f>_xlfn.XLOOKUP(D642,'Catálogo Extraordinaria'!$C$4:$C$120,'Catálogo Extraordinaria'!$B$4:$B$120)</f>
        <v>1.3</v>
      </c>
      <c r="I642" s="106">
        <v>45664</v>
      </c>
      <c r="J642" s="106">
        <v>45666</v>
      </c>
    </row>
    <row r="643" spans="1:10" s="1" customFormat="1" ht="14.4" x14ac:dyDescent="0.3">
      <c r="A643" s="177">
        <v>2</v>
      </c>
      <c r="B643" s="172" t="s">
        <v>413</v>
      </c>
      <c r="C643" s="128" t="s">
        <v>10</v>
      </c>
      <c r="D643" s="95" t="s">
        <v>15</v>
      </c>
      <c r="E643" s="175" t="s">
        <v>16</v>
      </c>
      <c r="F643" s="175" t="s">
        <v>17</v>
      </c>
      <c r="G643" s="170" t="s">
        <v>69</v>
      </c>
      <c r="H643" s="96" t="str">
        <f>_xlfn.XLOOKUP(D643,'Catálogo Extraordinaria'!$C$4:$C$120,'Catálogo Extraordinaria'!$B$4:$B$120)</f>
        <v>1.4</v>
      </c>
      <c r="I643" s="106">
        <v>45691</v>
      </c>
      <c r="J643" s="106">
        <v>45711</v>
      </c>
    </row>
    <row r="644" spans="1:10" s="1" customFormat="1" ht="14.4" x14ac:dyDescent="0.3">
      <c r="A644" s="177">
        <v>2</v>
      </c>
      <c r="B644" s="172" t="s">
        <v>413</v>
      </c>
      <c r="C644" s="128" t="s">
        <v>10</v>
      </c>
      <c r="D644" s="95" t="s">
        <v>21</v>
      </c>
      <c r="E644" s="175" t="s">
        <v>16</v>
      </c>
      <c r="F644" s="175" t="s">
        <v>17</v>
      </c>
      <c r="G644" s="170" t="s">
        <v>20</v>
      </c>
      <c r="H644" s="96" t="str">
        <f>_xlfn.XLOOKUP(D644,'Catálogo Extraordinaria'!$C$4:$C$120,'Catálogo Extraordinaria'!$B$4:$B$120)</f>
        <v>1.5</v>
      </c>
      <c r="I644" s="106">
        <v>45712</v>
      </c>
      <c r="J644" s="106">
        <v>45739</v>
      </c>
    </row>
    <row r="645" spans="1:10" s="1" customFormat="1" ht="14.4" x14ac:dyDescent="0.3">
      <c r="A645" s="177">
        <v>2</v>
      </c>
      <c r="B645" s="172" t="s">
        <v>413</v>
      </c>
      <c r="C645" s="128" t="s">
        <v>33</v>
      </c>
      <c r="D645" s="95" t="s">
        <v>35</v>
      </c>
      <c r="E645" s="175" t="s">
        <v>20</v>
      </c>
      <c r="F645" s="175" t="s">
        <v>13</v>
      </c>
      <c r="G645" s="170" t="s">
        <v>20</v>
      </c>
      <c r="H645" s="96" t="str">
        <f>_xlfn.XLOOKUP(D645,'Catálogo Extraordinaria'!$C$4:$C$120,'Catálogo Extraordinaria'!$B$4:$B$120)</f>
        <v>2.1</v>
      </c>
      <c r="I645" s="106">
        <v>45672</v>
      </c>
      <c r="J645" s="106">
        <v>45672</v>
      </c>
    </row>
    <row r="646" spans="1:10" s="1" customFormat="1" ht="14.4" x14ac:dyDescent="0.3">
      <c r="A646" s="177">
        <v>2</v>
      </c>
      <c r="B646" s="172" t="s">
        <v>413</v>
      </c>
      <c r="C646" s="128" t="s">
        <v>33</v>
      </c>
      <c r="D646" s="95" t="s">
        <v>416</v>
      </c>
      <c r="E646" s="175" t="s">
        <v>20</v>
      </c>
      <c r="F646" s="175" t="s">
        <v>37</v>
      </c>
      <c r="G646" s="170" t="s">
        <v>20</v>
      </c>
      <c r="H646" s="96" t="str">
        <f>_xlfn.XLOOKUP(D646,'Catálogo Extraordinaria'!$C$4:$C$120,'Catálogo Extraordinaria'!$B$4:$B$120)</f>
        <v>2.2</v>
      </c>
      <c r="I646" s="106">
        <v>45675</v>
      </c>
      <c r="J646" s="106">
        <v>45675</v>
      </c>
    </row>
    <row r="647" spans="1:10" s="1" customFormat="1" ht="14.4" x14ac:dyDescent="0.3">
      <c r="A647" s="177">
        <v>2</v>
      </c>
      <c r="B647" s="172" t="s">
        <v>413</v>
      </c>
      <c r="C647" s="128" t="s">
        <v>33</v>
      </c>
      <c r="D647" s="95" t="s">
        <v>40</v>
      </c>
      <c r="E647" s="175" t="s">
        <v>12</v>
      </c>
      <c r="F647" s="175" t="s">
        <v>41</v>
      </c>
      <c r="G647" s="170" t="s">
        <v>39</v>
      </c>
      <c r="H647" s="96" t="str">
        <f>_xlfn.XLOOKUP(D647,'Catálogo Extraordinaria'!$C$4:$C$120,'Catálogo Extraordinaria'!$B$4:$B$120)</f>
        <v>2.3</v>
      </c>
      <c r="I647" s="106">
        <v>45688</v>
      </c>
      <c r="J647" s="106">
        <v>45688</v>
      </c>
    </row>
    <row r="648" spans="1:10" s="1" customFormat="1" ht="14.4" x14ac:dyDescent="0.3">
      <c r="A648" s="177">
        <v>2</v>
      </c>
      <c r="B648" s="172" t="s">
        <v>413</v>
      </c>
      <c r="C648" s="128" t="s">
        <v>33</v>
      </c>
      <c r="D648" s="95" t="s">
        <v>43</v>
      </c>
      <c r="E648" s="175" t="s">
        <v>12</v>
      </c>
      <c r="F648" s="175" t="s">
        <v>44</v>
      </c>
      <c r="G648" s="170" t="s">
        <v>39</v>
      </c>
      <c r="H648" s="96" t="str">
        <f>_xlfn.XLOOKUP(D648,'Catálogo Extraordinaria'!$C$4:$C$120,'Catálogo Extraordinaria'!$B$4:$B$120)</f>
        <v>2.4</v>
      </c>
      <c r="I648" s="106">
        <v>45688</v>
      </c>
      <c r="J648" s="106">
        <v>45688</v>
      </c>
    </row>
    <row r="649" spans="1:10" s="1" customFormat="1" ht="14.4" x14ac:dyDescent="0.3">
      <c r="A649" s="177">
        <v>2</v>
      </c>
      <c r="B649" s="172" t="s">
        <v>413</v>
      </c>
      <c r="C649" s="128" t="s">
        <v>47</v>
      </c>
      <c r="D649" s="95" t="s">
        <v>53</v>
      </c>
      <c r="E649" s="175" t="s">
        <v>12</v>
      </c>
      <c r="F649" s="175" t="s">
        <v>49</v>
      </c>
      <c r="G649" s="170" t="s">
        <v>49</v>
      </c>
      <c r="H649" s="96" t="str">
        <f>_xlfn.XLOOKUP(D649,'Catálogo Extraordinaria'!$C$4:$C$120,'Catálogo Extraordinaria'!$B$4:$B$120)</f>
        <v>3.1</v>
      </c>
      <c r="I649" s="106">
        <v>45723</v>
      </c>
      <c r="J649" s="106">
        <v>45723</v>
      </c>
    </row>
    <row r="650" spans="1:10" s="1" customFormat="1" ht="14.4" x14ac:dyDescent="0.3">
      <c r="A650" s="177">
        <v>2</v>
      </c>
      <c r="B650" s="172" t="s">
        <v>413</v>
      </c>
      <c r="C650" s="128" t="s">
        <v>64</v>
      </c>
      <c r="D650" s="95" t="s">
        <v>417</v>
      </c>
      <c r="E650" s="175" t="s">
        <v>20</v>
      </c>
      <c r="F650" s="175" t="s">
        <v>13</v>
      </c>
      <c r="G650" s="170" t="s">
        <v>20</v>
      </c>
      <c r="H650" s="96" t="str">
        <f>_xlfn.XLOOKUP(D650,'Catálogo Extraordinaria'!$C$4:$C$120,'Catálogo Extraordinaria'!$B$4:$B$120)</f>
        <v>4.1</v>
      </c>
      <c r="I650" s="106">
        <v>45664</v>
      </c>
      <c r="J650" s="106">
        <v>45664</v>
      </c>
    </row>
    <row r="651" spans="1:10" s="1" customFormat="1" ht="14.4" x14ac:dyDescent="0.3">
      <c r="A651" s="177">
        <v>2</v>
      </c>
      <c r="B651" s="172" t="s">
        <v>413</v>
      </c>
      <c r="C651" s="128" t="s">
        <v>64</v>
      </c>
      <c r="D651" s="95" t="s">
        <v>418</v>
      </c>
      <c r="E651" s="175" t="s">
        <v>16</v>
      </c>
      <c r="F651" s="175" t="s">
        <v>71</v>
      </c>
      <c r="G651" s="170" t="s">
        <v>20</v>
      </c>
      <c r="H651" s="96" t="str">
        <f>_xlfn.XLOOKUP(D651,'Catálogo Extraordinaria'!$C$4:$C$120,'Catálogo Extraordinaria'!$B$4:$B$120)</f>
        <v>4.2</v>
      </c>
      <c r="I651" s="106">
        <v>45664</v>
      </c>
      <c r="J651" s="106">
        <v>45725</v>
      </c>
    </row>
    <row r="652" spans="1:10" s="1" customFormat="1" ht="14.4" x14ac:dyDescent="0.3">
      <c r="A652" s="177">
        <v>2</v>
      </c>
      <c r="B652" s="172" t="s">
        <v>413</v>
      </c>
      <c r="C652" s="128" t="s">
        <v>64</v>
      </c>
      <c r="D652" s="95" t="s">
        <v>419</v>
      </c>
      <c r="E652" s="175" t="s">
        <v>16</v>
      </c>
      <c r="F652" s="175" t="s">
        <v>71</v>
      </c>
      <c r="G652" s="170" t="s">
        <v>20</v>
      </c>
      <c r="H652" s="96" t="str">
        <f>_xlfn.XLOOKUP(D652,'Catálogo Extraordinaria'!$C$4:$C$120,'Catálogo Extraordinaria'!$B$4:$B$120)</f>
        <v>4.3</v>
      </c>
      <c r="I652" s="106">
        <v>45664</v>
      </c>
      <c r="J652" s="106">
        <v>45725</v>
      </c>
    </row>
    <row r="653" spans="1:10" s="1" customFormat="1" ht="14.4" x14ac:dyDescent="0.3">
      <c r="A653" s="177">
        <v>2</v>
      </c>
      <c r="B653" s="172" t="s">
        <v>413</v>
      </c>
      <c r="C653" s="128" t="s">
        <v>64</v>
      </c>
      <c r="D653" s="95" t="s">
        <v>420</v>
      </c>
      <c r="E653" s="175" t="s">
        <v>16</v>
      </c>
      <c r="F653" s="175" t="s">
        <v>421</v>
      </c>
      <c r="G653" s="170" t="s">
        <v>39</v>
      </c>
      <c r="H653" s="96" t="str">
        <f>_xlfn.XLOOKUP(D653,'Catálogo Extraordinaria'!$C$4:$C$120,'Catálogo Extraordinaria'!$B$4:$B$120)</f>
        <v>4.4</v>
      </c>
      <c r="I653" s="106">
        <v>45673</v>
      </c>
      <c r="J653" s="106">
        <v>45729</v>
      </c>
    </row>
    <row r="654" spans="1:10" s="1" customFormat="1" ht="14.4" x14ac:dyDescent="0.3">
      <c r="A654" s="177">
        <v>2</v>
      </c>
      <c r="B654" s="172" t="s">
        <v>413</v>
      </c>
      <c r="C654" s="128" t="s">
        <v>64</v>
      </c>
      <c r="D654" s="95" t="s">
        <v>74</v>
      </c>
      <c r="E654" s="175" t="s">
        <v>16</v>
      </c>
      <c r="F654" s="175" t="s">
        <v>421</v>
      </c>
      <c r="G654" s="170" t="s">
        <v>39</v>
      </c>
      <c r="H654" s="96" t="str">
        <f>_xlfn.XLOOKUP(D654,'Catálogo Extraordinaria'!$C$4:$C$120,'Catálogo Extraordinaria'!$B$4:$B$120)</f>
        <v>4.5</v>
      </c>
      <c r="I654" s="106">
        <v>45673</v>
      </c>
      <c r="J654" s="106">
        <v>45734</v>
      </c>
    </row>
    <row r="655" spans="1:10" s="1" customFormat="1" ht="14.4" x14ac:dyDescent="0.3">
      <c r="A655" s="177">
        <v>2</v>
      </c>
      <c r="B655" s="172" t="s">
        <v>413</v>
      </c>
      <c r="C655" s="128" t="s">
        <v>64</v>
      </c>
      <c r="D655" s="95" t="s">
        <v>422</v>
      </c>
      <c r="E655" s="175" t="s">
        <v>12</v>
      </c>
      <c r="F655" s="175" t="s">
        <v>76</v>
      </c>
      <c r="G655" s="170" t="s">
        <v>39</v>
      </c>
      <c r="H655" s="96" t="str">
        <f>_xlfn.XLOOKUP(D655,'Catálogo Extraordinaria'!$C$4:$C$120,'Catálogo Extraordinaria'!$B$4:$B$120)</f>
        <v>4.6</v>
      </c>
      <c r="I655" s="106">
        <v>45680</v>
      </c>
      <c r="J655" s="106">
        <v>45738</v>
      </c>
    </row>
    <row r="656" spans="1:10" s="1" customFormat="1" ht="14.4" x14ac:dyDescent="0.3">
      <c r="A656" s="177">
        <v>2</v>
      </c>
      <c r="B656" s="172" t="s">
        <v>413</v>
      </c>
      <c r="C656" s="128" t="s">
        <v>64</v>
      </c>
      <c r="D656" s="95" t="s">
        <v>423</v>
      </c>
      <c r="E656" s="175" t="s">
        <v>12</v>
      </c>
      <c r="F656" s="175" t="s">
        <v>424</v>
      </c>
      <c r="G656" s="170" t="s">
        <v>39</v>
      </c>
      <c r="H656" s="96" t="str">
        <f>_xlfn.XLOOKUP(D656,'Catálogo Extraordinaria'!$C$4:$C$120,'Catálogo Extraordinaria'!$B$4:$B$120)</f>
        <v>4.7</v>
      </c>
      <c r="I656" s="106">
        <v>45740</v>
      </c>
      <c r="J656" s="106">
        <v>45769</v>
      </c>
    </row>
    <row r="657" spans="1:10" s="1" customFormat="1" ht="14.4" x14ac:dyDescent="0.3">
      <c r="A657" s="177">
        <v>2</v>
      </c>
      <c r="B657" s="172" t="s">
        <v>413</v>
      </c>
      <c r="C657" s="128" t="s">
        <v>64</v>
      </c>
      <c r="D657" s="95" t="s">
        <v>425</v>
      </c>
      <c r="E657" s="175" t="s">
        <v>12</v>
      </c>
      <c r="F657" s="175" t="s">
        <v>39</v>
      </c>
      <c r="G657" s="170" t="s">
        <v>39</v>
      </c>
      <c r="H657" s="96" t="str">
        <f>_xlfn.XLOOKUP(D657,'Catálogo Extraordinaria'!$C$4:$C$120,'Catálogo Extraordinaria'!$B$4:$B$120)</f>
        <v>4.8</v>
      </c>
      <c r="I657" s="106">
        <v>45782</v>
      </c>
      <c r="J657" s="106">
        <v>45808</v>
      </c>
    </row>
    <row r="658" spans="1:10" s="1" customFormat="1" ht="14.4" x14ac:dyDescent="0.3">
      <c r="A658" s="177">
        <v>2</v>
      </c>
      <c r="B658" s="172" t="s">
        <v>413</v>
      </c>
      <c r="C658" s="128" t="s">
        <v>78</v>
      </c>
      <c r="D658" s="95" t="s">
        <v>79</v>
      </c>
      <c r="E658" s="175" t="s">
        <v>12</v>
      </c>
      <c r="F658" s="175" t="s">
        <v>80</v>
      </c>
      <c r="G658" s="170" t="s">
        <v>39</v>
      </c>
      <c r="H658" s="96" t="str">
        <f>_xlfn.XLOOKUP(D658,'Catálogo Extraordinaria'!$C$4:$C$120,'Catálogo Extraordinaria'!$B$4:$B$120)</f>
        <v>5.1</v>
      </c>
      <c r="I658" s="106">
        <v>45688</v>
      </c>
      <c r="J658" s="106">
        <v>45696</v>
      </c>
    </row>
    <row r="659" spans="1:10" s="1" customFormat="1" ht="14.4" x14ac:dyDescent="0.3">
      <c r="A659" s="177">
        <v>2</v>
      </c>
      <c r="B659" s="172" t="s">
        <v>413</v>
      </c>
      <c r="C659" s="128" t="s">
        <v>78</v>
      </c>
      <c r="D659" s="95" t="s">
        <v>81</v>
      </c>
      <c r="E659" s="175" t="s">
        <v>12</v>
      </c>
      <c r="F659" s="175" t="s">
        <v>82</v>
      </c>
      <c r="G659" s="170" t="s">
        <v>18</v>
      </c>
      <c r="H659" s="96" t="str">
        <f>_xlfn.XLOOKUP(D659,'Catálogo Extraordinaria'!$C$4:$C$120,'Catálogo Extraordinaria'!$B$4:$B$120)</f>
        <v>5.2</v>
      </c>
      <c r="I659" s="106">
        <v>45701</v>
      </c>
      <c r="J659" s="106">
        <v>45701</v>
      </c>
    </row>
    <row r="660" spans="1:10" s="1" customFormat="1" ht="14.4" x14ac:dyDescent="0.3">
      <c r="A660" s="177">
        <v>2</v>
      </c>
      <c r="B660" s="172" t="s">
        <v>413</v>
      </c>
      <c r="C660" s="128" t="s">
        <v>78</v>
      </c>
      <c r="D660" s="95" t="s">
        <v>426</v>
      </c>
      <c r="E660" s="175" t="s">
        <v>12</v>
      </c>
      <c r="F660" s="175" t="s">
        <v>82</v>
      </c>
      <c r="G660" s="170" t="s">
        <v>39</v>
      </c>
      <c r="H660" s="96" t="str">
        <f>_xlfn.XLOOKUP(D660,'Catálogo Extraordinaria'!$C$4:$C$120,'Catálogo Extraordinaria'!$B$4:$B$120)</f>
        <v>5.3</v>
      </c>
      <c r="I660" s="106">
        <v>45700</v>
      </c>
      <c r="J660" s="106">
        <v>45701</v>
      </c>
    </row>
    <row r="661" spans="1:10" s="1" customFormat="1" ht="14.4" x14ac:dyDescent="0.3">
      <c r="A661" s="177">
        <v>2</v>
      </c>
      <c r="B661" s="172" t="s">
        <v>413</v>
      </c>
      <c r="C661" s="128" t="s">
        <v>78</v>
      </c>
      <c r="D661" s="95" t="s">
        <v>427</v>
      </c>
      <c r="E661" s="175" t="s">
        <v>12</v>
      </c>
      <c r="F661" s="175" t="s">
        <v>82</v>
      </c>
      <c r="G661" s="170" t="s">
        <v>39</v>
      </c>
      <c r="H661" s="96" t="str">
        <f>_xlfn.XLOOKUP(D661,'Catálogo Extraordinaria'!$C$4:$C$120,'Catálogo Extraordinaria'!$B$4:$B$120)</f>
        <v>5.4</v>
      </c>
      <c r="I661" s="106">
        <v>45701</v>
      </c>
      <c r="J661" s="106">
        <v>45705</v>
      </c>
    </row>
    <row r="662" spans="1:10" s="1" customFormat="1" ht="14.4" x14ac:dyDescent="0.3">
      <c r="A662" s="177">
        <v>2</v>
      </c>
      <c r="B662" s="172" t="s">
        <v>413</v>
      </c>
      <c r="C662" s="128" t="s">
        <v>78</v>
      </c>
      <c r="D662" s="95" t="s">
        <v>428</v>
      </c>
      <c r="E662" s="175" t="s">
        <v>12</v>
      </c>
      <c r="F662" s="175" t="s">
        <v>44</v>
      </c>
      <c r="G662" s="170" t="s">
        <v>39</v>
      </c>
      <c r="H662" s="96" t="str">
        <f>_xlfn.XLOOKUP(D662,'Catálogo Extraordinaria'!$C$4:$C$120,'Catálogo Extraordinaria'!$B$4:$B$120)</f>
        <v>5.5</v>
      </c>
      <c r="I662" s="106">
        <v>45708</v>
      </c>
      <c r="J662" s="106">
        <v>45708</v>
      </c>
    </row>
    <row r="663" spans="1:10" s="1" customFormat="1" ht="14.4" x14ac:dyDescent="0.3">
      <c r="A663" s="177">
        <v>2</v>
      </c>
      <c r="B663" s="172" t="s">
        <v>413</v>
      </c>
      <c r="C663" s="128" t="s">
        <v>78</v>
      </c>
      <c r="D663" s="95" t="s">
        <v>429</v>
      </c>
      <c r="E663" s="175" t="s">
        <v>12</v>
      </c>
      <c r="F663" s="175" t="s">
        <v>44</v>
      </c>
      <c r="G663" s="170" t="s">
        <v>39</v>
      </c>
      <c r="H663" s="96" t="str">
        <f>_xlfn.XLOOKUP(D663,'Catálogo Extraordinaria'!$C$4:$C$120,'Catálogo Extraordinaria'!$B$4:$B$120)</f>
        <v>5.6</v>
      </c>
      <c r="I663" s="106">
        <v>45709</v>
      </c>
      <c r="J663" s="106">
        <v>45709</v>
      </c>
    </row>
    <row r="664" spans="1:10" s="1" customFormat="1" ht="14.4" x14ac:dyDescent="0.3">
      <c r="A664" s="177">
        <v>2</v>
      </c>
      <c r="B664" s="172" t="s">
        <v>413</v>
      </c>
      <c r="C664" s="128" t="s">
        <v>78</v>
      </c>
      <c r="D664" s="95" t="s">
        <v>89</v>
      </c>
      <c r="E664" s="175" t="s">
        <v>12</v>
      </c>
      <c r="F664" s="175" t="s">
        <v>44</v>
      </c>
      <c r="G664" s="170" t="s">
        <v>39</v>
      </c>
      <c r="H664" s="96" t="str">
        <f>_xlfn.XLOOKUP(D664,'Catálogo Extraordinaria'!$C$4:$C$120,'Catálogo Extraordinaria'!$B$4:$B$120)</f>
        <v>5.7</v>
      </c>
      <c r="I664" s="106">
        <v>45709</v>
      </c>
      <c r="J664" s="106">
        <v>45709</v>
      </c>
    </row>
    <row r="665" spans="1:10" s="1" customFormat="1" ht="14.4" x14ac:dyDescent="0.3">
      <c r="A665" s="177">
        <v>2</v>
      </c>
      <c r="B665" s="172" t="s">
        <v>413</v>
      </c>
      <c r="C665" s="128" t="s">
        <v>78</v>
      </c>
      <c r="D665" s="95" t="s">
        <v>430</v>
      </c>
      <c r="E665" s="175" t="s">
        <v>12</v>
      </c>
      <c r="F665" s="175" t="s">
        <v>44</v>
      </c>
      <c r="G665" s="170" t="s">
        <v>39</v>
      </c>
      <c r="H665" s="96" t="str">
        <f>_xlfn.XLOOKUP(D665,'Catálogo Extraordinaria'!$C$4:$C$120,'Catálogo Extraordinaria'!$B$4:$B$120)</f>
        <v>5.8</v>
      </c>
      <c r="I665" s="106">
        <v>45723</v>
      </c>
      <c r="J665" s="106">
        <v>45728</v>
      </c>
    </row>
    <row r="666" spans="1:10" s="1" customFormat="1" ht="14.4" x14ac:dyDescent="0.3">
      <c r="A666" s="177">
        <v>2</v>
      </c>
      <c r="B666" s="172" t="s">
        <v>413</v>
      </c>
      <c r="C666" s="128" t="s">
        <v>78</v>
      </c>
      <c r="D666" s="95" t="s">
        <v>431</v>
      </c>
      <c r="E666" s="175" t="s">
        <v>16</v>
      </c>
      <c r="F666" s="175" t="s">
        <v>97</v>
      </c>
      <c r="G666" s="170" t="s">
        <v>39</v>
      </c>
      <c r="H666" s="96" t="str">
        <f>_xlfn.XLOOKUP(D666,'Catálogo Extraordinaria'!$C$4:$C$120,'Catálogo Extraordinaria'!$B$4:$B$120)</f>
        <v>5.9</v>
      </c>
      <c r="I666" s="106">
        <v>45736</v>
      </c>
      <c r="J666" s="106">
        <v>45739</v>
      </c>
    </row>
    <row r="667" spans="1:10" s="1" customFormat="1" ht="14.4" x14ac:dyDescent="0.3">
      <c r="A667" s="177">
        <v>2</v>
      </c>
      <c r="B667" s="172" t="s">
        <v>413</v>
      </c>
      <c r="C667" s="128" t="s">
        <v>78</v>
      </c>
      <c r="D667" s="95" t="s">
        <v>91</v>
      </c>
      <c r="E667" s="175" t="s">
        <v>12</v>
      </c>
      <c r="F667" s="175" t="s">
        <v>44</v>
      </c>
      <c r="G667" s="170" t="s">
        <v>39</v>
      </c>
      <c r="H667" s="96" t="str">
        <f>_xlfn.XLOOKUP(D667,'Catálogo Extraordinaria'!$C$4:$C$120,'Catálogo Extraordinaria'!$B$4:$B$120)</f>
        <v>5.10</v>
      </c>
      <c r="I667" s="106">
        <v>45710</v>
      </c>
      <c r="J667" s="106">
        <v>45726</v>
      </c>
    </row>
    <row r="668" spans="1:10" s="1" customFormat="1" ht="14.4" x14ac:dyDescent="0.3">
      <c r="A668" s="177">
        <v>2</v>
      </c>
      <c r="B668" s="172" t="s">
        <v>413</v>
      </c>
      <c r="C668" s="128" t="s">
        <v>78</v>
      </c>
      <c r="D668" s="95" t="s">
        <v>92</v>
      </c>
      <c r="E668" s="175" t="s">
        <v>12</v>
      </c>
      <c r="F668" s="175" t="s">
        <v>44</v>
      </c>
      <c r="G668" s="170" t="s">
        <v>39</v>
      </c>
      <c r="H668" s="96" t="str">
        <f>_xlfn.XLOOKUP(D668,'Catálogo Extraordinaria'!$C$4:$C$120,'Catálogo Extraordinaria'!$B$4:$B$120)</f>
        <v>5.11</v>
      </c>
      <c r="I668" s="106">
        <v>45710</v>
      </c>
      <c r="J668" s="106">
        <v>45729</v>
      </c>
    </row>
    <row r="669" spans="1:10" s="1" customFormat="1" ht="14.4" x14ac:dyDescent="0.3">
      <c r="A669" s="177">
        <v>2</v>
      </c>
      <c r="B669" s="172" t="s">
        <v>413</v>
      </c>
      <c r="C669" s="128" t="s">
        <v>78</v>
      </c>
      <c r="D669" s="95" t="s">
        <v>432</v>
      </c>
      <c r="E669" s="175" t="s">
        <v>12</v>
      </c>
      <c r="F669" s="175" t="s">
        <v>44</v>
      </c>
      <c r="G669" s="170" t="s">
        <v>39</v>
      </c>
      <c r="H669" s="96" t="str">
        <f>_xlfn.XLOOKUP(D669,'Catálogo Extraordinaria'!$C$4:$C$120,'Catálogo Extraordinaria'!$B$4:$B$120)</f>
        <v>5.12</v>
      </c>
      <c r="I669" s="106">
        <v>45730</v>
      </c>
      <c r="J669" s="106">
        <v>45730</v>
      </c>
    </row>
    <row r="670" spans="1:10" s="1" customFormat="1" ht="14.4" x14ac:dyDescent="0.3">
      <c r="A670" s="177">
        <v>2</v>
      </c>
      <c r="B670" s="172" t="s">
        <v>413</v>
      </c>
      <c r="C670" s="128" t="s">
        <v>78</v>
      </c>
      <c r="D670" s="95" t="s">
        <v>433</v>
      </c>
      <c r="E670" s="175" t="s">
        <v>12</v>
      </c>
      <c r="F670" s="175" t="s">
        <v>44</v>
      </c>
      <c r="G670" s="170" t="s">
        <v>39</v>
      </c>
      <c r="H670" s="96" t="str">
        <f>_xlfn.XLOOKUP(D670,'Catálogo Extraordinaria'!$C$4:$C$120,'Catálogo Extraordinaria'!$B$4:$B$120)</f>
        <v>5.13</v>
      </c>
      <c r="I670" s="106">
        <v>45731</v>
      </c>
      <c r="J670" s="106">
        <v>45732</v>
      </c>
    </row>
    <row r="671" spans="1:10" s="1" customFormat="1" ht="14.4" x14ac:dyDescent="0.3">
      <c r="A671" s="177">
        <v>2</v>
      </c>
      <c r="B671" s="172" t="s">
        <v>413</v>
      </c>
      <c r="C671" s="128" t="s">
        <v>78</v>
      </c>
      <c r="D671" s="95" t="s">
        <v>95</v>
      </c>
      <c r="E671" s="175" t="s">
        <v>20</v>
      </c>
      <c r="F671" s="175" t="s">
        <v>150</v>
      </c>
      <c r="G671" s="170" t="s">
        <v>39</v>
      </c>
      <c r="H671" s="96" t="str">
        <f>_xlfn.XLOOKUP(D671,'Catálogo Extraordinaria'!$C$4:$C$120,'Catálogo Extraordinaria'!$B$4:$B$120)</f>
        <v>5.14</v>
      </c>
      <c r="I671" s="106">
        <v>45740</v>
      </c>
      <c r="J671" s="106">
        <v>45751</v>
      </c>
    </row>
    <row r="672" spans="1:10" s="1" customFormat="1" ht="14.4" x14ac:dyDescent="0.3">
      <c r="A672" s="177">
        <v>2</v>
      </c>
      <c r="B672" s="172" t="s">
        <v>413</v>
      </c>
      <c r="C672" s="128" t="s">
        <v>100</v>
      </c>
      <c r="D672" s="95" t="s">
        <v>434</v>
      </c>
      <c r="E672" s="175" t="s">
        <v>12</v>
      </c>
      <c r="F672" s="175" t="s">
        <v>44</v>
      </c>
      <c r="G672" s="170" t="s">
        <v>69</v>
      </c>
      <c r="H672" s="96" t="str">
        <f>_xlfn.XLOOKUP(D672,'Catálogo Extraordinaria'!$C$4:$C$120,'Catálogo Extraordinaria'!$B$4:$B$120)</f>
        <v>6.1</v>
      </c>
      <c r="I672" s="106">
        <v>45688</v>
      </c>
      <c r="J672" s="106">
        <v>45738</v>
      </c>
    </row>
    <row r="673" spans="1:10" s="1" customFormat="1" ht="14.4" x14ac:dyDescent="0.3">
      <c r="A673" s="177">
        <v>2</v>
      </c>
      <c r="B673" s="172" t="s">
        <v>413</v>
      </c>
      <c r="C673" s="128" t="s">
        <v>100</v>
      </c>
      <c r="D673" s="95" t="s">
        <v>435</v>
      </c>
      <c r="E673" s="175" t="s">
        <v>12</v>
      </c>
      <c r="F673" s="175" t="s">
        <v>82</v>
      </c>
      <c r="G673" s="170" t="s">
        <v>69</v>
      </c>
      <c r="H673" s="96" t="str">
        <f>_xlfn.XLOOKUP(D673,'Catálogo Extraordinaria'!$C$4:$C$120,'Catálogo Extraordinaria'!$B$4:$B$120)</f>
        <v>6.2</v>
      </c>
      <c r="I673" s="106">
        <v>45696</v>
      </c>
      <c r="J673" s="106">
        <v>45696</v>
      </c>
    </row>
    <row r="674" spans="1:10" s="1" customFormat="1" ht="14.4" x14ac:dyDescent="0.3">
      <c r="A674" s="177">
        <v>2</v>
      </c>
      <c r="B674" s="172" t="s">
        <v>413</v>
      </c>
      <c r="C674" s="128" t="s">
        <v>100</v>
      </c>
      <c r="D674" s="95" t="s">
        <v>436</v>
      </c>
      <c r="E674" s="175" t="s">
        <v>12</v>
      </c>
      <c r="F674" s="175" t="s">
        <v>82</v>
      </c>
      <c r="G674" s="170" t="s">
        <v>69</v>
      </c>
      <c r="H674" s="96" t="str">
        <f>_xlfn.XLOOKUP(D674,'Catálogo Extraordinaria'!$C$4:$C$120,'Catálogo Extraordinaria'!$B$4:$B$120)</f>
        <v>6.3</v>
      </c>
      <c r="I674" s="106">
        <v>45698</v>
      </c>
      <c r="J674" s="106">
        <v>45747</v>
      </c>
    </row>
    <row r="675" spans="1:10" s="1" customFormat="1" ht="14.4" x14ac:dyDescent="0.3">
      <c r="A675" s="177">
        <v>2</v>
      </c>
      <c r="B675" s="172" t="s">
        <v>413</v>
      </c>
      <c r="C675" s="128" t="s">
        <v>100</v>
      </c>
      <c r="D675" s="95" t="s">
        <v>437</v>
      </c>
      <c r="E675" s="175" t="s">
        <v>12</v>
      </c>
      <c r="F675" s="175" t="s">
        <v>82</v>
      </c>
      <c r="G675" s="170" t="s">
        <v>69</v>
      </c>
      <c r="H675" s="96" t="str">
        <f>_xlfn.XLOOKUP(D675,'Catálogo Extraordinaria'!$C$4:$C$120,'Catálogo Extraordinaria'!$B$4:$B$120)</f>
        <v>6.4</v>
      </c>
      <c r="I675" s="106">
        <v>45698</v>
      </c>
      <c r="J675" s="106">
        <v>45699</v>
      </c>
    </row>
    <row r="676" spans="1:10" s="1" customFormat="1" ht="14.4" x14ac:dyDescent="0.3">
      <c r="A676" s="177">
        <v>2</v>
      </c>
      <c r="B676" s="172" t="s">
        <v>413</v>
      </c>
      <c r="C676" s="128" t="s">
        <v>100</v>
      </c>
      <c r="D676" s="95" t="s">
        <v>438</v>
      </c>
      <c r="E676" s="175" t="s">
        <v>12</v>
      </c>
      <c r="F676" s="175" t="s">
        <v>111</v>
      </c>
      <c r="G676" s="170" t="s">
        <v>69</v>
      </c>
      <c r="H676" s="96" t="str">
        <f>_xlfn.XLOOKUP(D676,'Catálogo Extraordinaria'!$C$4:$C$120,'Catálogo Extraordinaria'!$B$4:$B$120)</f>
        <v>6.5</v>
      </c>
      <c r="I676" s="106">
        <v>45696</v>
      </c>
      <c r="J676" s="106">
        <v>45696</v>
      </c>
    </row>
    <row r="677" spans="1:10" s="1" customFormat="1" ht="14.4" x14ac:dyDescent="0.3">
      <c r="A677" s="177">
        <v>2</v>
      </c>
      <c r="B677" s="172" t="s">
        <v>413</v>
      </c>
      <c r="C677" s="128" t="s">
        <v>100</v>
      </c>
      <c r="D677" s="95" t="s">
        <v>439</v>
      </c>
      <c r="E677" s="175" t="s">
        <v>12</v>
      </c>
      <c r="F677" s="175" t="s">
        <v>44</v>
      </c>
      <c r="G677" s="170" t="s">
        <v>69</v>
      </c>
      <c r="H677" s="96" t="str">
        <f>_xlfn.XLOOKUP(D677,'Catálogo Extraordinaria'!$C$4:$C$120,'Catálogo Extraordinaria'!$B$4:$B$120)</f>
        <v>6.6</v>
      </c>
      <c r="I677" s="106">
        <v>45700</v>
      </c>
      <c r="J677" s="106">
        <v>45738</v>
      </c>
    </row>
    <row r="678" spans="1:10" s="1" customFormat="1" ht="14.4" x14ac:dyDescent="0.3">
      <c r="A678" s="177">
        <v>2</v>
      </c>
      <c r="B678" s="172" t="s">
        <v>413</v>
      </c>
      <c r="C678" s="128" t="s">
        <v>100</v>
      </c>
      <c r="D678" s="95" t="s">
        <v>440</v>
      </c>
      <c r="E678" s="175" t="s">
        <v>12</v>
      </c>
      <c r="F678" s="175" t="s">
        <v>44</v>
      </c>
      <c r="G678" s="170" t="s">
        <v>69</v>
      </c>
      <c r="H678" s="96" t="str">
        <f>_xlfn.XLOOKUP(D678,'Catálogo Extraordinaria'!$C$4:$C$120,'Catálogo Extraordinaria'!$B$4:$B$120)</f>
        <v>6.7</v>
      </c>
      <c r="I678" s="106">
        <v>45700</v>
      </c>
      <c r="J678" s="106">
        <v>45738</v>
      </c>
    </row>
    <row r="679" spans="1:10" s="1" customFormat="1" ht="14.4" x14ac:dyDescent="0.3">
      <c r="A679" s="177">
        <v>2</v>
      </c>
      <c r="B679" s="172" t="s">
        <v>413</v>
      </c>
      <c r="C679" s="128" t="s">
        <v>100</v>
      </c>
      <c r="D679" s="95" t="s">
        <v>441</v>
      </c>
      <c r="E679" s="175" t="s">
        <v>12</v>
      </c>
      <c r="F679" s="175" t="s">
        <v>44</v>
      </c>
      <c r="G679" s="170" t="s">
        <v>69</v>
      </c>
      <c r="H679" s="96" t="str">
        <f>_xlfn.XLOOKUP(D679,'Catálogo Extraordinaria'!$C$4:$C$120,'Catálogo Extraordinaria'!$B$4:$B$120)</f>
        <v>6.8</v>
      </c>
      <c r="I679" s="106">
        <v>45700</v>
      </c>
      <c r="J679" s="106">
        <v>45738</v>
      </c>
    </row>
    <row r="680" spans="1:10" s="1" customFormat="1" ht="14.4" x14ac:dyDescent="0.3">
      <c r="A680" s="177">
        <v>2</v>
      </c>
      <c r="B680" s="172" t="s">
        <v>413</v>
      </c>
      <c r="C680" s="128" t="s">
        <v>100</v>
      </c>
      <c r="D680" s="95" t="s">
        <v>442</v>
      </c>
      <c r="E680" s="175" t="s">
        <v>12</v>
      </c>
      <c r="F680" s="175" t="s">
        <v>44</v>
      </c>
      <c r="G680" s="170" t="s">
        <v>69</v>
      </c>
      <c r="H680" s="96" t="str">
        <f>_xlfn.XLOOKUP(D680,'Catálogo Extraordinaria'!$C$4:$C$120,'Catálogo Extraordinaria'!$B$4:$B$120)</f>
        <v>6.9</v>
      </c>
      <c r="I680" s="106">
        <v>45700</v>
      </c>
      <c r="J680" s="106">
        <v>45738</v>
      </c>
    </row>
    <row r="681" spans="1:10" s="1" customFormat="1" ht="14.4" x14ac:dyDescent="0.3">
      <c r="A681" s="177">
        <v>2</v>
      </c>
      <c r="B681" s="172" t="s">
        <v>413</v>
      </c>
      <c r="C681" s="128" t="s">
        <v>136</v>
      </c>
      <c r="D681" s="95" t="s">
        <v>139</v>
      </c>
      <c r="E681" s="175" t="s">
        <v>20</v>
      </c>
      <c r="F681" s="175" t="s">
        <v>13</v>
      </c>
      <c r="G681" s="170" t="s">
        <v>20</v>
      </c>
      <c r="H681" s="96" t="str">
        <f>_xlfn.XLOOKUP(D681,'Catálogo Extraordinaria'!$C$4:$C$120,'Catálogo Extraordinaria'!$B$4:$B$120)</f>
        <v>7.1</v>
      </c>
      <c r="I681" s="106">
        <v>45664</v>
      </c>
      <c r="J681" s="106">
        <v>45664</v>
      </c>
    </row>
    <row r="682" spans="1:10" s="1" customFormat="1" ht="14.4" x14ac:dyDescent="0.3">
      <c r="A682" s="177">
        <v>2</v>
      </c>
      <c r="B682" s="172" t="s">
        <v>413</v>
      </c>
      <c r="C682" s="128" t="s">
        <v>136</v>
      </c>
      <c r="D682" s="95" t="s">
        <v>142</v>
      </c>
      <c r="E682" s="175" t="s">
        <v>20</v>
      </c>
      <c r="F682" s="175" t="s">
        <v>13</v>
      </c>
      <c r="G682" s="170" t="s">
        <v>20</v>
      </c>
      <c r="H682" s="96" t="str">
        <f>_xlfn.XLOOKUP(D682,'Catálogo Extraordinaria'!$C$4:$C$120,'Catálogo Extraordinaria'!$B$4:$B$120)</f>
        <v>7.2</v>
      </c>
      <c r="I682" s="106">
        <v>45706</v>
      </c>
      <c r="J682" s="106">
        <v>45711</v>
      </c>
    </row>
    <row r="683" spans="1:10" s="1" customFormat="1" ht="14.4" x14ac:dyDescent="0.3">
      <c r="A683" s="177">
        <v>2</v>
      </c>
      <c r="B683" s="172" t="s">
        <v>413</v>
      </c>
      <c r="C683" s="128" t="s">
        <v>136</v>
      </c>
      <c r="D683" s="95" t="s">
        <v>443</v>
      </c>
      <c r="E683" s="175" t="s">
        <v>12</v>
      </c>
      <c r="F683" s="175" t="s">
        <v>13</v>
      </c>
      <c r="G683" s="170" t="s">
        <v>258</v>
      </c>
      <c r="H683" s="96" t="str">
        <f>_xlfn.XLOOKUP(D683,'Catálogo Extraordinaria'!$C$4:$C$120,'Catálogo Extraordinaria'!$B$4:$B$120)</f>
        <v>7.3</v>
      </c>
      <c r="I683" s="106">
        <v>45673</v>
      </c>
      <c r="J683" s="106">
        <v>45673</v>
      </c>
    </row>
    <row r="684" spans="1:10" s="1" customFormat="1" ht="14.4" x14ac:dyDescent="0.3">
      <c r="A684" s="177">
        <v>2</v>
      </c>
      <c r="B684" s="172" t="s">
        <v>413</v>
      </c>
      <c r="C684" s="128" t="s">
        <v>151</v>
      </c>
      <c r="D684" s="95" t="s">
        <v>152</v>
      </c>
      <c r="E684" s="175" t="s">
        <v>20</v>
      </c>
      <c r="F684" s="175" t="s">
        <v>13</v>
      </c>
      <c r="G684" s="170" t="s">
        <v>20</v>
      </c>
      <c r="H684" s="96" t="str">
        <f>_xlfn.XLOOKUP(D684,'Catálogo Extraordinaria'!$C$4:$C$120,'Catálogo Extraordinaria'!$B$4:$B$120)</f>
        <v>8.1</v>
      </c>
      <c r="I684" s="137">
        <v>45693</v>
      </c>
      <c r="J684" s="137">
        <v>45695</v>
      </c>
    </row>
    <row r="685" spans="1:10" s="1" customFormat="1" ht="14.4" x14ac:dyDescent="0.3">
      <c r="A685" s="177">
        <v>2</v>
      </c>
      <c r="B685" s="172" t="s">
        <v>413</v>
      </c>
      <c r="C685" s="128" t="s">
        <v>151</v>
      </c>
      <c r="D685" s="95" t="s">
        <v>153</v>
      </c>
      <c r="E685" s="175" t="s">
        <v>20</v>
      </c>
      <c r="F685" s="175" t="s">
        <v>13</v>
      </c>
      <c r="G685" s="170" t="s">
        <v>20</v>
      </c>
      <c r="H685" s="96" t="str">
        <f>_xlfn.XLOOKUP(D685,'Catálogo Extraordinaria'!$C$4:$C$120,'Catálogo Extraordinaria'!$B$4:$B$120)</f>
        <v>8.2</v>
      </c>
      <c r="I685" s="137">
        <v>45707</v>
      </c>
      <c r="J685" s="137">
        <v>45707</v>
      </c>
    </row>
    <row r="686" spans="1:10" s="1" customFormat="1" ht="14.4" x14ac:dyDescent="0.3">
      <c r="A686" s="177">
        <v>2</v>
      </c>
      <c r="B686" s="172" t="s">
        <v>413</v>
      </c>
      <c r="C686" s="128" t="s">
        <v>151</v>
      </c>
      <c r="D686" s="95" t="s">
        <v>444</v>
      </c>
      <c r="E686" s="175" t="s">
        <v>20</v>
      </c>
      <c r="F686" s="175" t="s">
        <v>13</v>
      </c>
      <c r="G686" s="170" t="s">
        <v>20</v>
      </c>
      <c r="H686" s="96" t="str">
        <f>_xlfn.XLOOKUP(D686,'Catálogo Extraordinaria'!$C$4:$C$120,'Catálogo Extraordinaria'!$B$4:$B$120)</f>
        <v>8.3</v>
      </c>
      <c r="I686" s="106">
        <v>45691</v>
      </c>
      <c r="J686" s="106">
        <v>45700</v>
      </c>
    </row>
    <row r="687" spans="1:10" s="1" customFormat="1" ht="14.4" x14ac:dyDescent="0.3">
      <c r="A687" s="177">
        <v>2</v>
      </c>
      <c r="B687" s="172" t="s">
        <v>413</v>
      </c>
      <c r="C687" s="128" t="s">
        <v>151</v>
      </c>
      <c r="D687" s="95" t="s">
        <v>157</v>
      </c>
      <c r="E687" s="175" t="s">
        <v>20</v>
      </c>
      <c r="F687" s="175" t="s">
        <v>150</v>
      </c>
      <c r="G687" s="170" t="s">
        <v>20</v>
      </c>
      <c r="H687" s="96" t="str">
        <f>_xlfn.XLOOKUP(D687,'Catálogo Extraordinaria'!$C$4:$C$120,'Catálogo Extraordinaria'!$B$4:$B$120)</f>
        <v>8.4</v>
      </c>
      <c r="I687" s="106">
        <v>45708</v>
      </c>
      <c r="J687" s="106">
        <v>45711</v>
      </c>
    </row>
    <row r="688" spans="1:10" s="1" customFormat="1" ht="14.4" x14ac:dyDescent="0.3">
      <c r="A688" s="177">
        <v>2</v>
      </c>
      <c r="B688" s="172" t="s">
        <v>413</v>
      </c>
      <c r="C688" s="128" t="s">
        <v>151</v>
      </c>
      <c r="D688" s="95" t="s">
        <v>158</v>
      </c>
      <c r="E688" s="175" t="s">
        <v>20</v>
      </c>
      <c r="F688" s="175" t="s">
        <v>150</v>
      </c>
      <c r="G688" s="170" t="s">
        <v>20</v>
      </c>
      <c r="H688" s="96" t="str">
        <f>_xlfn.XLOOKUP(D688,'Catálogo Extraordinaria'!$C$4:$C$120,'Catálogo Extraordinaria'!$B$4:$B$120)</f>
        <v>8.5</v>
      </c>
      <c r="I688" s="106">
        <v>45720</v>
      </c>
      <c r="J688" s="106">
        <v>45720</v>
      </c>
    </row>
    <row r="689" spans="1:10" s="1" customFormat="1" ht="14.4" x14ac:dyDescent="0.3">
      <c r="A689" s="177">
        <v>2</v>
      </c>
      <c r="B689" s="172" t="s">
        <v>413</v>
      </c>
      <c r="C689" s="128" t="s">
        <v>151</v>
      </c>
      <c r="D689" s="95" t="s">
        <v>445</v>
      </c>
      <c r="E689" s="175" t="s">
        <v>20</v>
      </c>
      <c r="F689" s="175" t="s">
        <v>150</v>
      </c>
      <c r="G689" s="170" t="s">
        <v>20</v>
      </c>
      <c r="H689" s="96" t="str">
        <f>_xlfn.XLOOKUP(D689,'Catálogo Extraordinaria'!$C$4:$C$120,'Catálogo Extraordinaria'!$B$4:$B$120)</f>
        <v>8.6</v>
      </c>
      <c r="I689" s="106">
        <v>45708</v>
      </c>
      <c r="J689" s="106">
        <v>45711</v>
      </c>
    </row>
    <row r="690" spans="1:10" s="1" customFormat="1" ht="14.4" x14ac:dyDescent="0.3">
      <c r="A690" s="177">
        <v>2</v>
      </c>
      <c r="B690" s="172" t="s">
        <v>413</v>
      </c>
      <c r="C690" s="128" t="s">
        <v>151</v>
      </c>
      <c r="D690" s="95" t="s">
        <v>446</v>
      </c>
      <c r="E690" s="175" t="s">
        <v>20</v>
      </c>
      <c r="F690" s="175" t="s">
        <v>150</v>
      </c>
      <c r="G690" s="170" t="s">
        <v>20</v>
      </c>
      <c r="H690" s="96" t="str">
        <f>_xlfn.XLOOKUP(D690,'Catálogo Extraordinaria'!$C$4:$C$120,'Catálogo Extraordinaria'!$B$4:$B$120)</f>
        <v>8.7</v>
      </c>
      <c r="I690" s="106">
        <v>45720</v>
      </c>
      <c r="J690" s="106">
        <v>45720</v>
      </c>
    </row>
    <row r="691" spans="1:10" s="1" customFormat="1" ht="14.4" x14ac:dyDescent="0.3">
      <c r="A691" s="177">
        <v>2</v>
      </c>
      <c r="B691" s="172" t="s">
        <v>413</v>
      </c>
      <c r="C691" s="128" t="s">
        <v>151</v>
      </c>
      <c r="D691" s="95" t="s">
        <v>412</v>
      </c>
      <c r="E691" s="175" t="s">
        <v>20</v>
      </c>
      <c r="F691" s="175" t="s">
        <v>13</v>
      </c>
      <c r="G691" s="170" t="s">
        <v>20</v>
      </c>
      <c r="H691" s="96" t="str">
        <f>_xlfn.XLOOKUP(D691,'Catálogo Extraordinaria'!$C$4:$C$120,'Catálogo Extraordinaria'!$B$4:$B$120)</f>
        <v>8.8</v>
      </c>
      <c r="I691" s="106">
        <v>45721</v>
      </c>
      <c r="J691" s="106">
        <v>45735</v>
      </c>
    </row>
    <row r="692" spans="1:10" s="1" customFormat="1" ht="14.4" x14ac:dyDescent="0.3">
      <c r="A692" s="177">
        <v>2</v>
      </c>
      <c r="B692" s="172" t="s">
        <v>413</v>
      </c>
      <c r="C692" s="128" t="s">
        <v>260</v>
      </c>
      <c r="D692" s="95" t="s">
        <v>447</v>
      </c>
      <c r="E692" s="175" t="s">
        <v>16</v>
      </c>
      <c r="F692" s="175" t="s">
        <v>13</v>
      </c>
      <c r="G692" s="170" t="s">
        <v>262</v>
      </c>
      <c r="H692" s="96" t="str">
        <f>_xlfn.XLOOKUP(D692,'Catálogo Extraordinaria'!$C$4:$C$120,'Catálogo Extraordinaria'!$B$4:$B$120)</f>
        <v>9.1</v>
      </c>
      <c r="I692" s="106">
        <v>45691</v>
      </c>
      <c r="J692" s="106">
        <v>45727</v>
      </c>
    </row>
    <row r="693" spans="1:10" s="1" customFormat="1" ht="14.4" x14ac:dyDescent="0.3">
      <c r="A693" s="177">
        <v>2</v>
      </c>
      <c r="B693" s="172" t="s">
        <v>413</v>
      </c>
      <c r="C693" s="128" t="s">
        <v>260</v>
      </c>
      <c r="D693" s="95" t="s">
        <v>448</v>
      </c>
      <c r="E693" s="175" t="s">
        <v>16</v>
      </c>
      <c r="F693" s="175" t="s">
        <v>13</v>
      </c>
      <c r="G693" s="170" t="s">
        <v>262</v>
      </c>
      <c r="H693" s="96" t="str">
        <f>_xlfn.XLOOKUP(D693,'Catálogo Extraordinaria'!$C$4:$C$120,'Catálogo Extraordinaria'!$B$4:$B$120)</f>
        <v>9.2</v>
      </c>
      <c r="I693" s="106">
        <v>45721</v>
      </c>
      <c r="J693" s="106">
        <v>45785</v>
      </c>
    </row>
    <row r="694" spans="1:10" s="1" customFormat="1" ht="14.4" x14ac:dyDescent="0.3">
      <c r="A694" s="177">
        <v>2</v>
      </c>
      <c r="B694" s="172" t="s">
        <v>413</v>
      </c>
      <c r="C694" s="128" t="s">
        <v>177</v>
      </c>
      <c r="D694" s="95" t="s">
        <v>449</v>
      </c>
      <c r="E694" s="175" t="s">
        <v>20</v>
      </c>
      <c r="F694" s="175" t="s">
        <v>13</v>
      </c>
      <c r="G694" s="170" t="s">
        <v>20</v>
      </c>
      <c r="H694" s="96" t="str">
        <f>_xlfn.XLOOKUP(D694,'Catálogo Extraordinaria'!$C$4:$C$120,'Catálogo Extraordinaria'!$B$4:$B$120)</f>
        <v>10.1</v>
      </c>
      <c r="I694" s="106">
        <v>45645</v>
      </c>
      <c r="J694" s="106">
        <v>45645</v>
      </c>
    </row>
    <row r="695" spans="1:10" s="1" customFormat="1" ht="14.4" x14ac:dyDescent="0.3">
      <c r="A695" s="177">
        <v>2</v>
      </c>
      <c r="B695" s="172" t="s">
        <v>413</v>
      </c>
      <c r="C695" s="128" t="s">
        <v>177</v>
      </c>
      <c r="D695" s="95" t="s">
        <v>450</v>
      </c>
      <c r="E695" s="175" t="s">
        <v>20</v>
      </c>
      <c r="F695" s="175" t="s">
        <v>37</v>
      </c>
      <c r="G695" s="170" t="s">
        <v>20</v>
      </c>
      <c r="H695" s="96" t="str">
        <f>_xlfn.XLOOKUP(D695,'Catálogo Extraordinaria'!$C$4:$C$120,'Catálogo Extraordinaria'!$B$4:$B$120)</f>
        <v>10.2</v>
      </c>
      <c r="I695" s="106">
        <v>45728</v>
      </c>
      <c r="J695" s="106">
        <v>45728</v>
      </c>
    </row>
    <row r="696" spans="1:10" s="1" customFormat="1" ht="14.4" x14ac:dyDescent="0.3">
      <c r="A696" s="177">
        <v>2</v>
      </c>
      <c r="B696" s="172" t="s">
        <v>413</v>
      </c>
      <c r="C696" s="128" t="s">
        <v>177</v>
      </c>
      <c r="D696" s="95" t="s">
        <v>451</v>
      </c>
      <c r="E696" s="175" t="s">
        <v>12</v>
      </c>
      <c r="F696" s="175" t="s">
        <v>452</v>
      </c>
      <c r="G696" s="170" t="s">
        <v>39</v>
      </c>
      <c r="H696" s="96" t="str">
        <f>_xlfn.XLOOKUP(D696,'Catálogo Extraordinaria'!$C$4:$C$120,'Catálogo Extraordinaria'!$B$4:$B$120)</f>
        <v>10.3</v>
      </c>
      <c r="I696" s="106">
        <v>45659</v>
      </c>
      <c r="J696" s="106">
        <v>45671</v>
      </c>
    </row>
    <row r="697" spans="1:10" s="1" customFormat="1" ht="14.4" x14ac:dyDescent="0.3">
      <c r="A697" s="177">
        <v>2</v>
      </c>
      <c r="B697" s="172" t="s">
        <v>413</v>
      </c>
      <c r="C697" s="128" t="s">
        <v>177</v>
      </c>
      <c r="D697" s="95" t="s">
        <v>453</v>
      </c>
      <c r="E697" s="175" t="s">
        <v>20</v>
      </c>
      <c r="F697" s="175" t="s">
        <v>13</v>
      </c>
      <c r="G697" s="170" t="s">
        <v>20</v>
      </c>
      <c r="H697" s="96" t="str">
        <f>_xlfn.XLOOKUP(D697,'Catálogo Extraordinaria'!$C$4:$C$120,'Catálogo Extraordinaria'!$B$4:$B$120)</f>
        <v>10.4</v>
      </c>
      <c r="I697" s="106">
        <v>45671</v>
      </c>
      <c r="J697" s="106">
        <v>45671</v>
      </c>
    </row>
    <row r="698" spans="1:10" s="1" customFormat="1" ht="14.4" x14ac:dyDescent="0.3">
      <c r="A698" s="177">
        <v>2</v>
      </c>
      <c r="B698" s="172" t="s">
        <v>413</v>
      </c>
      <c r="C698" s="128" t="s">
        <v>177</v>
      </c>
      <c r="D698" s="95" t="s">
        <v>454</v>
      </c>
      <c r="E698" s="175" t="s">
        <v>12</v>
      </c>
      <c r="F698" s="175" t="s">
        <v>39</v>
      </c>
      <c r="G698" s="170" t="s">
        <v>39</v>
      </c>
      <c r="H698" s="96" t="str">
        <f>_xlfn.XLOOKUP(D698,'Catálogo Extraordinaria'!$C$4:$C$120,'Catálogo Extraordinaria'!$B$4:$B$120)</f>
        <v>10.5</v>
      </c>
      <c r="I698" s="106">
        <v>45672</v>
      </c>
      <c r="J698" s="106">
        <v>45681</v>
      </c>
    </row>
    <row r="699" spans="1:10" s="1" customFormat="1" ht="14.4" x14ac:dyDescent="0.3">
      <c r="A699" s="177">
        <v>2</v>
      </c>
      <c r="B699" s="172" t="s">
        <v>413</v>
      </c>
      <c r="C699" s="128" t="s">
        <v>177</v>
      </c>
      <c r="D699" s="95" t="s">
        <v>182</v>
      </c>
      <c r="E699" s="175" t="s">
        <v>20</v>
      </c>
      <c r="F699" s="175" t="s">
        <v>13</v>
      </c>
      <c r="G699" s="170" t="s">
        <v>20</v>
      </c>
      <c r="H699" s="96" t="str">
        <f>_xlfn.XLOOKUP(D699,'Catálogo Extraordinaria'!$C$4:$C$120,'Catálogo Extraordinaria'!$B$4:$B$120)</f>
        <v>10.6</v>
      </c>
      <c r="I699" s="106">
        <v>45681</v>
      </c>
      <c r="J699" s="106">
        <v>45688</v>
      </c>
    </row>
    <row r="700" spans="1:10" s="1" customFormat="1" ht="14.4" x14ac:dyDescent="0.3">
      <c r="A700" s="177">
        <v>2</v>
      </c>
      <c r="B700" s="172" t="s">
        <v>413</v>
      </c>
      <c r="C700" s="128" t="s">
        <v>177</v>
      </c>
      <c r="D700" s="95" t="s">
        <v>185</v>
      </c>
      <c r="E700" s="175" t="s">
        <v>20</v>
      </c>
      <c r="F700" s="175" t="s">
        <v>150</v>
      </c>
      <c r="G700" s="170" t="s">
        <v>20</v>
      </c>
      <c r="H700" s="96" t="str">
        <f>_xlfn.XLOOKUP(D700,'Catálogo Extraordinaria'!$C$4:$C$120,'Catálogo Extraordinaria'!$B$4:$B$120)</f>
        <v>10.7</v>
      </c>
      <c r="I700" s="106">
        <v>45675</v>
      </c>
      <c r="J700" s="106">
        <v>45688</v>
      </c>
    </row>
    <row r="701" spans="1:10" s="1" customFormat="1" ht="14.4" x14ac:dyDescent="0.3">
      <c r="A701" s="177">
        <v>2</v>
      </c>
      <c r="B701" s="172" t="s">
        <v>413</v>
      </c>
      <c r="C701" s="128" t="s">
        <v>177</v>
      </c>
      <c r="D701" s="95" t="s">
        <v>455</v>
      </c>
      <c r="E701" s="175" t="s">
        <v>20</v>
      </c>
      <c r="F701" s="175" t="s">
        <v>37</v>
      </c>
      <c r="G701" s="170" t="s">
        <v>20</v>
      </c>
      <c r="H701" s="96" t="str">
        <f>_xlfn.XLOOKUP(D701,'Catálogo Extraordinaria'!$C$4:$C$120,'Catálogo Extraordinaria'!$B$4:$B$120)</f>
        <v>10.8</v>
      </c>
      <c r="I701" s="106">
        <v>45675</v>
      </c>
      <c r="J701" s="106">
        <v>45714</v>
      </c>
    </row>
    <row r="702" spans="1:10" s="1" customFormat="1" ht="14.4" x14ac:dyDescent="0.3">
      <c r="A702" s="177">
        <v>2</v>
      </c>
      <c r="B702" s="172" t="s">
        <v>413</v>
      </c>
      <c r="C702" s="128" t="s">
        <v>177</v>
      </c>
      <c r="D702" s="95" t="s">
        <v>456</v>
      </c>
      <c r="E702" s="175" t="s">
        <v>20</v>
      </c>
      <c r="F702" s="175" t="s">
        <v>13</v>
      </c>
      <c r="G702" s="170" t="s">
        <v>20</v>
      </c>
      <c r="H702" s="96" t="str">
        <f>_xlfn.XLOOKUP(D702,'Catálogo Extraordinaria'!$C$4:$C$120,'Catálogo Extraordinaria'!$B$4:$B$120)</f>
        <v>10.9</v>
      </c>
      <c r="I702" s="106">
        <v>45706</v>
      </c>
      <c r="J702" s="106">
        <v>45727</v>
      </c>
    </row>
    <row r="703" spans="1:10" s="1" customFormat="1" ht="14.4" x14ac:dyDescent="0.3">
      <c r="A703" s="177">
        <v>2</v>
      </c>
      <c r="B703" s="172" t="s">
        <v>413</v>
      </c>
      <c r="C703" s="128" t="s">
        <v>177</v>
      </c>
      <c r="D703" s="95" t="s">
        <v>457</v>
      </c>
      <c r="E703" s="175" t="s">
        <v>20</v>
      </c>
      <c r="F703" s="175" t="s">
        <v>150</v>
      </c>
      <c r="G703" s="170" t="s">
        <v>20</v>
      </c>
      <c r="H703" s="96" t="str">
        <f>_xlfn.XLOOKUP(D703,'Catálogo Extraordinaria'!$C$4:$C$120,'Catálogo Extraordinaria'!$B$4:$B$120)</f>
        <v>10.10</v>
      </c>
      <c r="I703" s="106">
        <v>45720</v>
      </c>
      <c r="J703" s="106">
        <v>45725</v>
      </c>
    </row>
    <row r="704" spans="1:10" s="1" customFormat="1" ht="14.4" x14ac:dyDescent="0.3">
      <c r="A704" s="177">
        <v>2</v>
      </c>
      <c r="B704" s="172" t="s">
        <v>413</v>
      </c>
      <c r="C704" s="128" t="s">
        <v>177</v>
      </c>
      <c r="D704" s="95" t="s">
        <v>188</v>
      </c>
      <c r="E704" s="175" t="s">
        <v>20</v>
      </c>
      <c r="F704" s="175" t="s">
        <v>37</v>
      </c>
      <c r="G704" s="170" t="s">
        <v>20</v>
      </c>
      <c r="H704" s="96" t="str">
        <f>_xlfn.XLOOKUP(D704,'Catálogo Extraordinaria'!$C$4:$C$120,'Catálogo Extraordinaria'!$B$4:$B$120)</f>
        <v>10.11</v>
      </c>
      <c r="I704" s="106">
        <v>45712</v>
      </c>
      <c r="J704" s="106">
        <v>45730</v>
      </c>
    </row>
    <row r="705" spans="1:10" s="1" customFormat="1" ht="14.4" x14ac:dyDescent="0.3">
      <c r="A705" s="177">
        <v>2</v>
      </c>
      <c r="B705" s="172" t="s">
        <v>413</v>
      </c>
      <c r="C705" s="128" t="s">
        <v>177</v>
      </c>
      <c r="D705" s="95" t="s">
        <v>189</v>
      </c>
      <c r="E705" s="175" t="s">
        <v>20</v>
      </c>
      <c r="F705" s="175" t="s">
        <v>37</v>
      </c>
      <c r="G705" s="170" t="s">
        <v>20</v>
      </c>
      <c r="H705" s="96" t="str">
        <f>_xlfn.XLOOKUP(D705,'Catálogo Extraordinaria'!$C$4:$C$120,'Catálogo Extraordinaria'!$B$4:$B$120)</f>
        <v>10.12</v>
      </c>
      <c r="I705" s="106">
        <v>45733</v>
      </c>
      <c r="J705" s="106">
        <v>45737</v>
      </c>
    </row>
    <row r="706" spans="1:10" s="1" customFormat="1" ht="14.4" x14ac:dyDescent="0.3">
      <c r="A706" s="177">
        <v>2</v>
      </c>
      <c r="B706" s="172" t="s">
        <v>413</v>
      </c>
      <c r="C706" s="128" t="s">
        <v>222</v>
      </c>
      <c r="D706" s="95" t="s">
        <v>458</v>
      </c>
      <c r="E706" s="175" t="s">
        <v>20</v>
      </c>
      <c r="F706" s="175" t="s">
        <v>13</v>
      </c>
      <c r="G706" s="170" t="s">
        <v>20</v>
      </c>
      <c r="H706" s="96" t="str">
        <f>_xlfn.XLOOKUP(D706,'Catálogo Extraordinaria'!$C$4:$C$120,'Catálogo Extraordinaria'!$B$4:$B$120)</f>
        <v>11.1</v>
      </c>
      <c r="I706" s="106">
        <v>45664</v>
      </c>
      <c r="J706" s="106">
        <v>45664</v>
      </c>
    </row>
    <row r="707" spans="1:10" s="1" customFormat="1" ht="14.4" x14ac:dyDescent="0.3">
      <c r="A707" s="177">
        <v>2</v>
      </c>
      <c r="B707" s="172" t="s">
        <v>413</v>
      </c>
      <c r="C707" s="128" t="s">
        <v>222</v>
      </c>
      <c r="D707" s="95" t="s">
        <v>459</v>
      </c>
      <c r="E707" s="175" t="s">
        <v>20</v>
      </c>
      <c r="F707" s="175" t="s">
        <v>13</v>
      </c>
      <c r="G707" s="170" t="s">
        <v>20</v>
      </c>
      <c r="H707" s="96" t="str">
        <f>_xlfn.XLOOKUP(D707,'Catálogo Extraordinaria'!$C$4:$C$120,'Catálogo Extraordinaria'!$B$4:$B$120)</f>
        <v>11.2</v>
      </c>
      <c r="I707" s="106">
        <v>45664</v>
      </c>
      <c r="J707" s="106">
        <v>45664</v>
      </c>
    </row>
    <row r="708" spans="1:10" s="1" customFormat="1" ht="14.4" x14ac:dyDescent="0.3">
      <c r="A708" s="177">
        <v>2</v>
      </c>
      <c r="B708" s="172" t="s">
        <v>413</v>
      </c>
      <c r="C708" s="128" t="s">
        <v>191</v>
      </c>
      <c r="D708" s="95" t="s">
        <v>460</v>
      </c>
      <c r="E708" s="175" t="s">
        <v>16</v>
      </c>
      <c r="F708" s="175" t="s">
        <v>196</v>
      </c>
      <c r="G708" s="170" t="s">
        <v>39</v>
      </c>
      <c r="H708" s="96" t="str">
        <f>_xlfn.XLOOKUP(D708,'Catálogo Extraordinaria'!$C$4:$C$120,'Catálogo Extraordinaria'!$B$4:$B$120)</f>
        <v>12.1</v>
      </c>
      <c r="I708" s="106">
        <v>45712</v>
      </c>
      <c r="J708" s="106">
        <v>45737</v>
      </c>
    </row>
    <row r="709" spans="1:10" s="1" customFormat="1" ht="14.4" x14ac:dyDescent="0.3">
      <c r="A709" s="177">
        <v>2</v>
      </c>
      <c r="B709" s="172" t="s">
        <v>413</v>
      </c>
      <c r="C709" s="128" t="s">
        <v>191</v>
      </c>
      <c r="D709" s="95" t="s">
        <v>191</v>
      </c>
      <c r="E709" s="175" t="s">
        <v>20</v>
      </c>
      <c r="F709" s="175" t="s">
        <v>150</v>
      </c>
      <c r="G709" s="170" t="s">
        <v>20</v>
      </c>
      <c r="H709" s="96" t="str">
        <f>_xlfn.XLOOKUP(D709,'Catálogo Extraordinaria'!$C$4:$C$120,'Catálogo Extraordinaria'!$B$4:$B$120)</f>
        <v>12.2</v>
      </c>
      <c r="I709" s="106">
        <v>45739</v>
      </c>
      <c r="J709" s="106">
        <v>45739</v>
      </c>
    </row>
    <row r="710" spans="1:10" s="1" customFormat="1" ht="14.4" x14ac:dyDescent="0.3">
      <c r="A710" s="177">
        <v>2</v>
      </c>
      <c r="B710" s="172" t="s">
        <v>413</v>
      </c>
      <c r="C710" s="128" t="s">
        <v>215</v>
      </c>
      <c r="D710" s="95" t="s">
        <v>216</v>
      </c>
      <c r="E710" s="175" t="s">
        <v>20</v>
      </c>
      <c r="F710" s="175" t="s">
        <v>150</v>
      </c>
      <c r="G710" s="170" t="s">
        <v>18</v>
      </c>
      <c r="H710" s="96" t="str">
        <f>_xlfn.XLOOKUP(D710,'Catálogo Extraordinaria'!$C$4:$C$120,'Catálogo Extraordinaria'!$B$4:$B$120)</f>
        <v>13.1</v>
      </c>
      <c r="I710" s="106">
        <v>45710</v>
      </c>
      <c r="J710" s="106">
        <v>45717</v>
      </c>
    </row>
    <row r="711" spans="1:10" s="1" customFormat="1" ht="14.4" x14ac:dyDescent="0.3">
      <c r="A711" s="177">
        <v>2</v>
      </c>
      <c r="B711" s="172" t="s">
        <v>413</v>
      </c>
      <c r="C711" s="128" t="s">
        <v>215</v>
      </c>
      <c r="D711" s="95" t="s">
        <v>217</v>
      </c>
      <c r="E711" s="175" t="s">
        <v>12</v>
      </c>
      <c r="F711" s="175" t="s">
        <v>44</v>
      </c>
      <c r="G711" s="170" t="s">
        <v>18</v>
      </c>
      <c r="H711" s="96" t="str">
        <f>_xlfn.XLOOKUP(D711,'Catálogo Extraordinaria'!$C$4:$C$120,'Catálogo Extraordinaria'!$B$4:$B$120)</f>
        <v>13.2</v>
      </c>
      <c r="I711" s="106">
        <v>45718</v>
      </c>
      <c r="J711" s="106">
        <v>45724</v>
      </c>
    </row>
    <row r="712" spans="1:10" s="1" customFormat="1" ht="14.4" x14ac:dyDescent="0.3">
      <c r="A712" s="177">
        <v>2</v>
      </c>
      <c r="B712" s="172" t="s">
        <v>413</v>
      </c>
      <c r="C712" s="128" t="s">
        <v>215</v>
      </c>
      <c r="D712" s="95" t="s">
        <v>218</v>
      </c>
      <c r="E712" s="175" t="s">
        <v>20</v>
      </c>
      <c r="F712" s="175" t="s">
        <v>150</v>
      </c>
      <c r="G712" s="170" t="s">
        <v>20</v>
      </c>
      <c r="H712" s="96" t="str">
        <f>_xlfn.XLOOKUP(D712,'Catálogo Extraordinaria'!$C$4:$C$120,'Catálogo Extraordinaria'!$B$4:$B$120)</f>
        <v>13.3</v>
      </c>
      <c r="I712" s="106">
        <v>45718</v>
      </c>
      <c r="J712" s="106">
        <v>45731</v>
      </c>
    </row>
    <row r="713" spans="1:10" s="1" customFormat="1" ht="14.4" x14ac:dyDescent="0.3">
      <c r="A713" s="177">
        <v>2</v>
      </c>
      <c r="B713" s="172" t="s">
        <v>413</v>
      </c>
      <c r="C713" s="128" t="s">
        <v>215</v>
      </c>
      <c r="D713" s="95" t="s">
        <v>461</v>
      </c>
      <c r="E713" s="175" t="s">
        <v>20</v>
      </c>
      <c r="F713" s="175" t="s">
        <v>37</v>
      </c>
      <c r="G713" s="170" t="s">
        <v>20</v>
      </c>
      <c r="H713" s="96" t="str">
        <f>_xlfn.XLOOKUP(D713,'Catálogo Extraordinaria'!$C$4:$C$120,'Catálogo Extraordinaria'!$B$4:$B$120)</f>
        <v>13.4</v>
      </c>
      <c r="I713" s="106">
        <v>45739</v>
      </c>
      <c r="J713" s="106">
        <v>45740</v>
      </c>
    </row>
    <row r="714" spans="1:10" s="1" customFormat="1" ht="14.4" x14ac:dyDescent="0.3">
      <c r="A714" s="177">
        <v>2</v>
      </c>
      <c r="B714" s="172" t="s">
        <v>413</v>
      </c>
      <c r="C714" s="128" t="s">
        <v>215</v>
      </c>
      <c r="D714" s="95" t="s">
        <v>220</v>
      </c>
      <c r="E714" s="175" t="s">
        <v>20</v>
      </c>
      <c r="F714" s="175" t="s">
        <v>13</v>
      </c>
      <c r="G714" s="170" t="s">
        <v>20</v>
      </c>
      <c r="H714" s="96" t="str">
        <f>_xlfn.XLOOKUP(D714,'Catálogo Extraordinaria'!$C$4:$C$120,'Catálogo Extraordinaria'!$B$4:$B$120)</f>
        <v>13.5</v>
      </c>
      <c r="I714" s="106">
        <v>45741</v>
      </c>
      <c r="J714" s="106">
        <v>45747</v>
      </c>
    </row>
    <row r="715" spans="1:10" s="1" customFormat="1" ht="14.4" x14ac:dyDescent="0.3">
      <c r="A715" s="177">
        <v>2</v>
      </c>
      <c r="B715" s="172" t="s">
        <v>413</v>
      </c>
      <c r="C715" s="128" t="s">
        <v>215</v>
      </c>
      <c r="D715" s="95" t="s">
        <v>221</v>
      </c>
      <c r="E715" s="175" t="s">
        <v>20</v>
      </c>
      <c r="F715" s="175" t="s">
        <v>13</v>
      </c>
      <c r="G715" s="170" t="s">
        <v>18</v>
      </c>
      <c r="H715" s="96" t="str">
        <f>_xlfn.XLOOKUP(D715,'Catálogo Extraordinaria'!$C$4:$C$120,'Catálogo Extraordinaria'!$B$4:$B$120)</f>
        <v>13.6</v>
      </c>
      <c r="I715" s="106">
        <v>45741</v>
      </c>
      <c r="J715" s="106">
        <v>45755</v>
      </c>
    </row>
    <row r="716" spans="1:10" s="1" customFormat="1" ht="14.4" x14ac:dyDescent="0.3">
      <c r="A716" s="177">
        <v>2</v>
      </c>
      <c r="B716" s="172" t="s">
        <v>413</v>
      </c>
      <c r="C716" s="128" t="s">
        <v>197</v>
      </c>
      <c r="D716" s="95" t="s">
        <v>200</v>
      </c>
      <c r="E716" s="175" t="s">
        <v>20</v>
      </c>
      <c r="F716" s="175" t="s">
        <v>150</v>
      </c>
      <c r="G716" s="170" t="s">
        <v>20</v>
      </c>
      <c r="H716" s="96" t="str">
        <f>_xlfn.XLOOKUP(D716,'Catálogo Extraordinaria'!$C$4:$C$120,'Catálogo Extraordinaria'!$B$4:$B$120)</f>
        <v>14.1</v>
      </c>
      <c r="I716" s="106">
        <v>45676</v>
      </c>
      <c r="J716" s="106">
        <v>45685</v>
      </c>
    </row>
    <row r="717" spans="1:10" s="1" customFormat="1" ht="14.4" x14ac:dyDescent="0.3">
      <c r="A717" s="177">
        <v>2</v>
      </c>
      <c r="B717" s="172" t="s">
        <v>413</v>
      </c>
      <c r="C717" s="128" t="s">
        <v>197</v>
      </c>
      <c r="D717" s="95" t="s">
        <v>462</v>
      </c>
      <c r="E717" s="175" t="s">
        <v>16</v>
      </c>
      <c r="F717" s="175" t="s">
        <v>463</v>
      </c>
      <c r="G717" s="170" t="s">
        <v>18</v>
      </c>
      <c r="H717" s="96" t="str">
        <f>_xlfn.XLOOKUP(D717,'Catálogo Extraordinaria'!$C$4:$C$120,'Catálogo Extraordinaria'!$B$4:$B$120)</f>
        <v>14.2</v>
      </c>
      <c r="I717" s="106">
        <v>45686</v>
      </c>
      <c r="J717" s="106">
        <v>45688</v>
      </c>
    </row>
    <row r="718" spans="1:10" s="1" customFormat="1" ht="14.4" x14ac:dyDescent="0.3">
      <c r="A718" s="177">
        <v>2</v>
      </c>
      <c r="B718" s="172" t="s">
        <v>413</v>
      </c>
      <c r="C718" s="128" t="s">
        <v>197</v>
      </c>
      <c r="D718" s="95" t="s">
        <v>464</v>
      </c>
      <c r="E718" s="175" t="s">
        <v>16</v>
      </c>
      <c r="F718" s="175" t="s">
        <v>202</v>
      </c>
      <c r="G718" s="170" t="s">
        <v>20</v>
      </c>
      <c r="H718" s="96" t="str">
        <f>_xlfn.XLOOKUP(D718,'Catálogo Extraordinaria'!$C$4:$C$120,'Catálogo Extraordinaria'!$B$4:$B$120)</f>
        <v>14.3</v>
      </c>
      <c r="I718" s="106">
        <v>45692</v>
      </c>
      <c r="J718" s="106">
        <v>45694</v>
      </c>
    </row>
    <row r="719" spans="1:10" s="1" customFormat="1" ht="14.4" x14ac:dyDescent="0.3">
      <c r="A719" s="177">
        <v>2</v>
      </c>
      <c r="B719" s="172" t="s">
        <v>413</v>
      </c>
      <c r="C719" s="128" t="s">
        <v>197</v>
      </c>
      <c r="D719" s="95" t="s">
        <v>204</v>
      </c>
      <c r="E719" s="175" t="s">
        <v>20</v>
      </c>
      <c r="F719" s="175" t="s">
        <v>37</v>
      </c>
      <c r="G719" s="170" t="s">
        <v>20</v>
      </c>
      <c r="H719" s="96" t="str">
        <f>_xlfn.XLOOKUP(D719,'Catálogo Extraordinaria'!$C$4:$C$120,'Catálogo Extraordinaria'!$B$4:$B$120)</f>
        <v>14.4</v>
      </c>
      <c r="I719" s="106">
        <v>45675</v>
      </c>
      <c r="J719" s="106">
        <v>45688</v>
      </c>
    </row>
    <row r="720" spans="1:10" s="1" customFormat="1" ht="14.4" x14ac:dyDescent="0.3">
      <c r="A720" s="177">
        <v>2</v>
      </c>
      <c r="B720" s="172" t="s">
        <v>413</v>
      </c>
      <c r="C720" s="128" t="s">
        <v>197</v>
      </c>
      <c r="D720" s="95" t="s">
        <v>465</v>
      </c>
      <c r="E720" s="175" t="s">
        <v>16</v>
      </c>
      <c r="F720" s="175" t="s">
        <v>463</v>
      </c>
      <c r="G720" s="170" t="s">
        <v>18</v>
      </c>
      <c r="H720" s="96" t="str">
        <f>_xlfn.XLOOKUP(D720,'Catálogo Extraordinaria'!$C$4:$C$120,'Catálogo Extraordinaria'!$B$4:$B$120)</f>
        <v>14.5</v>
      </c>
      <c r="I720" s="106">
        <v>45689</v>
      </c>
      <c r="J720" s="106">
        <v>45692</v>
      </c>
    </row>
    <row r="721" spans="1:10" s="1" customFormat="1" ht="14.4" x14ac:dyDescent="0.3">
      <c r="A721" s="177">
        <v>2</v>
      </c>
      <c r="B721" s="172" t="s">
        <v>413</v>
      </c>
      <c r="C721" s="128" t="s">
        <v>197</v>
      </c>
      <c r="D721" s="95" t="s">
        <v>466</v>
      </c>
      <c r="E721" s="175" t="s">
        <v>20</v>
      </c>
      <c r="F721" s="175" t="s">
        <v>13</v>
      </c>
      <c r="G721" s="170" t="s">
        <v>20</v>
      </c>
      <c r="H721" s="96" t="str">
        <f>_xlfn.XLOOKUP(D721,'Catálogo Extraordinaria'!$C$4:$C$120,'Catálogo Extraordinaria'!$B$4:$B$120)</f>
        <v>14.6</v>
      </c>
      <c r="I721" s="106">
        <v>45695</v>
      </c>
      <c r="J721" s="106">
        <v>45699</v>
      </c>
    </row>
    <row r="722" spans="1:10" s="1" customFormat="1" ht="14.4" x14ac:dyDescent="0.3">
      <c r="A722" s="177">
        <v>2</v>
      </c>
      <c r="B722" s="172" t="s">
        <v>413</v>
      </c>
      <c r="C722" s="128" t="s">
        <v>207</v>
      </c>
      <c r="D722" s="95" t="s">
        <v>208</v>
      </c>
      <c r="E722" s="175" t="s">
        <v>12</v>
      </c>
      <c r="F722" s="175" t="s">
        <v>18</v>
      </c>
      <c r="G722" s="170" t="s">
        <v>18</v>
      </c>
      <c r="H722" s="96" t="str">
        <f>_xlfn.XLOOKUP(D722,'Catálogo Extraordinaria'!$C$4:$C$120,'Catálogo Extraordinaria'!$B$4:$B$120)</f>
        <v>15.1</v>
      </c>
      <c r="I722" s="106">
        <v>45685</v>
      </c>
      <c r="J722" s="106">
        <v>45688</v>
      </c>
    </row>
    <row r="723" spans="1:10" s="1" customFormat="1" ht="14.4" x14ac:dyDescent="0.3">
      <c r="A723" s="177">
        <v>2</v>
      </c>
      <c r="B723" s="172" t="s">
        <v>413</v>
      </c>
      <c r="C723" s="128" t="s">
        <v>207</v>
      </c>
      <c r="D723" s="95" t="s">
        <v>209</v>
      </c>
      <c r="E723" s="175" t="s">
        <v>20</v>
      </c>
      <c r="F723" s="175" t="s">
        <v>13</v>
      </c>
      <c r="G723" s="170" t="s">
        <v>20</v>
      </c>
      <c r="H723" s="96" t="str">
        <f>_xlfn.XLOOKUP(D723,'Catálogo Extraordinaria'!$C$4:$C$120,'Catálogo Extraordinaria'!$B$4:$B$120)</f>
        <v>15.2</v>
      </c>
      <c r="I723" s="106">
        <v>45698</v>
      </c>
      <c r="J723" s="106">
        <v>45701</v>
      </c>
    </row>
    <row r="724" spans="1:10" s="1" customFormat="1" ht="14.4" x14ac:dyDescent="0.3">
      <c r="A724" s="177">
        <v>2</v>
      </c>
      <c r="B724" s="172" t="s">
        <v>413</v>
      </c>
      <c r="C724" s="128" t="s">
        <v>207</v>
      </c>
      <c r="D724" s="95" t="s">
        <v>210</v>
      </c>
      <c r="E724" s="175" t="s">
        <v>16</v>
      </c>
      <c r="F724" s="175" t="s">
        <v>467</v>
      </c>
      <c r="G724" s="170" t="s">
        <v>18</v>
      </c>
      <c r="H724" s="96" t="str">
        <f>_xlfn.XLOOKUP(D724,'Catálogo Extraordinaria'!$C$4:$C$120,'Catálogo Extraordinaria'!$B$4:$B$120)</f>
        <v>15.3</v>
      </c>
      <c r="I724" s="106">
        <v>45706</v>
      </c>
      <c r="J724" s="106">
        <v>45710</v>
      </c>
    </row>
    <row r="725" spans="1:10" s="1" customFormat="1" ht="14.4" x14ac:dyDescent="0.3">
      <c r="A725" s="177">
        <v>2</v>
      </c>
      <c r="B725" s="172" t="s">
        <v>413</v>
      </c>
      <c r="C725" s="128" t="s">
        <v>207</v>
      </c>
      <c r="D725" s="95" t="s">
        <v>468</v>
      </c>
      <c r="E725" s="175" t="s">
        <v>12</v>
      </c>
      <c r="F725" s="175" t="s">
        <v>44</v>
      </c>
      <c r="G725" s="170" t="s">
        <v>39</v>
      </c>
      <c r="H725" s="96" t="str">
        <f>_xlfn.XLOOKUP(D725,'Catálogo Extraordinaria'!$C$4:$C$120,'Catálogo Extraordinaria'!$B$4:$B$120)</f>
        <v>15.4</v>
      </c>
      <c r="I725" s="106">
        <v>45712</v>
      </c>
      <c r="J725" s="106">
        <v>45716</v>
      </c>
    </row>
    <row r="726" spans="1:10" s="1" customFormat="1" ht="14.4" x14ac:dyDescent="0.3">
      <c r="A726" s="177">
        <v>2</v>
      </c>
      <c r="B726" s="172" t="s">
        <v>413</v>
      </c>
      <c r="C726" s="128" t="s">
        <v>207</v>
      </c>
      <c r="D726" s="95" t="s">
        <v>214</v>
      </c>
      <c r="E726" s="175" t="s">
        <v>12</v>
      </c>
      <c r="F726" s="175" t="s">
        <v>44</v>
      </c>
      <c r="G726" s="170" t="s">
        <v>20</v>
      </c>
      <c r="H726" s="96" t="str">
        <f>_xlfn.XLOOKUP(D726,'Catálogo Extraordinaria'!$C$4:$C$120,'Catálogo Extraordinaria'!$B$4:$B$120)</f>
        <v>15.5</v>
      </c>
      <c r="I726" s="106">
        <v>45739</v>
      </c>
      <c r="J726" s="106">
        <v>45740</v>
      </c>
    </row>
    <row r="727" spans="1:10" s="1" customFormat="1" ht="14.4" x14ac:dyDescent="0.3">
      <c r="A727" s="177">
        <v>2</v>
      </c>
      <c r="B727" s="172" t="s">
        <v>413</v>
      </c>
      <c r="C727" s="128" t="s">
        <v>207</v>
      </c>
      <c r="D727" s="95" t="s">
        <v>212</v>
      </c>
      <c r="E727" s="175" t="s">
        <v>12</v>
      </c>
      <c r="F727" s="175" t="s">
        <v>44</v>
      </c>
      <c r="G727" s="170" t="s">
        <v>39</v>
      </c>
      <c r="H727" s="96" t="str">
        <f>_xlfn.XLOOKUP(D727,'Catálogo Extraordinaria'!$C$4:$C$120,'Catálogo Extraordinaria'!$B$4:$B$120)</f>
        <v>15.6</v>
      </c>
      <c r="I727" s="106">
        <v>45713</v>
      </c>
      <c r="J727" s="106">
        <v>45736</v>
      </c>
    </row>
    <row r="728" spans="1:10" s="1" customFormat="1" ht="14.4" x14ac:dyDescent="0.3">
      <c r="A728" s="177">
        <v>2</v>
      </c>
      <c r="B728" s="172" t="s">
        <v>413</v>
      </c>
      <c r="C728" s="128" t="s">
        <v>207</v>
      </c>
      <c r="D728" s="95" t="s">
        <v>469</v>
      </c>
      <c r="E728" s="175" t="s">
        <v>12</v>
      </c>
      <c r="F728" s="175" t="s">
        <v>44</v>
      </c>
      <c r="G728" s="170" t="s">
        <v>39</v>
      </c>
      <c r="H728" s="96" t="str">
        <f>_xlfn.XLOOKUP(D728,'Catálogo Extraordinaria'!$C$4:$C$120,'Catálogo Extraordinaria'!$B$4:$B$120)</f>
        <v>15.7</v>
      </c>
      <c r="I728" s="106">
        <v>45713</v>
      </c>
      <c r="J728" s="106">
        <v>45737</v>
      </c>
    </row>
    <row r="729" spans="1:10" s="1" customFormat="1" ht="14.4" x14ac:dyDescent="0.3">
      <c r="A729" s="177">
        <v>2</v>
      </c>
      <c r="B729" s="172" t="s">
        <v>413</v>
      </c>
      <c r="C729" s="128" t="s">
        <v>236</v>
      </c>
      <c r="D729" s="95" t="s">
        <v>243</v>
      </c>
      <c r="E729" s="175" t="s">
        <v>12</v>
      </c>
      <c r="F729" s="175" t="s">
        <v>39</v>
      </c>
      <c r="G729" s="170" t="s">
        <v>18</v>
      </c>
      <c r="H729" s="96" t="str">
        <f>_xlfn.XLOOKUP(D729,'Catálogo Extraordinaria'!$C$4:$C$120,'Catálogo Extraordinaria'!$B$4:$B$120)</f>
        <v>16.1</v>
      </c>
      <c r="I729" s="106">
        <v>45698</v>
      </c>
      <c r="J729" s="106">
        <v>45703</v>
      </c>
    </row>
    <row r="730" spans="1:10" s="1" customFormat="1" ht="14.4" x14ac:dyDescent="0.3">
      <c r="A730" s="177">
        <v>2</v>
      </c>
      <c r="B730" s="172" t="s">
        <v>413</v>
      </c>
      <c r="C730" s="128" t="s">
        <v>236</v>
      </c>
      <c r="D730" s="95" t="s">
        <v>470</v>
      </c>
      <c r="E730" s="175" t="s">
        <v>20</v>
      </c>
      <c r="F730" s="175" t="s">
        <v>37</v>
      </c>
      <c r="G730" s="170" t="s">
        <v>20</v>
      </c>
      <c r="H730" s="96" t="str">
        <f>_xlfn.XLOOKUP(D730,'Catálogo Extraordinaria'!$C$4:$C$120,'Catálogo Extraordinaria'!$B$4:$B$120)</f>
        <v>16.2</v>
      </c>
      <c r="I730" s="106">
        <v>45677</v>
      </c>
      <c r="J730" s="106">
        <v>45685</v>
      </c>
    </row>
    <row r="731" spans="1:10" s="1" customFormat="1" ht="14.4" x14ac:dyDescent="0.3">
      <c r="A731" s="177">
        <v>2</v>
      </c>
      <c r="B731" s="172" t="s">
        <v>413</v>
      </c>
      <c r="C731" s="128" t="s">
        <v>236</v>
      </c>
      <c r="D731" s="95" t="s">
        <v>471</v>
      </c>
      <c r="E731" s="175" t="s">
        <v>20</v>
      </c>
      <c r="F731" s="175" t="s">
        <v>150</v>
      </c>
      <c r="G731" s="170" t="s">
        <v>20</v>
      </c>
      <c r="H731" s="96" t="str">
        <f>_xlfn.XLOOKUP(D731,'Catálogo Extraordinaria'!$C$4:$C$120,'Catálogo Extraordinaria'!$B$4:$B$120)</f>
        <v>16.3</v>
      </c>
      <c r="I731" s="106">
        <v>45685</v>
      </c>
      <c r="J731" s="106">
        <v>45688</v>
      </c>
    </row>
    <row r="732" spans="1:10" s="1" customFormat="1" ht="14.4" x14ac:dyDescent="0.3">
      <c r="A732" s="177">
        <v>2</v>
      </c>
      <c r="B732" s="172" t="s">
        <v>413</v>
      </c>
      <c r="C732" s="128" t="s">
        <v>236</v>
      </c>
      <c r="D732" s="95" t="s">
        <v>472</v>
      </c>
      <c r="E732" s="175" t="s">
        <v>20</v>
      </c>
      <c r="F732" s="175" t="s">
        <v>13</v>
      </c>
      <c r="G732" s="170" t="s">
        <v>20</v>
      </c>
      <c r="H732" s="96" t="str">
        <f>_xlfn.XLOOKUP(D732,'Catálogo Extraordinaria'!$C$4:$C$120,'Catálogo Extraordinaria'!$B$4:$B$120)</f>
        <v>16.4</v>
      </c>
      <c r="I732" s="106">
        <v>45703</v>
      </c>
      <c r="J732" s="106">
        <v>45703</v>
      </c>
    </row>
    <row r="733" spans="1:10" s="1" customFormat="1" ht="14.4" x14ac:dyDescent="0.3">
      <c r="A733" s="177">
        <v>2</v>
      </c>
      <c r="B733" s="172" t="s">
        <v>413</v>
      </c>
      <c r="C733" s="128" t="s">
        <v>236</v>
      </c>
      <c r="D733" s="95" t="s">
        <v>241</v>
      </c>
      <c r="E733" s="175" t="s">
        <v>12</v>
      </c>
      <c r="F733" s="175" t="s">
        <v>82</v>
      </c>
      <c r="G733" s="170" t="s">
        <v>18</v>
      </c>
      <c r="H733" s="96" t="str">
        <f>_xlfn.XLOOKUP(D733,'Catálogo Extraordinaria'!$C$4:$C$120,'Catálogo Extraordinaria'!$B$4:$B$120)</f>
        <v>16.5</v>
      </c>
      <c r="I733" s="106">
        <v>45705</v>
      </c>
      <c r="J733" s="106">
        <v>45707</v>
      </c>
    </row>
    <row r="734" spans="1:10" s="1" customFormat="1" ht="14.4" x14ac:dyDescent="0.3">
      <c r="A734" s="177">
        <v>2</v>
      </c>
      <c r="B734" s="172" t="s">
        <v>413</v>
      </c>
      <c r="C734" s="128" t="s">
        <v>236</v>
      </c>
      <c r="D734" s="95" t="s">
        <v>244</v>
      </c>
      <c r="E734" s="175" t="s">
        <v>20</v>
      </c>
      <c r="F734" s="175" t="s">
        <v>37</v>
      </c>
      <c r="G734" s="170" t="s">
        <v>20</v>
      </c>
      <c r="H734" s="96" t="str">
        <f>_xlfn.XLOOKUP(D734,'Catálogo Extraordinaria'!$C$4:$C$120,'Catálogo Extraordinaria'!$B$4:$B$120)</f>
        <v>16.6</v>
      </c>
      <c r="I734" s="106">
        <v>45741</v>
      </c>
      <c r="J734" s="106">
        <v>45741</v>
      </c>
    </row>
    <row r="735" spans="1:10" s="1" customFormat="1" ht="14.4" x14ac:dyDescent="0.3">
      <c r="A735" s="177">
        <v>2</v>
      </c>
      <c r="B735" s="172" t="s">
        <v>413</v>
      </c>
      <c r="C735" s="128" t="s">
        <v>236</v>
      </c>
      <c r="D735" s="95" t="s">
        <v>473</v>
      </c>
      <c r="E735" s="175" t="s">
        <v>20</v>
      </c>
      <c r="F735" s="175" t="s">
        <v>37</v>
      </c>
      <c r="G735" s="170" t="s">
        <v>20</v>
      </c>
      <c r="H735" s="96" t="str">
        <f>_xlfn.XLOOKUP(D735,'Catálogo Extraordinaria'!$C$4:$C$120,'Catálogo Extraordinaria'!$B$4:$B$120)</f>
        <v>16.7</v>
      </c>
      <c r="I735" s="106">
        <v>45741</v>
      </c>
      <c r="J735" s="106">
        <v>45741</v>
      </c>
    </row>
    <row r="736" spans="1:10" s="1" customFormat="1" ht="14.4" x14ac:dyDescent="0.3">
      <c r="A736" s="177">
        <v>2</v>
      </c>
      <c r="B736" s="172" t="s">
        <v>413</v>
      </c>
      <c r="C736" s="128" t="s">
        <v>236</v>
      </c>
      <c r="D736" s="95" t="s">
        <v>474</v>
      </c>
      <c r="E736" s="175" t="s">
        <v>20</v>
      </c>
      <c r="F736" s="175" t="s">
        <v>37</v>
      </c>
      <c r="G736" s="170" t="s">
        <v>20</v>
      </c>
      <c r="H736" s="96" t="str">
        <f>_xlfn.XLOOKUP(D736,'Catálogo Extraordinaria'!$C$4:$C$120,'Catálogo Extraordinaria'!$B$4:$B$120)</f>
        <v>16.8</v>
      </c>
      <c r="I736" s="106">
        <v>45741</v>
      </c>
      <c r="J736" s="106">
        <v>45741</v>
      </c>
    </row>
    <row r="737" spans="1:10" s="1" customFormat="1" ht="14.4" x14ac:dyDescent="0.3">
      <c r="A737" s="177">
        <v>2</v>
      </c>
      <c r="B737" s="172" t="s">
        <v>413</v>
      </c>
      <c r="C737" s="128" t="s">
        <v>236</v>
      </c>
      <c r="D737" s="95" t="s">
        <v>252</v>
      </c>
      <c r="E737" s="175" t="s">
        <v>20</v>
      </c>
      <c r="F737" s="175" t="s">
        <v>37</v>
      </c>
      <c r="G737" s="170" t="s">
        <v>20</v>
      </c>
      <c r="H737" s="96" t="str">
        <f>_xlfn.XLOOKUP(D737,'Catálogo Extraordinaria'!$C$4:$C$120,'Catálogo Extraordinaria'!$B$4:$B$120)</f>
        <v>16.9</v>
      </c>
      <c r="I737" s="106">
        <v>45742</v>
      </c>
      <c r="J737" s="106">
        <v>45744</v>
      </c>
    </row>
    <row r="738" spans="1:10" ht="14.4" x14ac:dyDescent="0.3">
      <c r="A738" s="177">
        <v>2</v>
      </c>
      <c r="B738" s="172" t="s">
        <v>413</v>
      </c>
      <c r="C738" s="128" t="s">
        <v>371</v>
      </c>
      <c r="D738" s="95" t="s">
        <v>475</v>
      </c>
      <c r="E738" s="175" t="s">
        <v>12</v>
      </c>
      <c r="F738" s="175" t="s">
        <v>378</v>
      </c>
      <c r="G738" s="175" t="s">
        <v>69</v>
      </c>
      <c r="H738" s="96" t="str">
        <f>_xlfn.XLOOKUP(D738,'Catálogo Extraordinaria'!$C$4:$C$120,'Catálogo Extraordinaria'!$B$4:$B$120)</f>
        <v>17.1</v>
      </c>
      <c r="I738" s="129">
        <v>45696</v>
      </c>
      <c r="J738" s="129">
        <v>45696</v>
      </c>
    </row>
    <row r="739" spans="1:10" ht="14.4" x14ac:dyDescent="0.3">
      <c r="A739" s="177">
        <v>2</v>
      </c>
      <c r="B739" s="172" t="s">
        <v>413</v>
      </c>
      <c r="C739" s="128" t="s">
        <v>371</v>
      </c>
      <c r="D739" s="95" t="s">
        <v>476</v>
      </c>
      <c r="E739" s="175" t="s">
        <v>12</v>
      </c>
      <c r="F739" s="175" t="s">
        <v>105</v>
      </c>
      <c r="G739" s="175" t="s">
        <v>69</v>
      </c>
      <c r="H739" s="96" t="str">
        <f>_xlfn.XLOOKUP(D739,'Catálogo Extraordinaria'!$C$4:$C$120,'Catálogo Extraordinaria'!$B$4:$B$120)</f>
        <v>17.2</v>
      </c>
      <c r="I739" s="129">
        <v>45698</v>
      </c>
      <c r="J739" s="129">
        <v>45699</v>
      </c>
    </row>
    <row r="740" spans="1:10" ht="14.4" x14ac:dyDescent="0.3">
      <c r="A740" s="177">
        <v>2</v>
      </c>
      <c r="B740" s="172" t="s">
        <v>413</v>
      </c>
      <c r="C740" s="128" t="s">
        <v>371</v>
      </c>
      <c r="D740" s="95" t="s">
        <v>477</v>
      </c>
      <c r="E740" s="175" t="s">
        <v>12</v>
      </c>
      <c r="F740" s="175" t="s">
        <v>105</v>
      </c>
      <c r="G740" s="175" t="s">
        <v>69</v>
      </c>
      <c r="H740" s="96" t="str">
        <f>_xlfn.XLOOKUP(D740,'Catálogo Extraordinaria'!$C$4:$C$120,'Catálogo Extraordinaria'!$B$4:$B$120)</f>
        <v>17.3</v>
      </c>
      <c r="I740" s="129">
        <v>45698</v>
      </c>
      <c r="J740" s="129">
        <v>45699</v>
      </c>
    </row>
    <row r="741" spans="1:10" ht="14.4" x14ac:dyDescent="0.3">
      <c r="A741" s="177">
        <v>2</v>
      </c>
      <c r="B741" s="172" t="s">
        <v>413</v>
      </c>
      <c r="C741" s="128" t="s">
        <v>371</v>
      </c>
      <c r="D741" s="95" t="s">
        <v>478</v>
      </c>
      <c r="E741" s="175" t="s">
        <v>12</v>
      </c>
      <c r="F741" s="175" t="s">
        <v>49</v>
      </c>
      <c r="G741" s="175" t="s">
        <v>49</v>
      </c>
      <c r="H741" s="96" t="str">
        <f>_xlfn.XLOOKUP(D741,'Catálogo Extraordinaria'!$C$4:$C$120,'Catálogo Extraordinaria'!$B$4:$B$120)</f>
        <v>17.4</v>
      </c>
      <c r="I741" s="129">
        <v>45701</v>
      </c>
      <c r="J741" s="129">
        <v>45701</v>
      </c>
    </row>
    <row r="742" spans="1:10" ht="14.4" x14ac:dyDescent="0.3">
      <c r="A742" s="177">
        <v>2</v>
      </c>
      <c r="B742" s="172" t="s">
        <v>413</v>
      </c>
      <c r="C742" s="128" t="s">
        <v>371</v>
      </c>
      <c r="D742" s="95" t="s">
        <v>479</v>
      </c>
      <c r="E742" s="175" t="s">
        <v>12</v>
      </c>
      <c r="F742" s="175" t="s">
        <v>49</v>
      </c>
      <c r="G742" s="175" t="s">
        <v>49</v>
      </c>
      <c r="H742" s="96" t="str">
        <f>_xlfn.XLOOKUP(D742,'Catálogo Extraordinaria'!$C$4:$C$120,'Catálogo Extraordinaria'!$B$4:$B$120)</f>
        <v>17.5</v>
      </c>
      <c r="I742" s="129">
        <v>45701</v>
      </c>
      <c r="J742" s="129">
        <v>45701</v>
      </c>
    </row>
    <row r="743" spans="1:10" ht="14.4" x14ac:dyDescent="0.3">
      <c r="A743" s="177">
        <v>2</v>
      </c>
      <c r="B743" s="172" t="s">
        <v>413</v>
      </c>
      <c r="C743" s="128" t="s">
        <v>371</v>
      </c>
      <c r="D743" s="95" t="s">
        <v>480</v>
      </c>
      <c r="E743" s="175" t="s">
        <v>16</v>
      </c>
      <c r="F743" s="175" t="s">
        <v>481</v>
      </c>
      <c r="G743" s="175" t="s">
        <v>20</v>
      </c>
      <c r="H743" s="96" t="str">
        <f>_xlfn.XLOOKUP(D743,'Catálogo Extraordinaria'!$C$4:$C$120,'Catálogo Extraordinaria'!$B$4:$B$120)</f>
        <v>17.6</v>
      </c>
      <c r="I743" s="129">
        <v>45706</v>
      </c>
      <c r="J743" s="129">
        <v>45727</v>
      </c>
    </row>
    <row r="744" spans="1:10" ht="14.4" x14ac:dyDescent="0.3">
      <c r="A744" s="177">
        <v>2</v>
      </c>
      <c r="B744" s="172" t="s">
        <v>413</v>
      </c>
      <c r="C744" s="128" t="s">
        <v>371</v>
      </c>
      <c r="D744" s="95" t="s">
        <v>482</v>
      </c>
      <c r="E744" s="175" t="s">
        <v>16</v>
      </c>
      <c r="F744" s="175" t="s">
        <v>20</v>
      </c>
      <c r="G744" s="175" t="s">
        <v>69</v>
      </c>
      <c r="H744" s="96" t="str">
        <f>_xlfn.XLOOKUP(D744,'Catálogo Extraordinaria'!$C$4:$C$120,'Catálogo Extraordinaria'!$B$4:$B$120)</f>
        <v>17.7</v>
      </c>
      <c r="I744" s="129">
        <v>45709</v>
      </c>
      <c r="J744" s="129">
        <v>45716</v>
      </c>
    </row>
    <row r="745" spans="1:10" ht="14.4" x14ac:dyDescent="0.3">
      <c r="A745" s="177">
        <v>2</v>
      </c>
      <c r="B745" s="172" t="s">
        <v>413</v>
      </c>
      <c r="C745" s="128" t="s">
        <v>371</v>
      </c>
      <c r="D745" s="95" t="s">
        <v>483</v>
      </c>
      <c r="E745" s="175" t="s">
        <v>16</v>
      </c>
      <c r="F745" s="175" t="s">
        <v>20</v>
      </c>
      <c r="G745" s="175" t="s">
        <v>69</v>
      </c>
      <c r="H745" s="96" t="str">
        <f>_xlfn.XLOOKUP(D745,'Catálogo Extraordinaria'!$C$4:$C$120,'Catálogo Extraordinaria'!$B$4:$B$120)</f>
        <v>17.8</v>
      </c>
      <c r="I745" s="129">
        <v>45709</v>
      </c>
      <c r="J745" s="129">
        <v>45716</v>
      </c>
    </row>
    <row r="746" spans="1:10" ht="14.4" x14ac:dyDescent="0.3">
      <c r="A746" s="177">
        <v>2</v>
      </c>
      <c r="B746" s="172" t="s">
        <v>413</v>
      </c>
      <c r="C746" s="128" t="s">
        <v>371</v>
      </c>
      <c r="D746" s="95" t="s">
        <v>376</v>
      </c>
      <c r="E746" s="175" t="s">
        <v>16</v>
      </c>
      <c r="F746" s="175" t="s">
        <v>20</v>
      </c>
      <c r="G746" s="175" t="s">
        <v>69</v>
      </c>
      <c r="H746" s="96" t="str">
        <f>_xlfn.XLOOKUP(D746,'Catálogo Extraordinaria'!$C$4:$C$120,'Catálogo Extraordinaria'!$B$4:$B$120)</f>
        <v>17.9</v>
      </c>
      <c r="I746" s="129">
        <v>45709</v>
      </c>
      <c r="J746" s="129">
        <v>45716</v>
      </c>
    </row>
    <row r="747" spans="1:10" ht="14.4" x14ac:dyDescent="0.3">
      <c r="A747" s="177">
        <v>2</v>
      </c>
      <c r="B747" s="172" t="s">
        <v>413</v>
      </c>
      <c r="C747" s="128" t="s">
        <v>371</v>
      </c>
      <c r="D747" s="95" t="s">
        <v>484</v>
      </c>
      <c r="E747" s="175" t="s">
        <v>20</v>
      </c>
      <c r="F747" s="175" t="s">
        <v>150</v>
      </c>
      <c r="G747" s="175" t="s">
        <v>18</v>
      </c>
      <c r="H747" s="96" t="str">
        <f>_xlfn.XLOOKUP(D747,'Catálogo Extraordinaria'!$C$4:$C$120,'Catálogo Extraordinaria'!$B$4:$B$120)</f>
        <v>17.10</v>
      </c>
      <c r="I747" s="129">
        <v>45719</v>
      </c>
      <c r="J747" s="129">
        <v>45725</v>
      </c>
    </row>
    <row r="748" spans="1:10" ht="14.4" x14ac:dyDescent="0.3">
      <c r="A748" s="177">
        <v>2</v>
      </c>
      <c r="B748" s="172" t="s">
        <v>413</v>
      </c>
      <c r="C748" s="128" t="s">
        <v>371</v>
      </c>
      <c r="D748" s="95" t="s">
        <v>485</v>
      </c>
      <c r="E748" s="175" t="s">
        <v>20</v>
      </c>
      <c r="F748" s="175" t="s">
        <v>150</v>
      </c>
      <c r="G748" s="175" t="s">
        <v>18</v>
      </c>
      <c r="H748" s="96" t="str">
        <f>_xlfn.XLOOKUP(D748,'Catálogo Extraordinaria'!$C$4:$C$120,'Catálogo Extraordinaria'!$B$4:$B$120)</f>
        <v>17.11</v>
      </c>
      <c r="I748" s="129">
        <v>45719</v>
      </c>
      <c r="J748" s="129">
        <v>45730</v>
      </c>
    </row>
    <row r="749" spans="1:10" ht="14.4" x14ac:dyDescent="0.3">
      <c r="A749" s="177">
        <v>2</v>
      </c>
      <c r="B749" s="172" t="s">
        <v>413</v>
      </c>
      <c r="C749" s="128" t="s">
        <v>371</v>
      </c>
      <c r="D749" s="95" t="s">
        <v>486</v>
      </c>
      <c r="E749" s="175" t="s">
        <v>12</v>
      </c>
      <c r="F749" s="175" t="s">
        <v>18</v>
      </c>
      <c r="G749" s="175" t="s">
        <v>18</v>
      </c>
      <c r="H749" s="96" t="str">
        <f>_xlfn.XLOOKUP(D749,'Catálogo Extraordinaria'!$C$4:$C$120,'Catálogo Extraordinaria'!$B$4:$B$120)</f>
        <v>17.12</v>
      </c>
      <c r="I749" s="129">
        <v>45726</v>
      </c>
      <c r="J749" s="129">
        <v>45727</v>
      </c>
    </row>
    <row r="750" spans="1:10" ht="14.4" x14ac:dyDescent="0.3">
      <c r="A750" s="177">
        <v>2</v>
      </c>
      <c r="B750" s="172" t="s">
        <v>413</v>
      </c>
      <c r="C750" s="128" t="s">
        <v>371</v>
      </c>
      <c r="D750" s="95" t="s">
        <v>487</v>
      </c>
      <c r="E750" s="175" t="s">
        <v>12</v>
      </c>
      <c r="F750" s="175" t="s">
        <v>18</v>
      </c>
      <c r="G750" s="175" t="s">
        <v>18</v>
      </c>
      <c r="H750" s="96" t="str">
        <f>_xlfn.XLOOKUP(D750,'Catálogo Extraordinaria'!$C$4:$C$120,'Catálogo Extraordinaria'!$B$4:$B$120)</f>
        <v>17.13</v>
      </c>
      <c r="I750" s="129">
        <v>45728</v>
      </c>
      <c r="J750" s="129">
        <v>45729</v>
      </c>
    </row>
    <row r="751" spans="1:10" ht="14.4" x14ac:dyDescent="0.3">
      <c r="A751" s="177">
        <v>2</v>
      </c>
      <c r="B751" s="172" t="s">
        <v>413</v>
      </c>
      <c r="C751" s="128" t="s">
        <v>371</v>
      </c>
      <c r="D751" s="95" t="s">
        <v>488</v>
      </c>
      <c r="E751" s="175" t="s">
        <v>12</v>
      </c>
      <c r="F751" s="175" t="s">
        <v>111</v>
      </c>
      <c r="G751" s="175" t="s">
        <v>18</v>
      </c>
      <c r="H751" s="96" t="str">
        <f>_xlfn.XLOOKUP(D751,'Catálogo Extraordinaria'!$C$4:$C$120,'Catálogo Extraordinaria'!$B$4:$B$120)</f>
        <v>17.14</v>
      </c>
      <c r="I751" s="129">
        <v>45730</v>
      </c>
      <c r="J751" s="129">
        <v>45731</v>
      </c>
    </row>
    <row r="752" spans="1:10" ht="14.4" x14ac:dyDescent="0.3">
      <c r="A752" s="177">
        <v>2</v>
      </c>
      <c r="B752" s="172" t="s">
        <v>413</v>
      </c>
      <c r="C752" s="128" t="s">
        <v>371</v>
      </c>
      <c r="D752" s="95" t="s">
        <v>489</v>
      </c>
      <c r="E752" s="175" t="s">
        <v>12</v>
      </c>
      <c r="F752" s="175" t="s">
        <v>383</v>
      </c>
      <c r="G752" s="175" t="s">
        <v>18</v>
      </c>
      <c r="H752" s="96" t="str">
        <f>_xlfn.XLOOKUP(D752,'Catálogo Extraordinaria'!$C$4:$C$120,'Catálogo Extraordinaria'!$B$4:$B$120)</f>
        <v>17.15</v>
      </c>
      <c r="I752" s="129">
        <v>45739</v>
      </c>
      <c r="J752" s="129">
        <v>45739</v>
      </c>
    </row>
    <row r="753" spans="1:11" ht="14.4" x14ac:dyDescent="0.3">
      <c r="A753" s="177">
        <v>2</v>
      </c>
      <c r="B753" s="172" t="s">
        <v>413</v>
      </c>
      <c r="C753" s="128" t="s">
        <v>371</v>
      </c>
      <c r="D753" s="95" t="s">
        <v>490</v>
      </c>
      <c r="E753" s="175" t="s">
        <v>12</v>
      </c>
      <c r="F753" s="175" t="s">
        <v>44</v>
      </c>
      <c r="G753" s="175" t="s">
        <v>18</v>
      </c>
      <c r="H753" s="96" t="str">
        <f>_xlfn.XLOOKUP(D753,'Catálogo Extraordinaria'!$C$4:$C$120,'Catálogo Extraordinaria'!$B$4:$B$120)</f>
        <v>17.16</v>
      </c>
      <c r="I753" s="129">
        <v>45739</v>
      </c>
      <c r="J753" s="129">
        <v>45739</v>
      </c>
    </row>
    <row r="754" spans="1:11" ht="14.4" x14ac:dyDescent="0.3">
      <c r="A754" s="177">
        <v>2</v>
      </c>
      <c r="B754" s="172" t="s">
        <v>413</v>
      </c>
      <c r="C754" s="128" t="s">
        <v>371</v>
      </c>
      <c r="D754" s="95" t="s">
        <v>491</v>
      </c>
      <c r="E754" s="175" t="s">
        <v>20</v>
      </c>
      <c r="F754" s="175" t="s">
        <v>150</v>
      </c>
      <c r="G754" s="175" t="s">
        <v>150</v>
      </c>
      <c r="H754" s="96" t="str">
        <f>_xlfn.XLOOKUP(D754,'Catálogo Extraordinaria'!$C$4:$C$120,'Catálogo Extraordinaria'!$B$4:$B$120)</f>
        <v>17.17</v>
      </c>
      <c r="I754" s="129">
        <v>45739</v>
      </c>
      <c r="J754" s="129">
        <v>45744</v>
      </c>
    </row>
    <row r="755" spans="1:11" ht="14.4" x14ac:dyDescent="0.3">
      <c r="A755" s="177">
        <v>2</v>
      </c>
      <c r="B755" s="172" t="s">
        <v>413</v>
      </c>
      <c r="C755" s="128" t="s">
        <v>371</v>
      </c>
      <c r="D755" s="95" t="s">
        <v>492</v>
      </c>
      <c r="E755" s="175" t="s">
        <v>12</v>
      </c>
      <c r="F755" s="175" t="s">
        <v>193</v>
      </c>
      <c r="G755" s="175" t="s">
        <v>18</v>
      </c>
      <c r="H755" s="96" t="str">
        <f>_xlfn.XLOOKUP(D755,'Catálogo Extraordinaria'!$C$4:$C$120,'Catálogo Extraordinaria'!$B$4:$B$120)</f>
        <v>17.18</v>
      </c>
      <c r="I755" s="129">
        <v>45731</v>
      </c>
      <c r="J755" s="129">
        <v>45732</v>
      </c>
    </row>
    <row r="756" spans="1:11" ht="14.4" x14ac:dyDescent="0.3">
      <c r="A756" s="177">
        <v>2</v>
      </c>
      <c r="B756" s="64" t="s">
        <v>413</v>
      </c>
      <c r="C756" s="14" t="s">
        <v>371</v>
      </c>
      <c r="D756" s="3" t="s">
        <v>493</v>
      </c>
      <c r="E756" s="16" t="s">
        <v>12</v>
      </c>
      <c r="F756" s="16" t="s">
        <v>49</v>
      </c>
      <c r="G756" s="16" t="s">
        <v>49</v>
      </c>
      <c r="H756" s="2" t="str">
        <f>_xlfn.XLOOKUP(D756,'Catálogo Extraordinaria'!$C$4:$C$120,'Catálogo Extraordinaria'!$B$4:$B$120)</f>
        <v>17.19</v>
      </c>
      <c r="I756" s="65">
        <v>45732</v>
      </c>
      <c r="J756" s="90">
        <v>45736</v>
      </c>
      <c r="K756" t="s">
        <v>614</v>
      </c>
    </row>
    <row r="763" spans="1:11" ht="15" hidden="1" customHeight="1" x14ac:dyDescent="0.3">
      <c r="J763" t="s">
        <v>409</v>
      </c>
    </row>
  </sheetData>
  <autoFilter ref="A1:K756" xr:uid="{00000000-0001-0000-0000-000000000000}"/>
  <conditionalFormatting sqref="D19:D47">
    <cfRule type="duplicateValues" dxfId="1" priority="11"/>
  </conditionalFormatting>
  <conditionalFormatting sqref="D268:D296">
    <cfRule type="colorScale" priority="17">
      <colorScale>
        <cfvo type="min"/>
        <cfvo type="percentile" val="50"/>
        <cfvo type="max"/>
        <color rgb="FFF8696B"/>
        <color rgb="FFFFEB84"/>
        <color rgb="FF63BE7B"/>
      </colorScale>
    </cfRule>
  </conditionalFormatting>
  <conditionalFormatting sqref="D584:D612">
    <cfRule type="colorScale" priority="19">
      <colorScale>
        <cfvo type="min"/>
        <cfvo type="percentile" val="50"/>
        <cfvo type="max"/>
        <color rgb="FFF8696B"/>
        <color rgb="FFFFEB84"/>
        <color rgb="FF63BE7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2836F-2410-465A-BA07-CADA8DD1FCDA}">
  <dimension ref="A1:H357"/>
  <sheetViews>
    <sheetView workbookViewId="0">
      <selection sqref="A1:E3"/>
    </sheetView>
  </sheetViews>
  <sheetFormatPr baseColWidth="10" defaultColWidth="11.44140625" defaultRowHeight="15" customHeight="1" x14ac:dyDescent="0.3"/>
  <cols>
    <col min="1" max="1" width="37.33203125" customWidth="1"/>
    <col min="2" max="2" width="6" bestFit="1" customWidth="1"/>
    <col min="3" max="3" width="66.6640625" customWidth="1"/>
    <col min="4" max="4" width="18.109375" customWidth="1"/>
    <col min="5" max="6" width="11.44140625" customWidth="1"/>
    <col min="7" max="8" width="11.44140625" hidden="1" customWidth="1"/>
    <col min="9" max="9" width="11.44140625" customWidth="1"/>
  </cols>
  <sheetData>
    <row r="1" spans="1:8" ht="36.6" x14ac:dyDescent="0.7">
      <c r="A1" s="91" t="s">
        <v>512</v>
      </c>
      <c r="B1" s="91"/>
      <c r="C1" s="91"/>
      <c r="D1" s="91"/>
      <c r="E1" s="91"/>
      <c r="F1" s="84"/>
    </row>
    <row r="2" spans="1:8" ht="36.6" x14ac:dyDescent="0.7">
      <c r="A2" s="91"/>
      <c r="B2" s="91"/>
      <c r="C2" s="91"/>
      <c r="D2" s="91"/>
      <c r="E2" s="91"/>
      <c r="F2" s="84"/>
    </row>
    <row r="3" spans="1:8" ht="36.6" x14ac:dyDescent="0.7">
      <c r="A3" s="92"/>
      <c r="B3" s="92"/>
      <c r="C3" s="92"/>
      <c r="D3" s="92"/>
      <c r="E3" s="92"/>
      <c r="F3" s="84"/>
    </row>
    <row r="4" spans="1:8" ht="27.6" x14ac:dyDescent="0.3">
      <c r="A4" s="21" t="s">
        <v>1</v>
      </c>
      <c r="B4" s="71" t="s">
        <v>513</v>
      </c>
      <c r="C4" s="22" t="s">
        <v>2</v>
      </c>
      <c r="D4" s="22" t="s">
        <v>3</v>
      </c>
      <c r="E4" s="22" t="s">
        <v>4</v>
      </c>
      <c r="F4" s="85" t="s">
        <v>5</v>
      </c>
    </row>
    <row r="5" spans="1:8" ht="14.4" x14ac:dyDescent="0.3">
      <c r="A5" s="5" t="s">
        <v>10</v>
      </c>
      <c r="B5" s="6" t="str">
        <f t="shared" ref="B5:B69" si="0">CONCATENATE(G5,".",H5)</f>
        <v>1.1</v>
      </c>
      <c r="C5" s="18" t="s">
        <v>11</v>
      </c>
      <c r="D5" s="2" t="s">
        <v>12</v>
      </c>
      <c r="E5" s="8" t="s">
        <v>13</v>
      </c>
      <c r="F5" s="2" t="s">
        <v>14</v>
      </c>
      <c r="G5">
        <f>VLOOKUP(A5,Hoja1!$A$2:$B$28,2,FALSE)</f>
        <v>1</v>
      </c>
      <c r="H5">
        <f>COUNTIF($G$5:G5,G5)</f>
        <v>1</v>
      </c>
    </row>
    <row r="6" spans="1:8" ht="28.8" x14ac:dyDescent="0.3">
      <c r="A6" s="5" t="s">
        <v>10</v>
      </c>
      <c r="B6" s="6" t="str">
        <f t="shared" si="0"/>
        <v>1.2</v>
      </c>
      <c r="C6" s="18" t="s">
        <v>15</v>
      </c>
      <c r="D6" s="2" t="s">
        <v>16</v>
      </c>
      <c r="E6" s="8" t="s">
        <v>17</v>
      </c>
      <c r="F6" s="2" t="s">
        <v>18</v>
      </c>
      <c r="G6">
        <f>VLOOKUP(A6,Hoja1!$A$2:$B$28,2,FALSE)</f>
        <v>1</v>
      </c>
      <c r="H6">
        <f>COUNTIF($G$5:G6,G6)</f>
        <v>2</v>
      </c>
    </row>
    <row r="7" spans="1:8" ht="14.4" x14ac:dyDescent="0.3">
      <c r="A7" s="5" t="s">
        <v>10</v>
      </c>
      <c r="B7" s="6" t="str">
        <f t="shared" si="0"/>
        <v>1.3</v>
      </c>
      <c r="C7" s="18" t="s">
        <v>19</v>
      </c>
      <c r="D7" s="2" t="s">
        <v>20</v>
      </c>
      <c r="E7" s="8" t="s">
        <v>13</v>
      </c>
      <c r="F7" s="2" t="s">
        <v>20</v>
      </c>
      <c r="G7">
        <f>VLOOKUP(A7,Hoja1!$A$2:$B$28,2,FALSE)</f>
        <v>1</v>
      </c>
      <c r="H7">
        <f>COUNTIF($G$5:G7,G7)</f>
        <v>3</v>
      </c>
    </row>
    <row r="8" spans="1:8" ht="28.8" x14ac:dyDescent="0.3">
      <c r="A8" s="5" t="s">
        <v>10</v>
      </c>
      <c r="B8" s="6" t="str">
        <f t="shared" si="0"/>
        <v>1.4</v>
      </c>
      <c r="C8" s="18" t="s">
        <v>21</v>
      </c>
      <c r="D8" s="2" t="s">
        <v>16</v>
      </c>
      <c r="E8" s="8" t="s">
        <v>17</v>
      </c>
      <c r="F8" s="2" t="s">
        <v>18</v>
      </c>
      <c r="G8">
        <f>VLOOKUP(A8,Hoja1!$A$2:$B$28,2,FALSE)</f>
        <v>1</v>
      </c>
      <c r="H8">
        <f>COUNTIF($G$5:G8,G8)</f>
        <v>4</v>
      </c>
    </row>
    <row r="9" spans="1:8" ht="43.2" x14ac:dyDescent="0.3">
      <c r="A9" s="23" t="s">
        <v>22</v>
      </c>
      <c r="B9" s="6" t="str">
        <f t="shared" si="0"/>
        <v>2.1</v>
      </c>
      <c r="C9" s="18" t="s">
        <v>23</v>
      </c>
      <c r="D9" s="2" t="s">
        <v>20</v>
      </c>
      <c r="E9" s="8" t="s">
        <v>13</v>
      </c>
      <c r="F9" s="2" t="s">
        <v>20</v>
      </c>
      <c r="G9">
        <f>VLOOKUP(A9,Hoja1!$A$2:$B$28,2,FALSE)</f>
        <v>2</v>
      </c>
      <c r="H9">
        <f>COUNTIF($G$5:G9,G9)</f>
        <v>1</v>
      </c>
    </row>
    <row r="10" spans="1:8" ht="43.2" x14ac:dyDescent="0.3">
      <c r="A10" s="23" t="s">
        <v>22</v>
      </c>
      <c r="B10" s="6" t="str">
        <f t="shared" si="0"/>
        <v>2.2</v>
      </c>
      <c r="C10" s="18" t="s">
        <v>24</v>
      </c>
      <c r="D10" s="2" t="s">
        <v>20</v>
      </c>
      <c r="E10" s="8" t="s">
        <v>13</v>
      </c>
      <c r="F10" s="2" t="s">
        <v>20</v>
      </c>
      <c r="G10">
        <f>VLOOKUP(A10,Hoja1!$A$2:$B$28,2,FALSE)</f>
        <v>2</v>
      </c>
      <c r="H10">
        <f>COUNTIF($G$5:G10,G10)</f>
        <v>2</v>
      </c>
    </row>
    <row r="11" spans="1:8" ht="43.2" x14ac:dyDescent="0.3">
      <c r="A11" s="23" t="s">
        <v>22</v>
      </c>
      <c r="B11" s="6" t="str">
        <f t="shared" si="0"/>
        <v>2.3</v>
      </c>
      <c r="C11" s="18" t="s">
        <v>25</v>
      </c>
      <c r="D11" s="2" t="s">
        <v>20</v>
      </c>
      <c r="E11" s="8" t="s">
        <v>13</v>
      </c>
      <c r="F11" s="2" t="s">
        <v>20</v>
      </c>
      <c r="G11">
        <f>VLOOKUP(A11,Hoja1!$A$2:$B$28,2,FALSE)</f>
        <v>2</v>
      </c>
      <c r="H11">
        <f>COUNTIF($G$5:G11,G11)</f>
        <v>3</v>
      </c>
    </row>
    <row r="12" spans="1:8" ht="28.8" x14ac:dyDescent="0.3">
      <c r="A12" s="23" t="s">
        <v>22</v>
      </c>
      <c r="B12" s="6" t="str">
        <f t="shared" si="0"/>
        <v>2.4</v>
      </c>
      <c r="C12" s="18" t="s">
        <v>26</v>
      </c>
      <c r="D12" s="2" t="s">
        <v>20</v>
      </c>
      <c r="E12" s="8" t="s">
        <v>13</v>
      </c>
      <c r="F12" s="2" t="s">
        <v>20</v>
      </c>
      <c r="G12">
        <f>VLOOKUP(A12,Hoja1!$A$2:$B$28,2,FALSE)</f>
        <v>2</v>
      </c>
      <c r="H12">
        <f>COUNTIF($G$5:G12,G12)</f>
        <v>4</v>
      </c>
    </row>
    <row r="13" spans="1:8" ht="57.6" x14ac:dyDescent="0.3">
      <c r="A13" s="23" t="s">
        <v>22</v>
      </c>
      <c r="B13" s="6" t="str">
        <f t="shared" si="0"/>
        <v>2.5</v>
      </c>
      <c r="C13" s="18" t="s">
        <v>27</v>
      </c>
      <c r="D13" s="2" t="s">
        <v>20</v>
      </c>
      <c r="E13" s="8" t="s">
        <v>13</v>
      </c>
      <c r="F13" s="2" t="s">
        <v>20</v>
      </c>
      <c r="G13">
        <f>VLOOKUP(A13,Hoja1!$A$2:$B$28,2,FALSE)</f>
        <v>2</v>
      </c>
      <c r="H13">
        <f>COUNTIF($G$5:G13,G13)</f>
        <v>5</v>
      </c>
    </row>
    <row r="14" spans="1:8" ht="43.2" x14ac:dyDescent="0.3">
      <c r="A14" s="23" t="s">
        <v>22</v>
      </c>
      <c r="B14" s="6" t="str">
        <f t="shared" si="0"/>
        <v>2.6</v>
      </c>
      <c r="C14" s="18" t="s">
        <v>28</v>
      </c>
      <c r="D14" s="2" t="s">
        <v>20</v>
      </c>
      <c r="E14" s="8" t="s">
        <v>13</v>
      </c>
      <c r="F14" s="2" t="s">
        <v>20</v>
      </c>
      <c r="G14">
        <f>VLOOKUP(A14,Hoja1!$A$2:$B$28,2,FALSE)</f>
        <v>2</v>
      </c>
      <c r="H14">
        <f>COUNTIF($G$5:G14,G14)</f>
        <v>6</v>
      </c>
    </row>
    <row r="15" spans="1:8" ht="57.6" x14ac:dyDescent="0.3">
      <c r="A15" s="23" t="s">
        <v>22</v>
      </c>
      <c r="B15" s="6" t="str">
        <f t="shared" si="0"/>
        <v>2.7</v>
      </c>
      <c r="C15" s="18" t="s">
        <v>29</v>
      </c>
      <c r="D15" s="2" t="s">
        <v>20</v>
      </c>
      <c r="E15" s="8" t="s">
        <v>13</v>
      </c>
      <c r="F15" s="2" t="s">
        <v>20</v>
      </c>
      <c r="G15">
        <f>VLOOKUP(A15,Hoja1!$A$2:$B$28,2,FALSE)</f>
        <v>2</v>
      </c>
      <c r="H15">
        <f>COUNTIF($G$5:G15,G15)</f>
        <v>7</v>
      </c>
    </row>
    <row r="16" spans="1:8" ht="57.6" x14ac:dyDescent="0.3">
      <c r="A16" s="23" t="s">
        <v>22</v>
      </c>
      <c r="B16" s="6" t="str">
        <f t="shared" si="0"/>
        <v>2.8</v>
      </c>
      <c r="C16" s="18" t="s">
        <v>30</v>
      </c>
      <c r="D16" s="2" t="s">
        <v>20</v>
      </c>
      <c r="E16" s="8" t="s">
        <v>13</v>
      </c>
      <c r="F16" s="2" t="s">
        <v>20</v>
      </c>
      <c r="G16">
        <f>VLOOKUP(A16,Hoja1!$A$2:$B$28,2,FALSE)</f>
        <v>2</v>
      </c>
      <c r="H16">
        <f>COUNTIF($G$5:G16,G16)</f>
        <v>8</v>
      </c>
    </row>
    <row r="17" spans="1:8" ht="43.2" x14ac:dyDescent="0.3">
      <c r="A17" s="23" t="s">
        <v>22</v>
      </c>
      <c r="B17" s="6" t="str">
        <f t="shared" si="0"/>
        <v>2.9</v>
      </c>
      <c r="C17" s="18" t="s">
        <v>31</v>
      </c>
      <c r="D17" s="2" t="s">
        <v>20</v>
      </c>
      <c r="E17" s="8" t="s">
        <v>13</v>
      </c>
      <c r="F17" s="2" t="s">
        <v>20</v>
      </c>
      <c r="G17">
        <f>VLOOKUP(A17,Hoja1!$A$2:$B$28,2,FALSE)</f>
        <v>2</v>
      </c>
      <c r="H17">
        <f>COUNTIF($G$5:G17,G17)</f>
        <v>9</v>
      </c>
    </row>
    <row r="18" spans="1:8" ht="43.2" x14ac:dyDescent="0.3">
      <c r="A18" s="23" t="s">
        <v>22</v>
      </c>
      <c r="B18" s="6" t="str">
        <f t="shared" si="0"/>
        <v>2.10</v>
      </c>
      <c r="C18" s="18" t="s">
        <v>32</v>
      </c>
      <c r="D18" s="2" t="s">
        <v>20</v>
      </c>
      <c r="E18" s="8" t="s">
        <v>13</v>
      </c>
      <c r="F18" s="2" t="s">
        <v>20</v>
      </c>
      <c r="G18">
        <f>VLOOKUP(A18,Hoja1!$A$2:$B$28,2,FALSE)</f>
        <v>2</v>
      </c>
      <c r="H18">
        <f>COUNTIF($G$5:G18,G18)</f>
        <v>10</v>
      </c>
    </row>
    <row r="19" spans="1:8" ht="14.4" x14ac:dyDescent="0.3">
      <c r="A19" s="5" t="s">
        <v>33</v>
      </c>
      <c r="B19" s="6" t="str">
        <f t="shared" si="0"/>
        <v>3.1</v>
      </c>
      <c r="C19" s="18" t="s">
        <v>34</v>
      </c>
      <c r="D19" s="2" t="s">
        <v>20</v>
      </c>
      <c r="E19" s="8" t="s">
        <v>13</v>
      </c>
      <c r="F19" s="2" t="s">
        <v>20</v>
      </c>
      <c r="G19">
        <f>VLOOKUP(A19,Hoja1!$A$2:$B$28,2,FALSE)</f>
        <v>3</v>
      </c>
      <c r="H19">
        <f>COUNTIF($G$5:G19,G19)</f>
        <v>1</v>
      </c>
    </row>
    <row r="20" spans="1:8" ht="14.4" x14ac:dyDescent="0.3">
      <c r="A20" s="5" t="s">
        <v>33</v>
      </c>
      <c r="B20" s="6" t="str">
        <f t="shared" si="0"/>
        <v>3.2</v>
      </c>
      <c r="C20" s="18" t="s">
        <v>35</v>
      </c>
      <c r="D20" s="2" t="s">
        <v>20</v>
      </c>
      <c r="E20" s="8" t="s">
        <v>13</v>
      </c>
      <c r="F20" s="2" t="s">
        <v>20</v>
      </c>
      <c r="G20">
        <f>VLOOKUP(A20,Hoja1!$A$2:$B$28,2,FALSE)</f>
        <v>3</v>
      </c>
      <c r="H20">
        <f>COUNTIF($G$5:G20,G20)</f>
        <v>2</v>
      </c>
    </row>
    <row r="21" spans="1:8" ht="14.4" x14ac:dyDescent="0.3">
      <c r="A21" s="5" t="s">
        <v>33</v>
      </c>
      <c r="B21" s="6" t="str">
        <f t="shared" si="0"/>
        <v>3.3</v>
      </c>
      <c r="C21" s="18" t="s">
        <v>36</v>
      </c>
      <c r="D21" s="2" t="s">
        <v>20</v>
      </c>
      <c r="E21" s="8" t="s">
        <v>37</v>
      </c>
      <c r="F21" s="2" t="s">
        <v>20</v>
      </c>
      <c r="G21">
        <f>VLOOKUP(A21,Hoja1!$A$2:$B$28,2,FALSE)</f>
        <v>3</v>
      </c>
      <c r="H21">
        <f>COUNTIF($G$5:G21,G21)</f>
        <v>3</v>
      </c>
    </row>
    <row r="22" spans="1:8" ht="28.8" x14ac:dyDescent="0.3">
      <c r="A22" s="5" t="s">
        <v>33</v>
      </c>
      <c r="B22" s="6" t="str">
        <f t="shared" si="0"/>
        <v>3.4</v>
      </c>
      <c r="C22" s="18" t="s">
        <v>38</v>
      </c>
      <c r="D22" s="2" t="s">
        <v>12</v>
      </c>
      <c r="E22" s="8" t="s">
        <v>13</v>
      </c>
      <c r="F22" s="2" t="s">
        <v>39</v>
      </c>
      <c r="G22">
        <f>VLOOKUP(A22,Hoja1!$A$2:$B$28,2,FALSE)</f>
        <v>3</v>
      </c>
      <c r="H22">
        <f>COUNTIF($G$5:G22,G22)</f>
        <v>4</v>
      </c>
    </row>
    <row r="23" spans="1:8" ht="14.4" x14ac:dyDescent="0.3">
      <c r="A23" s="5" t="s">
        <v>33</v>
      </c>
      <c r="B23" s="6" t="str">
        <f t="shared" si="0"/>
        <v>3.5</v>
      </c>
      <c r="C23" s="18" t="s">
        <v>40</v>
      </c>
      <c r="D23" s="2" t="s">
        <v>12</v>
      </c>
      <c r="E23" s="8" t="s">
        <v>41</v>
      </c>
      <c r="F23" s="2" t="s">
        <v>39</v>
      </c>
      <c r="G23">
        <f>VLOOKUP(A23,Hoja1!$A$2:$B$28,2,FALSE)</f>
        <v>3</v>
      </c>
      <c r="H23">
        <f>COUNTIF($G$5:G23,G23)</f>
        <v>5</v>
      </c>
    </row>
    <row r="24" spans="1:8" ht="28.8" x14ac:dyDescent="0.3">
      <c r="A24" s="5" t="s">
        <v>33</v>
      </c>
      <c r="B24" s="6" t="str">
        <f t="shared" si="0"/>
        <v>3.6</v>
      </c>
      <c r="C24" s="18" t="s">
        <v>42</v>
      </c>
      <c r="D24" s="2" t="s">
        <v>12</v>
      </c>
      <c r="E24" s="8" t="s">
        <v>41</v>
      </c>
      <c r="F24" s="2" t="s">
        <v>39</v>
      </c>
      <c r="G24">
        <f>VLOOKUP(A24,Hoja1!$A$2:$B$28,2,FALSE)</f>
        <v>3</v>
      </c>
      <c r="H24">
        <f>COUNTIF($G$5:G24,G24)</f>
        <v>6</v>
      </c>
    </row>
    <row r="25" spans="1:8" ht="14.4" x14ac:dyDescent="0.3">
      <c r="A25" s="23" t="s">
        <v>33</v>
      </c>
      <c r="B25" s="6" t="str">
        <f t="shared" si="0"/>
        <v>3.7</v>
      </c>
      <c r="C25" s="18" t="s">
        <v>43</v>
      </c>
      <c r="D25" s="2" t="s">
        <v>12</v>
      </c>
      <c r="E25" s="8" t="s">
        <v>44</v>
      </c>
      <c r="F25" s="2" t="s">
        <v>39</v>
      </c>
      <c r="G25">
        <f>VLOOKUP(A25,Hoja1!$A$2:$B$28,2,FALSE)</f>
        <v>3</v>
      </c>
      <c r="H25">
        <f>COUNTIF($G$5:G25,G25)</f>
        <v>7</v>
      </c>
    </row>
    <row r="26" spans="1:8" ht="14.4" x14ac:dyDescent="0.3">
      <c r="A26" s="23" t="s">
        <v>33</v>
      </c>
      <c r="B26" s="6" t="str">
        <f t="shared" si="0"/>
        <v>3.8</v>
      </c>
      <c r="C26" s="18" t="s">
        <v>45</v>
      </c>
      <c r="D26" s="2" t="s">
        <v>12</v>
      </c>
      <c r="E26" s="8" t="s">
        <v>41</v>
      </c>
      <c r="F26" s="2" t="s">
        <v>39</v>
      </c>
      <c r="G26">
        <f>VLOOKUP(A26,Hoja1!$A$2:$B$28,2,FALSE)</f>
        <v>3</v>
      </c>
      <c r="H26">
        <f>COUNTIF($G$5:G26,G26)</f>
        <v>8</v>
      </c>
    </row>
    <row r="27" spans="1:8" ht="14.4" x14ac:dyDescent="0.3">
      <c r="A27" s="23" t="s">
        <v>33</v>
      </c>
      <c r="B27" s="6" t="str">
        <f t="shared" si="0"/>
        <v>3.9</v>
      </c>
      <c r="C27" s="18" t="s">
        <v>46</v>
      </c>
      <c r="D27" s="2" t="s">
        <v>12</v>
      </c>
      <c r="E27" s="8" t="s">
        <v>44</v>
      </c>
      <c r="F27" s="2" t="s">
        <v>39</v>
      </c>
      <c r="G27">
        <f>VLOOKUP(A27,Hoja1!$A$2:$B$28,2,FALSE)</f>
        <v>3</v>
      </c>
      <c r="H27">
        <f>COUNTIF($G$5:G27,G27)</f>
        <v>9</v>
      </c>
    </row>
    <row r="28" spans="1:8" ht="43.2" x14ac:dyDescent="0.3">
      <c r="A28" s="5" t="s">
        <v>47</v>
      </c>
      <c r="B28" s="6" t="str">
        <f t="shared" si="0"/>
        <v>4.1</v>
      </c>
      <c r="C28" s="18" t="s">
        <v>48</v>
      </c>
      <c r="D28" s="2" t="s">
        <v>12</v>
      </c>
      <c r="E28" s="8" t="s">
        <v>49</v>
      </c>
      <c r="F28" s="2" t="s">
        <v>49</v>
      </c>
      <c r="G28">
        <f>VLOOKUP(A28,Hoja1!$A$2:$B$28,2,FALSE)</f>
        <v>4</v>
      </c>
      <c r="H28">
        <f>COUNTIF($G$5:G28,G28)</f>
        <v>1</v>
      </c>
    </row>
    <row r="29" spans="1:8" ht="28.8" x14ac:dyDescent="0.3">
      <c r="A29" s="5" t="s">
        <v>47</v>
      </c>
      <c r="B29" s="6" t="str">
        <f t="shared" si="0"/>
        <v>4.2</v>
      </c>
      <c r="C29" s="18" t="s">
        <v>50</v>
      </c>
      <c r="D29" s="2" t="s">
        <v>16</v>
      </c>
      <c r="E29" s="8" t="s">
        <v>49</v>
      </c>
      <c r="F29" s="2" t="s">
        <v>49</v>
      </c>
      <c r="G29">
        <f>VLOOKUP(A29,Hoja1!$A$2:$B$28,2,FALSE)</f>
        <v>4</v>
      </c>
      <c r="H29">
        <f>COUNTIF($G$5:G29,G29)</f>
        <v>2</v>
      </c>
    </row>
    <row r="30" spans="1:8" ht="28.8" x14ac:dyDescent="0.3">
      <c r="A30" s="5" t="s">
        <v>47</v>
      </c>
      <c r="B30" s="6" t="str">
        <f t="shared" si="0"/>
        <v>4.3</v>
      </c>
      <c r="C30" s="18" t="s">
        <v>51</v>
      </c>
      <c r="D30" s="2" t="s">
        <v>12</v>
      </c>
      <c r="E30" s="8" t="s">
        <v>49</v>
      </c>
      <c r="F30" s="2" t="s">
        <v>49</v>
      </c>
      <c r="G30">
        <f>VLOOKUP(A30,Hoja1!$A$2:$B$28,2,FALSE)</f>
        <v>4</v>
      </c>
      <c r="H30">
        <f>COUNTIF($G$5:G30,G30)</f>
        <v>3</v>
      </c>
    </row>
    <row r="31" spans="1:8" ht="43.2" x14ac:dyDescent="0.3">
      <c r="A31" s="5" t="s">
        <v>47</v>
      </c>
      <c r="B31" s="6" t="str">
        <f t="shared" si="0"/>
        <v>4.4</v>
      </c>
      <c r="C31" s="18" t="s">
        <v>52</v>
      </c>
      <c r="D31" s="2" t="s">
        <v>12</v>
      </c>
      <c r="E31" s="8" t="s">
        <v>49</v>
      </c>
      <c r="F31" s="2" t="s">
        <v>49</v>
      </c>
      <c r="G31">
        <f>VLOOKUP(A31,Hoja1!$A$2:$B$28,2,FALSE)</f>
        <v>4</v>
      </c>
      <c r="H31">
        <f>COUNTIF($G$5:G31,G31)</f>
        <v>4</v>
      </c>
    </row>
    <row r="32" spans="1:8" ht="14.4" x14ac:dyDescent="0.3">
      <c r="A32" s="5" t="s">
        <v>47</v>
      </c>
      <c r="B32" s="6" t="str">
        <f t="shared" si="0"/>
        <v>4.5</v>
      </c>
      <c r="C32" s="18" t="s">
        <v>53</v>
      </c>
      <c r="D32" s="2" t="s">
        <v>12</v>
      </c>
      <c r="E32" s="8" t="s">
        <v>49</v>
      </c>
      <c r="F32" s="2" t="s">
        <v>49</v>
      </c>
      <c r="G32">
        <f>VLOOKUP(A32,Hoja1!$A$2:$B$28,2,FALSE)</f>
        <v>4</v>
      </c>
      <c r="H32">
        <f>COUNTIF($G$5:G32,G32)</f>
        <v>5</v>
      </c>
    </row>
    <row r="33" spans="1:8" ht="28.8" x14ac:dyDescent="0.3">
      <c r="A33" s="5" t="s">
        <v>47</v>
      </c>
      <c r="B33" s="6" t="str">
        <f t="shared" si="0"/>
        <v>4.6</v>
      </c>
      <c r="C33" s="18" t="s">
        <v>54</v>
      </c>
      <c r="D33" s="2" t="s">
        <v>12</v>
      </c>
      <c r="E33" s="8" t="s">
        <v>49</v>
      </c>
      <c r="F33" s="2" t="s">
        <v>49</v>
      </c>
      <c r="G33">
        <f>VLOOKUP(A33,Hoja1!$A$2:$B$28,2,FALSE)</f>
        <v>4</v>
      </c>
      <c r="H33">
        <f>COUNTIF($G$5:G33,G33)</f>
        <v>6</v>
      </c>
    </row>
    <row r="34" spans="1:8" ht="43.2" x14ac:dyDescent="0.3">
      <c r="A34" s="23" t="s">
        <v>55</v>
      </c>
      <c r="B34" s="6" t="str">
        <f t="shared" si="0"/>
        <v>5.1</v>
      </c>
      <c r="C34" s="18" t="s">
        <v>56</v>
      </c>
      <c r="D34" s="2" t="s">
        <v>12</v>
      </c>
      <c r="E34" s="8" t="s">
        <v>49</v>
      </c>
      <c r="F34" s="2" t="s">
        <v>49</v>
      </c>
      <c r="G34">
        <f>VLOOKUP(A34,Hoja1!$A$2:$B$28,2,FALSE)</f>
        <v>5</v>
      </c>
      <c r="H34">
        <f>COUNTIF($G$5:G34,G34)</f>
        <v>1</v>
      </c>
    </row>
    <row r="35" spans="1:8" ht="43.2" x14ac:dyDescent="0.3">
      <c r="A35" s="23" t="s">
        <v>55</v>
      </c>
      <c r="B35" s="6" t="str">
        <f t="shared" si="0"/>
        <v>5.2</v>
      </c>
      <c r="C35" s="18" t="s">
        <v>57</v>
      </c>
      <c r="D35" s="2" t="s">
        <v>12</v>
      </c>
      <c r="E35" s="8" t="s">
        <v>49</v>
      </c>
      <c r="F35" s="2" t="s">
        <v>49</v>
      </c>
      <c r="G35">
        <f>VLOOKUP(A35,Hoja1!$A$2:$B$28,2,FALSE)</f>
        <v>5</v>
      </c>
      <c r="H35">
        <f>COUNTIF($G$5:G35,G35)</f>
        <v>2</v>
      </c>
    </row>
    <row r="36" spans="1:8" ht="57.6" x14ac:dyDescent="0.3">
      <c r="A36" s="23" t="s">
        <v>55</v>
      </c>
      <c r="B36" s="6" t="str">
        <f t="shared" si="0"/>
        <v>5.3</v>
      </c>
      <c r="C36" s="18" t="s">
        <v>58</v>
      </c>
      <c r="D36" s="2" t="s">
        <v>12</v>
      </c>
      <c r="E36" s="8" t="s">
        <v>49</v>
      </c>
      <c r="F36" s="2" t="s">
        <v>49</v>
      </c>
      <c r="G36">
        <f>VLOOKUP(A36,Hoja1!$A$2:$B$28,2,FALSE)</f>
        <v>5</v>
      </c>
      <c r="H36">
        <f>COUNTIF($G$5:G36,G36)</f>
        <v>3</v>
      </c>
    </row>
    <row r="37" spans="1:8" ht="28.8" x14ac:dyDescent="0.3">
      <c r="A37" s="23" t="s">
        <v>59</v>
      </c>
      <c r="B37" s="6" t="str">
        <f t="shared" si="0"/>
        <v>6.1</v>
      </c>
      <c r="C37" s="18" t="s">
        <v>60</v>
      </c>
      <c r="D37" s="2" t="s">
        <v>12</v>
      </c>
      <c r="E37" s="8" t="s">
        <v>49</v>
      </c>
      <c r="F37" s="2" t="s">
        <v>49</v>
      </c>
      <c r="G37">
        <f>VLOOKUP(A37,Hoja1!$A$2:$B$28,2,FALSE)</f>
        <v>6</v>
      </c>
      <c r="H37">
        <f>COUNTIF($G$5:G37,G37)</f>
        <v>1</v>
      </c>
    </row>
    <row r="38" spans="1:8" ht="43.2" x14ac:dyDescent="0.3">
      <c r="A38" s="23" t="s">
        <v>59</v>
      </c>
      <c r="B38" s="6" t="str">
        <f t="shared" si="0"/>
        <v>6.2</v>
      </c>
      <c r="C38" s="18" t="s">
        <v>61</v>
      </c>
      <c r="D38" s="2" t="s">
        <v>12</v>
      </c>
      <c r="E38" s="8" t="s">
        <v>49</v>
      </c>
      <c r="F38" s="2" t="s">
        <v>49</v>
      </c>
      <c r="G38">
        <f>VLOOKUP(A38,Hoja1!$A$2:$B$28,2,FALSE)</f>
        <v>6</v>
      </c>
      <c r="H38">
        <f>COUNTIF($G$5:G38,G38)</f>
        <v>2</v>
      </c>
    </row>
    <row r="39" spans="1:8" ht="28.8" x14ac:dyDescent="0.3">
      <c r="A39" s="24" t="s">
        <v>59</v>
      </c>
      <c r="B39" s="6" t="str">
        <f t="shared" si="0"/>
        <v>6.3</v>
      </c>
      <c r="C39" s="25" t="s">
        <v>62</v>
      </c>
      <c r="D39" s="10" t="s">
        <v>12</v>
      </c>
      <c r="E39" s="86" t="s">
        <v>49</v>
      </c>
      <c r="F39" s="66" t="s">
        <v>49</v>
      </c>
      <c r="G39">
        <f>VLOOKUP(A39,Hoja1!$A$2:$B$28,2,FALSE)</f>
        <v>6</v>
      </c>
      <c r="H39">
        <f>COUNTIF($G$5:G39,G39)</f>
        <v>3</v>
      </c>
    </row>
    <row r="40" spans="1:8" ht="43.2" x14ac:dyDescent="0.3">
      <c r="A40" s="24" t="s">
        <v>59</v>
      </c>
      <c r="B40" s="6" t="str">
        <f t="shared" si="0"/>
        <v>6.4</v>
      </c>
      <c r="C40" s="25" t="s">
        <v>63</v>
      </c>
      <c r="D40" s="10" t="s">
        <v>12</v>
      </c>
      <c r="E40" s="86" t="s">
        <v>49</v>
      </c>
      <c r="F40" s="66" t="s">
        <v>49</v>
      </c>
      <c r="G40">
        <f>VLOOKUP(A40,Hoja1!$A$2:$B$28,2,FALSE)</f>
        <v>6</v>
      </c>
      <c r="H40">
        <f>COUNTIF($G$5:G40,G40)</f>
        <v>4</v>
      </c>
    </row>
    <row r="41" spans="1:8" ht="28.8" x14ac:dyDescent="0.3">
      <c r="A41" s="5" t="s">
        <v>64</v>
      </c>
      <c r="B41" s="6" t="str">
        <f t="shared" si="0"/>
        <v>7.1</v>
      </c>
      <c r="C41" s="18" t="s">
        <v>65</v>
      </c>
      <c r="D41" s="2" t="s">
        <v>12</v>
      </c>
      <c r="E41" s="8" t="s">
        <v>13</v>
      </c>
      <c r="F41" s="2" t="s">
        <v>39</v>
      </c>
      <c r="G41">
        <f>VLOOKUP(A41,Hoja1!$A$2:$B$28,2,FALSE)</f>
        <v>7</v>
      </c>
      <c r="H41">
        <f>COUNTIF($G$5:G41,G41)</f>
        <v>1</v>
      </c>
    </row>
    <row r="42" spans="1:8" ht="28.8" x14ac:dyDescent="0.3">
      <c r="A42" s="5" t="s">
        <v>64</v>
      </c>
      <c r="B42" s="6" t="str">
        <f t="shared" si="0"/>
        <v>7.2</v>
      </c>
      <c r="C42" s="18" t="s">
        <v>66</v>
      </c>
      <c r="D42" s="2" t="s">
        <v>20</v>
      </c>
      <c r="E42" s="8" t="s">
        <v>13</v>
      </c>
      <c r="F42" s="2" t="s">
        <v>20</v>
      </c>
      <c r="G42">
        <f>VLOOKUP(A42,Hoja1!$A$2:$B$28,2,FALSE)</f>
        <v>7</v>
      </c>
      <c r="H42">
        <f>COUNTIF($G$5:G42,G42)</f>
        <v>2</v>
      </c>
    </row>
    <row r="43" spans="1:8" ht="28.8" x14ac:dyDescent="0.3">
      <c r="A43" s="5" t="s">
        <v>64</v>
      </c>
      <c r="B43" s="6" t="str">
        <f t="shared" si="0"/>
        <v>7.3</v>
      </c>
      <c r="C43" s="18" t="s">
        <v>67</v>
      </c>
      <c r="D43" s="2" t="s">
        <v>16</v>
      </c>
      <c r="E43" s="8" t="s">
        <v>68</v>
      </c>
      <c r="F43" s="2" t="s">
        <v>69</v>
      </c>
      <c r="G43">
        <f>VLOOKUP(A43,Hoja1!$A$2:$B$28,2,FALSE)</f>
        <v>7</v>
      </c>
      <c r="H43">
        <f>COUNTIF($G$5:G43,G43)</f>
        <v>3</v>
      </c>
    </row>
    <row r="44" spans="1:8" ht="28.8" x14ac:dyDescent="0.3">
      <c r="A44" s="5" t="s">
        <v>64</v>
      </c>
      <c r="B44" s="6" t="str">
        <f t="shared" si="0"/>
        <v>7.4</v>
      </c>
      <c r="C44" s="18" t="s">
        <v>70</v>
      </c>
      <c r="D44" s="2" t="s">
        <v>16</v>
      </c>
      <c r="E44" s="8" t="s">
        <v>71</v>
      </c>
      <c r="F44" s="2" t="s">
        <v>39</v>
      </c>
      <c r="G44">
        <f>VLOOKUP(A44,Hoja1!$A$2:$B$28,2,FALSE)</f>
        <v>7</v>
      </c>
      <c r="H44">
        <f>COUNTIF($G$5:G44,G44)</f>
        <v>4</v>
      </c>
    </row>
    <row r="45" spans="1:8" ht="28.8" x14ac:dyDescent="0.3">
      <c r="A45" s="23" t="s">
        <v>64</v>
      </c>
      <c r="B45" s="6" t="str">
        <f t="shared" si="0"/>
        <v>7.5</v>
      </c>
      <c r="C45" s="18" t="s">
        <v>72</v>
      </c>
      <c r="D45" s="2" t="s">
        <v>16</v>
      </c>
      <c r="E45" s="8" t="s">
        <v>71</v>
      </c>
      <c r="F45" s="2" t="s">
        <v>39</v>
      </c>
      <c r="G45">
        <f>VLOOKUP(A45,Hoja1!$A$2:$B$28,2,FALSE)</f>
        <v>7</v>
      </c>
      <c r="H45">
        <f>COUNTIF($G$5:G45,G45)</f>
        <v>5</v>
      </c>
    </row>
    <row r="46" spans="1:8" ht="28.8" x14ac:dyDescent="0.3">
      <c r="A46" s="23" t="s">
        <v>64</v>
      </c>
      <c r="B46" s="6" t="str">
        <f t="shared" si="0"/>
        <v>7.6</v>
      </c>
      <c r="C46" s="18" t="s">
        <v>73</v>
      </c>
      <c r="D46" s="2" t="s">
        <v>16</v>
      </c>
      <c r="E46" s="8" t="s">
        <v>71</v>
      </c>
      <c r="F46" s="2" t="s">
        <v>39</v>
      </c>
      <c r="G46">
        <f>VLOOKUP(A46,Hoja1!$A$2:$B$28,2,FALSE)</f>
        <v>7</v>
      </c>
      <c r="H46">
        <f>COUNTIF($G$5:G46,G46)</f>
        <v>6</v>
      </c>
    </row>
    <row r="47" spans="1:8" ht="28.8" x14ac:dyDescent="0.3">
      <c r="A47" s="5" t="s">
        <v>64</v>
      </c>
      <c r="B47" s="6" t="str">
        <f t="shared" si="0"/>
        <v>7.7</v>
      </c>
      <c r="C47" s="18" t="s">
        <v>74</v>
      </c>
      <c r="D47" s="2" t="s">
        <v>16</v>
      </c>
      <c r="E47" s="8" t="s">
        <v>71</v>
      </c>
      <c r="F47" s="2" t="s">
        <v>39</v>
      </c>
      <c r="G47">
        <f>VLOOKUP(A47,Hoja1!$A$2:$B$28,2,FALSE)</f>
        <v>7</v>
      </c>
      <c r="H47">
        <f>COUNTIF($G$5:G47,G47)</f>
        <v>7</v>
      </c>
    </row>
    <row r="48" spans="1:8" ht="14.4" x14ac:dyDescent="0.3">
      <c r="A48" s="5" t="s">
        <v>64</v>
      </c>
      <c r="B48" s="6" t="str">
        <f t="shared" si="0"/>
        <v>7.8</v>
      </c>
      <c r="C48" s="18" t="s">
        <v>75</v>
      </c>
      <c r="D48" s="2" t="s">
        <v>12</v>
      </c>
      <c r="E48" s="8" t="s">
        <v>76</v>
      </c>
      <c r="F48" s="2" t="s">
        <v>39</v>
      </c>
      <c r="G48">
        <f>VLOOKUP(A48,Hoja1!$A$2:$B$28,2,FALSE)</f>
        <v>7</v>
      </c>
      <c r="H48">
        <f>COUNTIF($G$5:G48,G48)</f>
        <v>8</v>
      </c>
    </row>
    <row r="49" spans="1:8" ht="28.8" x14ac:dyDescent="0.3">
      <c r="A49" s="5" t="s">
        <v>64</v>
      </c>
      <c r="B49" s="6" t="str">
        <f t="shared" si="0"/>
        <v>7.9</v>
      </c>
      <c r="C49" s="18" t="s">
        <v>77</v>
      </c>
      <c r="D49" s="2" t="s">
        <v>12</v>
      </c>
      <c r="E49" s="8" t="s">
        <v>13</v>
      </c>
      <c r="F49" s="2" t="s">
        <v>39</v>
      </c>
      <c r="G49">
        <f>VLOOKUP(A49,Hoja1!$A$2:$B$28,2,FALSE)</f>
        <v>7</v>
      </c>
      <c r="H49">
        <f>COUNTIF($G$5:G49,G49)</f>
        <v>9</v>
      </c>
    </row>
    <row r="50" spans="1:8" ht="43.2" x14ac:dyDescent="0.3">
      <c r="A50" s="23" t="s">
        <v>78</v>
      </c>
      <c r="B50" s="6" t="str">
        <f t="shared" si="0"/>
        <v>8.1</v>
      </c>
      <c r="C50" s="26" t="s">
        <v>503</v>
      </c>
      <c r="D50" s="4" t="s">
        <v>12</v>
      </c>
      <c r="E50" s="13" t="s">
        <v>514</v>
      </c>
      <c r="F50" s="66" t="e">
        <v>#N/A</v>
      </c>
      <c r="G50">
        <f>VLOOKUP(A50,Hoja1!$A$2:$B$28,2,FALSE)</f>
        <v>8</v>
      </c>
      <c r="H50">
        <f>COUNTIF($G$5:G50,G50)</f>
        <v>1</v>
      </c>
    </row>
    <row r="51" spans="1:8" ht="28.8" x14ac:dyDescent="0.3">
      <c r="A51" s="5" t="s">
        <v>78</v>
      </c>
      <c r="B51" s="6" t="str">
        <f t="shared" si="0"/>
        <v>8.2</v>
      </c>
      <c r="C51" s="18" t="s">
        <v>79</v>
      </c>
      <c r="D51" s="2" t="s">
        <v>16</v>
      </c>
      <c r="E51" s="8" t="s">
        <v>80</v>
      </c>
      <c r="F51" s="2" t="s">
        <v>39</v>
      </c>
      <c r="G51">
        <f>VLOOKUP(A51,Hoja1!$A$2:$B$28,2,FALSE)</f>
        <v>8</v>
      </c>
      <c r="H51">
        <f>COUNTIF($G$5:G51,G51)</f>
        <v>2</v>
      </c>
    </row>
    <row r="52" spans="1:8" ht="28.8" x14ac:dyDescent="0.3">
      <c r="A52" s="5" t="s">
        <v>78</v>
      </c>
      <c r="B52" s="6" t="str">
        <f t="shared" si="0"/>
        <v>8.3</v>
      </c>
      <c r="C52" s="18" t="s">
        <v>81</v>
      </c>
      <c r="D52" s="2" t="s">
        <v>12</v>
      </c>
      <c r="E52" s="8" t="s">
        <v>82</v>
      </c>
      <c r="F52" s="2" t="s">
        <v>18</v>
      </c>
      <c r="G52">
        <f>VLOOKUP(A52,Hoja1!$A$2:$B$28,2,FALSE)</f>
        <v>8</v>
      </c>
      <c r="H52">
        <f>COUNTIF($G$5:G52,G52)</f>
        <v>3</v>
      </c>
    </row>
    <row r="53" spans="1:8" ht="28.8" x14ac:dyDescent="0.3">
      <c r="A53" s="5" t="s">
        <v>78</v>
      </c>
      <c r="B53" s="6" t="str">
        <f t="shared" si="0"/>
        <v>8.4</v>
      </c>
      <c r="C53" s="18" t="s">
        <v>83</v>
      </c>
      <c r="D53" s="2" t="s">
        <v>16</v>
      </c>
      <c r="E53" s="8" t="s">
        <v>84</v>
      </c>
      <c r="F53" s="2" t="s">
        <v>39</v>
      </c>
      <c r="G53">
        <f>VLOOKUP(A53,Hoja1!$A$2:$B$28,2,FALSE)</f>
        <v>8</v>
      </c>
      <c r="H53">
        <f>COUNTIF($G$5:G53,G53)</f>
        <v>4</v>
      </c>
    </row>
    <row r="54" spans="1:8" ht="14.4" x14ac:dyDescent="0.3">
      <c r="A54" s="5" t="s">
        <v>78</v>
      </c>
      <c r="B54" s="6" t="str">
        <f t="shared" si="0"/>
        <v>8.5</v>
      </c>
      <c r="C54" s="18" t="s">
        <v>85</v>
      </c>
      <c r="D54" s="2" t="s">
        <v>12</v>
      </c>
      <c r="E54" s="8" t="s">
        <v>44</v>
      </c>
      <c r="F54" s="2" t="s">
        <v>39</v>
      </c>
      <c r="G54">
        <f>VLOOKUP(A54,Hoja1!$A$2:$B$28,2,FALSE)</f>
        <v>8</v>
      </c>
      <c r="H54">
        <f>COUNTIF($G$5:G54,G54)</f>
        <v>5</v>
      </c>
    </row>
    <row r="55" spans="1:8" ht="14.4" x14ac:dyDescent="0.3">
      <c r="A55" s="5" t="s">
        <v>78</v>
      </c>
      <c r="B55" s="6" t="str">
        <f t="shared" si="0"/>
        <v>8.6</v>
      </c>
      <c r="C55" s="18" t="s">
        <v>86</v>
      </c>
      <c r="D55" s="2" t="s">
        <v>12</v>
      </c>
      <c r="E55" s="8" t="s">
        <v>44</v>
      </c>
      <c r="F55" s="2" t="s">
        <v>39</v>
      </c>
      <c r="G55">
        <f>VLOOKUP(A55,Hoja1!$A$2:$B$28,2,FALSE)</f>
        <v>8</v>
      </c>
      <c r="H55">
        <f>COUNTIF($G$5:G55,G55)</f>
        <v>6</v>
      </c>
    </row>
    <row r="56" spans="1:8" ht="28.8" x14ac:dyDescent="0.3">
      <c r="A56" s="23" t="s">
        <v>78</v>
      </c>
      <c r="B56" s="6" t="str">
        <f t="shared" si="0"/>
        <v>8.7</v>
      </c>
      <c r="C56" s="18" t="s">
        <v>87</v>
      </c>
      <c r="D56" s="2" t="s">
        <v>12</v>
      </c>
      <c r="E56" s="8" t="s">
        <v>88</v>
      </c>
      <c r="F56" s="2" t="s">
        <v>49</v>
      </c>
      <c r="G56">
        <f>VLOOKUP(A56,Hoja1!$A$2:$B$28,2,FALSE)</f>
        <v>8</v>
      </c>
      <c r="H56">
        <f>COUNTIF($G$5:G56,G56)</f>
        <v>7</v>
      </c>
    </row>
    <row r="57" spans="1:8" ht="28.8" x14ac:dyDescent="0.3">
      <c r="A57" s="5" t="s">
        <v>78</v>
      </c>
      <c r="B57" s="6" t="str">
        <f t="shared" si="0"/>
        <v>8.8</v>
      </c>
      <c r="C57" s="18" t="s">
        <v>89</v>
      </c>
      <c r="D57" s="2" t="s">
        <v>12</v>
      </c>
      <c r="E57" s="8" t="s">
        <v>44</v>
      </c>
      <c r="F57" s="2" t="s">
        <v>18</v>
      </c>
      <c r="G57">
        <f>VLOOKUP(A57,Hoja1!$A$2:$B$28,2,FALSE)</f>
        <v>8</v>
      </c>
      <c r="H57">
        <f>COUNTIF($G$5:G57,G57)</f>
        <v>8</v>
      </c>
    </row>
    <row r="58" spans="1:8" ht="43.2" x14ac:dyDescent="0.3">
      <c r="A58" s="5" t="s">
        <v>78</v>
      </c>
      <c r="B58" s="6" t="str">
        <f t="shared" si="0"/>
        <v>8.9</v>
      </c>
      <c r="C58" s="18" t="s">
        <v>90</v>
      </c>
      <c r="D58" s="2" t="s">
        <v>12</v>
      </c>
      <c r="E58" s="8" t="s">
        <v>44</v>
      </c>
      <c r="F58" s="2" t="s">
        <v>18</v>
      </c>
      <c r="G58">
        <f>VLOOKUP(A58,Hoja1!$A$2:$B$28,2,FALSE)</f>
        <v>8</v>
      </c>
      <c r="H58">
        <f>COUNTIF($G$5:G58,G58)</f>
        <v>9</v>
      </c>
    </row>
    <row r="59" spans="1:8" ht="14.4" x14ac:dyDescent="0.3">
      <c r="A59" s="23" t="s">
        <v>78</v>
      </c>
      <c r="B59" s="6" t="str">
        <f t="shared" si="0"/>
        <v>8.10</v>
      </c>
      <c r="C59" s="18" t="s">
        <v>91</v>
      </c>
      <c r="D59" s="2" t="s">
        <v>12</v>
      </c>
      <c r="E59" s="8" t="s">
        <v>44</v>
      </c>
      <c r="F59" s="2" t="s">
        <v>18</v>
      </c>
      <c r="G59">
        <f>VLOOKUP(A59,Hoja1!$A$2:$B$28,2,FALSE)</f>
        <v>8</v>
      </c>
      <c r="H59">
        <f>COUNTIF($G$5:G59,G59)</f>
        <v>10</v>
      </c>
    </row>
    <row r="60" spans="1:8" ht="14.4" x14ac:dyDescent="0.3">
      <c r="A60" s="23" t="s">
        <v>78</v>
      </c>
      <c r="B60" s="6" t="str">
        <f t="shared" si="0"/>
        <v>8.11</v>
      </c>
      <c r="C60" s="18" t="s">
        <v>92</v>
      </c>
      <c r="D60" s="2" t="s">
        <v>12</v>
      </c>
      <c r="E60" s="8" t="s">
        <v>44</v>
      </c>
      <c r="F60" s="2" t="s">
        <v>18</v>
      </c>
      <c r="G60">
        <f>VLOOKUP(A60,Hoja1!$A$2:$B$28,2,FALSE)</f>
        <v>8</v>
      </c>
      <c r="H60">
        <f>COUNTIF($G$5:G60,G60)</f>
        <v>11</v>
      </c>
    </row>
    <row r="61" spans="1:8" ht="14.4" x14ac:dyDescent="0.3">
      <c r="A61" s="23" t="s">
        <v>78</v>
      </c>
      <c r="B61" s="6" t="str">
        <f t="shared" si="0"/>
        <v>8.12</v>
      </c>
      <c r="C61" s="18" t="s">
        <v>93</v>
      </c>
      <c r="D61" s="2" t="s">
        <v>12</v>
      </c>
      <c r="E61" s="8" t="s">
        <v>44</v>
      </c>
      <c r="F61" s="2" t="s">
        <v>18</v>
      </c>
      <c r="G61">
        <f>VLOOKUP(A61,Hoja1!$A$2:$B$28,2,FALSE)</f>
        <v>8</v>
      </c>
      <c r="H61">
        <f>COUNTIF($G$5:G61,G61)</f>
        <v>12</v>
      </c>
    </row>
    <row r="62" spans="1:8" ht="28.8" x14ac:dyDescent="0.3">
      <c r="A62" s="5" t="s">
        <v>78</v>
      </c>
      <c r="B62" s="6" t="str">
        <f t="shared" si="0"/>
        <v>8.13</v>
      </c>
      <c r="C62" s="18" t="s">
        <v>94</v>
      </c>
      <c r="D62" s="2" t="s">
        <v>12</v>
      </c>
      <c r="E62" s="8" t="s">
        <v>76</v>
      </c>
      <c r="F62" s="2" t="s">
        <v>39</v>
      </c>
      <c r="G62">
        <f>VLOOKUP(A62,Hoja1!$A$2:$B$28,2,FALSE)</f>
        <v>8</v>
      </c>
      <c r="H62">
        <f>COUNTIF($G$5:G62,G62)</f>
        <v>13</v>
      </c>
    </row>
    <row r="63" spans="1:8" ht="28.8" x14ac:dyDescent="0.3">
      <c r="A63" s="5" t="s">
        <v>78</v>
      </c>
      <c r="B63" s="6" t="str">
        <f t="shared" si="0"/>
        <v>8.14</v>
      </c>
      <c r="C63" s="18" t="s">
        <v>95</v>
      </c>
      <c r="D63" s="2" t="s">
        <v>20</v>
      </c>
      <c r="E63" s="8" t="s">
        <v>13</v>
      </c>
      <c r="F63" s="2" t="s">
        <v>39</v>
      </c>
      <c r="G63">
        <f>VLOOKUP(A63,Hoja1!$A$2:$B$28,2,FALSE)</f>
        <v>8</v>
      </c>
      <c r="H63">
        <f>COUNTIF($G$5:G63,G63)</f>
        <v>14</v>
      </c>
    </row>
    <row r="64" spans="1:8" ht="14.4" x14ac:dyDescent="0.3">
      <c r="A64" s="5" t="s">
        <v>78</v>
      </c>
      <c r="B64" s="6" t="str">
        <f t="shared" si="0"/>
        <v>8.15</v>
      </c>
      <c r="C64" s="18" t="s">
        <v>96</v>
      </c>
      <c r="D64" s="2" t="s">
        <v>16</v>
      </c>
      <c r="E64" s="8" t="s">
        <v>97</v>
      </c>
      <c r="F64" s="2" t="s">
        <v>39</v>
      </c>
      <c r="G64">
        <f>VLOOKUP(A64,Hoja1!$A$2:$B$28,2,FALSE)</f>
        <v>8</v>
      </c>
      <c r="H64">
        <f>COUNTIF($G$5:G64,G64)</f>
        <v>15</v>
      </c>
    </row>
    <row r="65" spans="1:8" ht="28.8" x14ac:dyDescent="0.3">
      <c r="A65" s="5" t="s">
        <v>78</v>
      </c>
      <c r="B65" s="6" t="str">
        <f t="shared" si="0"/>
        <v>8.16</v>
      </c>
      <c r="C65" s="18" t="s">
        <v>98</v>
      </c>
      <c r="D65" s="2" t="s">
        <v>16</v>
      </c>
      <c r="E65" s="87" t="s">
        <v>99</v>
      </c>
      <c r="F65" s="66" t="s">
        <v>49</v>
      </c>
      <c r="G65">
        <f>VLOOKUP(A65,Hoja1!$A$2:$B$28,2,FALSE)</f>
        <v>8</v>
      </c>
      <c r="H65">
        <f>COUNTIF($G$5:G65,G65)</f>
        <v>16</v>
      </c>
    </row>
    <row r="66" spans="1:8" ht="28.8" x14ac:dyDescent="0.3">
      <c r="A66" s="5" t="s">
        <v>100</v>
      </c>
      <c r="B66" s="6" t="str">
        <f t="shared" si="0"/>
        <v>9.1</v>
      </c>
      <c r="C66" s="18" t="s">
        <v>101</v>
      </c>
      <c r="D66" s="2" t="s">
        <v>12</v>
      </c>
      <c r="E66" s="8" t="s">
        <v>102</v>
      </c>
      <c r="F66" s="2" t="s">
        <v>69</v>
      </c>
      <c r="G66">
        <f>VLOOKUP(A66,Hoja1!$A$2:$B$28,2,FALSE)</f>
        <v>9</v>
      </c>
      <c r="H66">
        <f>COUNTIF($G$5:G66,G66)</f>
        <v>1</v>
      </c>
    </row>
    <row r="67" spans="1:8" ht="28.8" x14ac:dyDescent="0.3">
      <c r="A67" s="5" t="s">
        <v>100</v>
      </c>
      <c r="B67" s="6" t="str">
        <f t="shared" si="0"/>
        <v>9.2</v>
      </c>
      <c r="C67" s="18" t="s">
        <v>103</v>
      </c>
      <c r="D67" s="2" t="s">
        <v>12</v>
      </c>
      <c r="E67" s="8" t="s">
        <v>102</v>
      </c>
      <c r="F67" s="2" t="s">
        <v>69</v>
      </c>
      <c r="G67">
        <f>VLOOKUP(A67,Hoja1!$A$2:$B$28,2,FALSE)</f>
        <v>9</v>
      </c>
      <c r="H67">
        <f>COUNTIF($G$5:G67,G67)</f>
        <v>2</v>
      </c>
    </row>
    <row r="68" spans="1:8" ht="28.8" x14ac:dyDescent="0.3">
      <c r="A68" s="5" t="s">
        <v>100</v>
      </c>
      <c r="B68" s="6" t="str">
        <f t="shared" si="0"/>
        <v>9.3</v>
      </c>
      <c r="C68" s="18" t="s">
        <v>104</v>
      </c>
      <c r="D68" s="2" t="s">
        <v>12</v>
      </c>
      <c r="E68" s="8" t="s">
        <v>105</v>
      </c>
      <c r="F68" s="2" t="s">
        <v>69</v>
      </c>
      <c r="G68">
        <f>VLOOKUP(A68,Hoja1!$A$2:$B$28,2,FALSE)</f>
        <v>9</v>
      </c>
      <c r="H68">
        <f>COUNTIF($G$5:G68,G68)</f>
        <v>3</v>
      </c>
    </row>
    <row r="69" spans="1:8" ht="28.8" x14ac:dyDescent="0.3">
      <c r="A69" s="5" t="s">
        <v>100</v>
      </c>
      <c r="B69" s="6" t="str">
        <f t="shared" si="0"/>
        <v>9.4</v>
      </c>
      <c r="C69" s="18" t="s">
        <v>106</v>
      </c>
      <c r="D69" s="2" t="s">
        <v>16</v>
      </c>
      <c r="E69" s="8" t="s">
        <v>107</v>
      </c>
      <c r="F69" s="2" t="s">
        <v>69</v>
      </c>
      <c r="G69">
        <f>VLOOKUP(A69,Hoja1!$A$2:$B$28,2,FALSE)</f>
        <v>9</v>
      </c>
      <c r="H69">
        <f>COUNTIF($G$5:G69,G69)</f>
        <v>4</v>
      </c>
    </row>
    <row r="70" spans="1:8" ht="28.8" x14ac:dyDescent="0.3">
      <c r="A70" s="5" t="s">
        <v>100</v>
      </c>
      <c r="B70" s="6" t="str">
        <f t="shared" ref="B70:B133" si="1">CONCATENATE(G70,".",H70)</f>
        <v>9.5</v>
      </c>
      <c r="C70" s="18" t="s">
        <v>108</v>
      </c>
      <c r="D70" s="2" t="s">
        <v>16</v>
      </c>
      <c r="E70" s="8" t="s">
        <v>109</v>
      </c>
      <c r="F70" s="2" t="s">
        <v>18</v>
      </c>
      <c r="G70">
        <f>VLOOKUP(A70,Hoja1!$A$2:$B$28,2,FALSE)</f>
        <v>9</v>
      </c>
      <c r="H70">
        <f>COUNTIF($G$5:G70,G70)</f>
        <v>5</v>
      </c>
    </row>
    <row r="71" spans="1:8" ht="28.8" x14ac:dyDescent="0.3">
      <c r="A71" s="23" t="s">
        <v>100</v>
      </c>
      <c r="B71" s="6" t="str">
        <f t="shared" si="1"/>
        <v>9.6</v>
      </c>
      <c r="C71" s="18" t="s">
        <v>110</v>
      </c>
      <c r="D71" s="2" t="s">
        <v>12</v>
      </c>
      <c r="E71" s="8" t="s">
        <v>111</v>
      </c>
      <c r="F71" s="2" t="s">
        <v>18</v>
      </c>
      <c r="G71">
        <f>VLOOKUP(A71,Hoja1!$A$2:$B$28,2,FALSE)</f>
        <v>9</v>
      </c>
      <c r="H71">
        <f>COUNTIF($G$5:G71,G71)</f>
        <v>6</v>
      </c>
    </row>
    <row r="72" spans="1:8" ht="28.8" x14ac:dyDescent="0.3">
      <c r="A72" s="23" t="s">
        <v>100</v>
      </c>
      <c r="B72" s="6" t="str">
        <f t="shared" si="1"/>
        <v>9.7</v>
      </c>
      <c r="C72" s="18" t="s">
        <v>112</v>
      </c>
      <c r="D72" s="2" t="s">
        <v>12</v>
      </c>
      <c r="E72" s="8" t="s">
        <v>111</v>
      </c>
      <c r="F72" s="2" t="s">
        <v>18</v>
      </c>
      <c r="G72">
        <f>VLOOKUP(A72,Hoja1!$A$2:$B$28,2,FALSE)</f>
        <v>9</v>
      </c>
      <c r="H72">
        <f>COUNTIF($G$5:G72,G72)</f>
        <v>7</v>
      </c>
    </row>
    <row r="73" spans="1:8" ht="28.8" x14ac:dyDescent="0.3">
      <c r="A73" s="23" t="s">
        <v>100</v>
      </c>
      <c r="B73" s="6" t="str">
        <f t="shared" si="1"/>
        <v>9.8</v>
      </c>
      <c r="C73" s="18" t="s">
        <v>113</v>
      </c>
      <c r="D73" s="2" t="s">
        <v>12</v>
      </c>
      <c r="E73" s="8" t="s">
        <v>111</v>
      </c>
      <c r="F73" s="2" t="s">
        <v>18</v>
      </c>
      <c r="G73">
        <f>VLOOKUP(A73,Hoja1!$A$2:$B$28,2,FALSE)</f>
        <v>9</v>
      </c>
      <c r="H73">
        <f>COUNTIF($G$5:G73,G73)</f>
        <v>8</v>
      </c>
    </row>
    <row r="74" spans="1:8" ht="28.8" x14ac:dyDescent="0.3">
      <c r="A74" s="23" t="s">
        <v>100</v>
      </c>
      <c r="B74" s="6" t="str">
        <f t="shared" si="1"/>
        <v>9.9</v>
      </c>
      <c r="C74" s="18" t="s">
        <v>114</v>
      </c>
      <c r="D74" s="2" t="s">
        <v>12</v>
      </c>
      <c r="E74" s="8" t="s">
        <v>111</v>
      </c>
      <c r="F74" s="2" t="s">
        <v>18</v>
      </c>
      <c r="G74">
        <f>VLOOKUP(A74,Hoja1!$A$2:$B$28,2,FALSE)</f>
        <v>9</v>
      </c>
      <c r="H74">
        <f>COUNTIF($G$5:G74,G74)</f>
        <v>9</v>
      </c>
    </row>
    <row r="75" spans="1:8" ht="28.8" x14ac:dyDescent="0.3">
      <c r="A75" s="23" t="s">
        <v>100</v>
      </c>
      <c r="B75" s="6" t="str">
        <f t="shared" si="1"/>
        <v>9.10</v>
      </c>
      <c r="C75" s="18" t="s">
        <v>115</v>
      </c>
      <c r="D75" s="2" t="s">
        <v>12</v>
      </c>
      <c r="E75" s="8" t="s">
        <v>111</v>
      </c>
      <c r="F75" s="2" t="s">
        <v>18</v>
      </c>
      <c r="G75">
        <f>VLOOKUP(A75,Hoja1!$A$2:$B$28,2,FALSE)</f>
        <v>9</v>
      </c>
      <c r="H75">
        <f>COUNTIF($G$5:G75,G75)</f>
        <v>10</v>
      </c>
    </row>
    <row r="76" spans="1:8" ht="28.8" x14ac:dyDescent="0.3">
      <c r="A76" s="5" t="s">
        <v>100</v>
      </c>
      <c r="B76" s="6" t="str">
        <f t="shared" si="1"/>
        <v>9.11</v>
      </c>
      <c r="C76" s="18" t="s">
        <v>116</v>
      </c>
      <c r="D76" s="2" t="s">
        <v>12</v>
      </c>
      <c r="E76" s="8" t="s">
        <v>88</v>
      </c>
      <c r="F76" s="2" t="s">
        <v>49</v>
      </c>
      <c r="G76">
        <f>VLOOKUP(A76,Hoja1!$A$2:$B$28,2,FALSE)</f>
        <v>9</v>
      </c>
      <c r="H76">
        <f>COUNTIF($G$5:G76,G76)</f>
        <v>11</v>
      </c>
    </row>
    <row r="77" spans="1:8" ht="43.2" x14ac:dyDescent="0.3">
      <c r="A77" s="5" t="s">
        <v>100</v>
      </c>
      <c r="B77" s="6" t="str">
        <f t="shared" si="1"/>
        <v>9.12</v>
      </c>
      <c r="C77" s="18" t="s">
        <v>117</v>
      </c>
      <c r="D77" s="2" t="s">
        <v>12</v>
      </c>
      <c r="E77" s="8" t="s">
        <v>13</v>
      </c>
      <c r="F77" s="2" t="s">
        <v>69</v>
      </c>
      <c r="G77">
        <f>VLOOKUP(A77,Hoja1!$A$2:$B$28,2,FALSE)</f>
        <v>9</v>
      </c>
      <c r="H77">
        <f>COUNTIF($G$5:G77,G77)</f>
        <v>12</v>
      </c>
    </row>
    <row r="78" spans="1:8" ht="28.8" x14ac:dyDescent="0.3">
      <c r="A78" s="5" t="s">
        <v>100</v>
      </c>
      <c r="B78" s="6" t="str">
        <f t="shared" si="1"/>
        <v>9.13</v>
      </c>
      <c r="C78" s="18" t="s">
        <v>118</v>
      </c>
      <c r="D78" s="2" t="s">
        <v>12</v>
      </c>
      <c r="E78" s="8" t="s">
        <v>111</v>
      </c>
      <c r="F78" s="2" t="s">
        <v>69</v>
      </c>
      <c r="G78">
        <f>VLOOKUP(A78,Hoja1!$A$2:$B$28,2,FALSE)</f>
        <v>9</v>
      </c>
      <c r="H78">
        <f>COUNTIF($G$5:G78,G78)</f>
        <v>13</v>
      </c>
    </row>
    <row r="79" spans="1:8" ht="28.8" x14ac:dyDescent="0.3">
      <c r="A79" s="5" t="s">
        <v>100</v>
      </c>
      <c r="B79" s="6" t="str">
        <f t="shared" si="1"/>
        <v>9.14</v>
      </c>
      <c r="C79" s="18" t="s">
        <v>119</v>
      </c>
      <c r="D79" s="2" t="s">
        <v>12</v>
      </c>
      <c r="E79" s="8" t="s">
        <v>44</v>
      </c>
      <c r="F79" s="2" t="s">
        <v>69</v>
      </c>
      <c r="G79">
        <f>VLOOKUP(A79,Hoja1!$A$2:$B$28,2,FALSE)</f>
        <v>9</v>
      </c>
      <c r="H79">
        <f>COUNTIF($G$5:G79,G79)</f>
        <v>14</v>
      </c>
    </row>
    <row r="80" spans="1:8" ht="28.8" x14ac:dyDescent="0.3">
      <c r="A80" s="5" t="s">
        <v>100</v>
      </c>
      <c r="B80" s="6" t="str">
        <f t="shared" si="1"/>
        <v>9.15</v>
      </c>
      <c r="C80" s="18" t="s">
        <v>120</v>
      </c>
      <c r="D80" s="2" t="s">
        <v>12</v>
      </c>
      <c r="E80" s="8" t="s">
        <v>82</v>
      </c>
      <c r="F80" s="2" t="s">
        <v>69</v>
      </c>
      <c r="G80">
        <f>VLOOKUP(A80,Hoja1!$A$2:$B$28,2,FALSE)</f>
        <v>9</v>
      </c>
      <c r="H80">
        <f>COUNTIF($G$5:G80,G80)</f>
        <v>15</v>
      </c>
    </row>
    <row r="81" spans="1:8" ht="28.8" x14ac:dyDescent="0.3">
      <c r="A81" s="5" t="s">
        <v>100</v>
      </c>
      <c r="B81" s="6" t="str">
        <f t="shared" si="1"/>
        <v>9.16</v>
      </c>
      <c r="C81" s="18" t="s">
        <v>121</v>
      </c>
      <c r="D81" s="2" t="s">
        <v>12</v>
      </c>
      <c r="E81" s="8" t="s">
        <v>44</v>
      </c>
      <c r="F81" s="2" t="s">
        <v>69</v>
      </c>
      <c r="G81">
        <f>VLOOKUP(A81,Hoja1!$A$2:$B$28,2,FALSE)</f>
        <v>9</v>
      </c>
      <c r="H81">
        <f>COUNTIF($G$5:G81,G81)</f>
        <v>16</v>
      </c>
    </row>
    <row r="82" spans="1:8" ht="28.8" x14ac:dyDescent="0.3">
      <c r="A82" s="5" t="s">
        <v>100</v>
      </c>
      <c r="B82" s="6" t="str">
        <f t="shared" si="1"/>
        <v>9.17</v>
      </c>
      <c r="C82" s="18" t="s">
        <v>122</v>
      </c>
      <c r="D82" s="2" t="s">
        <v>12</v>
      </c>
      <c r="E82" s="8" t="s">
        <v>44</v>
      </c>
      <c r="F82" s="2" t="s">
        <v>69</v>
      </c>
      <c r="G82">
        <f>VLOOKUP(A82,Hoja1!$A$2:$B$28,2,FALSE)</f>
        <v>9</v>
      </c>
      <c r="H82">
        <f>COUNTIF($G$5:G82,G82)</f>
        <v>17</v>
      </c>
    </row>
    <row r="83" spans="1:8" ht="28.8" x14ac:dyDescent="0.3">
      <c r="A83" s="23" t="s">
        <v>100</v>
      </c>
      <c r="B83" s="6" t="str">
        <f t="shared" si="1"/>
        <v>9.18</v>
      </c>
      <c r="C83" s="18" t="s">
        <v>123</v>
      </c>
      <c r="D83" s="2" t="s">
        <v>12</v>
      </c>
      <c r="E83" s="8" t="s">
        <v>111</v>
      </c>
      <c r="F83" s="2" t="s">
        <v>18</v>
      </c>
      <c r="G83">
        <f>VLOOKUP(A83,Hoja1!$A$2:$B$28,2,FALSE)</f>
        <v>9</v>
      </c>
      <c r="H83">
        <f>COUNTIF($G$5:G83,G83)</f>
        <v>18</v>
      </c>
    </row>
    <row r="84" spans="1:8" ht="28.8" x14ac:dyDescent="0.3">
      <c r="A84" s="23" t="s">
        <v>124</v>
      </c>
      <c r="B84" s="6" t="str">
        <f t="shared" si="1"/>
        <v>10.1</v>
      </c>
      <c r="C84" s="18" t="s">
        <v>125</v>
      </c>
      <c r="D84" s="2" t="s">
        <v>12</v>
      </c>
      <c r="E84" s="8" t="s">
        <v>111</v>
      </c>
      <c r="F84" s="2" t="s">
        <v>18</v>
      </c>
      <c r="G84">
        <f>VLOOKUP(A84,Hoja1!$A$2:$B$28,2,FALSE)</f>
        <v>10</v>
      </c>
      <c r="H84">
        <f>COUNTIF($G$5:G84,G84)</f>
        <v>1</v>
      </c>
    </row>
    <row r="85" spans="1:8" ht="28.8" x14ac:dyDescent="0.3">
      <c r="A85" s="23" t="s">
        <v>124</v>
      </c>
      <c r="B85" s="6" t="str">
        <f t="shared" si="1"/>
        <v>10.2</v>
      </c>
      <c r="C85" s="18" t="s">
        <v>126</v>
      </c>
      <c r="D85" s="2" t="s">
        <v>12</v>
      </c>
      <c r="E85" s="8" t="s">
        <v>111</v>
      </c>
      <c r="F85" s="2" t="s">
        <v>18</v>
      </c>
      <c r="G85">
        <f>VLOOKUP(A85,Hoja1!$A$2:$B$28,2,FALSE)</f>
        <v>10</v>
      </c>
      <c r="H85">
        <f>COUNTIF($G$5:G85,G85)</f>
        <v>2</v>
      </c>
    </row>
    <row r="86" spans="1:8" ht="43.2" x14ac:dyDescent="0.3">
      <c r="A86" s="23" t="s">
        <v>124</v>
      </c>
      <c r="B86" s="6" t="str">
        <f t="shared" si="1"/>
        <v>10.3</v>
      </c>
      <c r="C86" s="18" t="s">
        <v>127</v>
      </c>
      <c r="D86" s="2" t="s">
        <v>12</v>
      </c>
      <c r="E86" s="8" t="s">
        <v>105</v>
      </c>
      <c r="F86" s="2" t="s">
        <v>69</v>
      </c>
      <c r="G86">
        <f>VLOOKUP(A86,Hoja1!$A$2:$B$28,2,FALSE)</f>
        <v>10</v>
      </c>
      <c r="H86">
        <f>COUNTIF($G$5:G86,G86)</f>
        <v>3</v>
      </c>
    </row>
    <row r="87" spans="1:8" ht="43.2" x14ac:dyDescent="0.3">
      <c r="A87" s="23" t="s">
        <v>124</v>
      </c>
      <c r="B87" s="6" t="str">
        <f t="shared" si="1"/>
        <v>10.4</v>
      </c>
      <c r="C87" s="18" t="s">
        <v>128</v>
      </c>
      <c r="D87" s="2" t="s">
        <v>12</v>
      </c>
      <c r="E87" s="87" t="s">
        <v>107</v>
      </c>
      <c r="F87" s="66" t="s">
        <v>69</v>
      </c>
      <c r="G87">
        <f>VLOOKUP(A87,Hoja1!$A$2:$B$28,2,FALSE)</f>
        <v>10</v>
      </c>
      <c r="H87">
        <f>COUNTIF($G$5:G87,G87)</f>
        <v>4</v>
      </c>
    </row>
    <row r="88" spans="1:8" ht="43.2" x14ac:dyDescent="0.3">
      <c r="A88" s="23" t="s">
        <v>124</v>
      </c>
      <c r="B88" s="6" t="str">
        <f t="shared" si="1"/>
        <v>10.5</v>
      </c>
      <c r="C88" s="18" t="s">
        <v>129</v>
      </c>
      <c r="D88" s="2" t="s">
        <v>12</v>
      </c>
      <c r="E88" s="8" t="s">
        <v>109</v>
      </c>
      <c r="F88" s="2" t="s">
        <v>18</v>
      </c>
      <c r="G88">
        <f>VLOOKUP(A88,Hoja1!$A$2:$B$28,2,FALSE)</f>
        <v>10</v>
      </c>
      <c r="H88">
        <f>COUNTIF($G$5:G88,G88)</f>
        <v>5</v>
      </c>
    </row>
    <row r="89" spans="1:8" ht="28.8" x14ac:dyDescent="0.3">
      <c r="A89" s="23" t="s">
        <v>124</v>
      </c>
      <c r="B89" s="6" t="str">
        <f t="shared" si="1"/>
        <v>10.6</v>
      </c>
      <c r="C89" s="18" t="s">
        <v>130</v>
      </c>
      <c r="D89" s="2" t="s">
        <v>12</v>
      </c>
      <c r="E89" s="8" t="s">
        <v>105</v>
      </c>
      <c r="F89" s="2" t="s">
        <v>69</v>
      </c>
      <c r="G89">
        <f>VLOOKUP(A89,Hoja1!$A$2:$B$28,2,FALSE)</f>
        <v>10</v>
      </c>
      <c r="H89">
        <f>COUNTIF($G$5:G89,G89)</f>
        <v>6</v>
      </c>
    </row>
    <row r="90" spans="1:8" ht="28.8" x14ac:dyDescent="0.3">
      <c r="A90" s="23" t="s">
        <v>124</v>
      </c>
      <c r="B90" s="6" t="str">
        <f t="shared" si="1"/>
        <v>10.7</v>
      </c>
      <c r="C90" s="18" t="s">
        <v>131</v>
      </c>
      <c r="D90" s="2" t="s">
        <v>12</v>
      </c>
      <c r="E90" s="87" t="s">
        <v>107</v>
      </c>
      <c r="F90" s="66" t="s">
        <v>69</v>
      </c>
      <c r="G90">
        <f>VLOOKUP(A90,Hoja1!$A$2:$B$28,2,FALSE)</f>
        <v>10</v>
      </c>
      <c r="H90">
        <f>COUNTIF($G$5:G90,G90)</f>
        <v>7</v>
      </c>
    </row>
    <row r="91" spans="1:8" ht="43.2" x14ac:dyDescent="0.3">
      <c r="A91" s="23" t="s">
        <v>124</v>
      </c>
      <c r="B91" s="6" t="str">
        <f t="shared" si="1"/>
        <v>10.8</v>
      </c>
      <c r="C91" s="18" t="s">
        <v>132</v>
      </c>
      <c r="D91" s="2" t="s">
        <v>12</v>
      </c>
      <c r="E91" s="8" t="s">
        <v>109</v>
      </c>
      <c r="F91" s="2" t="s">
        <v>18</v>
      </c>
      <c r="G91">
        <f>VLOOKUP(A91,Hoja1!$A$2:$B$28,2,FALSE)</f>
        <v>10</v>
      </c>
      <c r="H91">
        <f>COUNTIF($G$5:G91,G91)</f>
        <v>8</v>
      </c>
    </row>
    <row r="92" spans="1:8" ht="28.8" x14ac:dyDescent="0.3">
      <c r="A92" s="23" t="s">
        <v>124</v>
      </c>
      <c r="B92" s="6" t="str">
        <f t="shared" si="1"/>
        <v>10.9</v>
      </c>
      <c r="C92" s="18" t="s">
        <v>133</v>
      </c>
      <c r="D92" s="2" t="s">
        <v>12</v>
      </c>
      <c r="E92" s="8" t="s">
        <v>105</v>
      </c>
      <c r="F92" s="2" t="s">
        <v>69</v>
      </c>
      <c r="G92">
        <f>VLOOKUP(A92,Hoja1!$A$2:$B$28,2,FALSE)</f>
        <v>10</v>
      </c>
      <c r="H92">
        <f>COUNTIF($G$5:G92,G92)</f>
        <v>9</v>
      </c>
    </row>
    <row r="93" spans="1:8" ht="28.8" x14ac:dyDescent="0.3">
      <c r="A93" s="23" t="s">
        <v>124</v>
      </c>
      <c r="B93" s="6" t="str">
        <f t="shared" si="1"/>
        <v>10.10</v>
      </c>
      <c r="C93" s="18" t="s">
        <v>134</v>
      </c>
      <c r="D93" s="2" t="s">
        <v>12</v>
      </c>
      <c r="E93" s="87" t="s">
        <v>107</v>
      </c>
      <c r="F93" s="66" t="s">
        <v>69</v>
      </c>
      <c r="G93">
        <f>VLOOKUP(A93,Hoja1!$A$2:$B$28,2,FALSE)</f>
        <v>10</v>
      </c>
      <c r="H93">
        <f>COUNTIF($G$5:G93,G93)</f>
        <v>10</v>
      </c>
    </row>
    <row r="94" spans="1:8" ht="28.8" x14ac:dyDescent="0.3">
      <c r="A94" s="23" t="s">
        <v>124</v>
      </c>
      <c r="B94" s="6" t="str">
        <f t="shared" si="1"/>
        <v>10.11</v>
      </c>
      <c r="C94" s="18" t="s">
        <v>135</v>
      </c>
      <c r="D94" s="2" t="s">
        <v>12</v>
      </c>
      <c r="E94" s="8" t="s">
        <v>109</v>
      </c>
      <c r="F94" s="2" t="s">
        <v>18</v>
      </c>
      <c r="G94">
        <f>VLOOKUP(A94,Hoja1!$A$2:$B$28,2,FALSE)</f>
        <v>10</v>
      </c>
      <c r="H94">
        <f>COUNTIF($G$5:G94,G94)</f>
        <v>11</v>
      </c>
    </row>
    <row r="95" spans="1:8" ht="28.8" x14ac:dyDescent="0.3">
      <c r="A95" s="23" t="s">
        <v>136</v>
      </c>
      <c r="B95" s="6" t="str">
        <f t="shared" si="1"/>
        <v>11.1</v>
      </c>
      <c r="C95" s="18" t="s">
        <v>137</v>
      </c>
      <c r="D95" s="2" t="s">
        <v>20</v>
      </c>
      <c r="E95" s="8" t="s">
        <v>13</v>
      </c>
      <c r="F95" s="2" t="s">
        <v>20</v>
      </c>
      <c r="G95">
        <f>VLOOKUP(A95,Hoja1!$A$2:$B$28,2,FALSE)</f>
        <v>11</v>
      </c>
      <c r="H95">
        <f>COUNTIF($G$5:G95,G95)</f>
        <v>1</v>
      </c>
    </row>
    <row r="96" spans="1:8" ht="28.8" x14ac:dyDescent="0.3">
      <c r="A96" s="23" t="s">
        <v>136</v>
      </c>
      <c r="B96" s="6" t="str">
        <f t="shared" si="1"/>
        <v>11.2</v>
      </c>
      <c r="C96" s="18" t="s">
        <v>138</v>
      </c>
      <c r="D96" s="2" t="s">
        <v>20</v>
      </c>
      <c r="E96" s="8" t="s">
        <v>13</v>
      </c>
      <c r="F96" s="2" t="s">
        <v>20</v>
      </c>
      <c r="G96">
        <f>VLOOKUP(A96,Hoja1!$A$2:$B$28,2,FALSE)</f>
        <v>11</v>
      </c>
      <c r="H96">
        <f>COUNTIF($G$5:G96,G96)</f>
        <v>2</v>
      </c>
    </row>
    <row r="97" spans="1:8" ht="28.8" x14ac:dyDescent="0.3">
      <c r="A97" s="23" t="s">
        <v>136</v>
      </c>
      <c r="B97" s="6" t="str">
        <f t="shared" si="1"/>
        <v>11.3</v>
      </c>
      <c r="C97" s="18" t="s">
        <v>139</v>
      </c>
      <c r="D97" s="2" t="s">
        <v>20</v>
      </c>
      <c r="E97" s="8" t="s">
        <v>13</v>
      </c>
      <c r="F97" s="2" t="s">
        <v>20</v>
      </c>
      <c r="G97">
        <f>VLOOKUP(A97,Hoja1!$A$2:$B$28,2,FALSE)</f>
        <v>11</v>
      </c>
      <c r="H97">
        <f>COUNTIF($G$5:G97,G97)</f>
        <v>3</v>
      </c>
    </row>
    <row r="98" spans="1:8" ht="43.2" x14ac:dyDescent="0.3">
      <c r="A98" s="23" t="s">
        <v>136</v>
      </c>
      <c r="B98" s="6" t="str">
        <f t="shared" si="1"/>
        <v>11.4</v>
      </c>
      <c r="C98" s="18" t="s">
        <v>140</v>
      </c>
      <c r="D98" s="2" t="s">
        <v>20</v>
      </c>
      <c r="E98" s="8" t="s">
        <v>13</v>
      </c>
      <c r="F98" s="2" t="s">
        <v>20</v>
      </c>
      <c r="G98">
        <f>VLOOKUP(A98,Hoja1!$A$2:$B$28,2,FALSE)</f>
        <v>11</v>
      </c>
      <c r="H98">
        <f>COUNTIF($G$5:G98,G98)</f>
        <v>4</v>
      </c>
    </row>
    <row r="99" spans="1:8" ht="28.8" x14ac:dyDescent="0.3">
      <c r="A99" s="23" t="s">
        <v>136</v>
      </c>
      <c r="B99" s="6" t="str">
        <f t="shared" si="1"/>
        <v>11.5</v>
      </c>
      <c r="C99" s="18" t="s">
        <v>141</v>
      </c>
      <c r="D99" s="2" t="s">
        <v>20</v>
      </c>
      <c r="E99" s="8" t="s">
        <v>13</v>
      </c>
      <c r="F99" s="2" t="s">
        <v>20</v>
      </c>
      <c r="G99">
        <f>VLOOKUP(A99,Hoja1!$A$2:$B$28,2,FALSE)</f>
        <v>11</v>
      </c>
      <c r="H99">
        <f>COUNTIF($G$5:G99,G99)</f>
        <v>5</v>
      </c>
    </row>
    <row r="100" spans="1:8" ht="28.8" x14ac:dyDescent="0.3">
      <c r="A100" s="23" t="s">
        <v>136</v>
      </c>
      <c r="B100" s="6" t="str">
        <f t="shared" si="1"/>
        <v>11.6</v>
      </c>
      <c r="C100" s="18" t="s">
        <v>142</v>
      </c>
      <c r="D100" s="2" t="s">
        <v>20</v>
      </c>
      <c r="E100" s="8" t="s">
        <v>13</v>
      </c>
      <c r="F100" s="2" t="s">
        <v>20</v>
      </c>
      <c r="G100">
        <f>VLOOKUP(A100,Hoja1!$A$2:$B$28,2,FALSE)</f>
        <v>11</v>
      </c>
      <c r="H100">
        <f>COUNTIF($G$5:G100,G100)</f>
        <v>6</v>
      </c>
    </row>
    <row r="101" spans="1:8" ht="28.8" x14ac:dyDescent="0.3">
      <c r="A101" s="5" t="s">
        <v>143</v>
      </c>
      <c r="B101" s="6" t="str">
        <f t="shared" si="1"/>
        <v>12.1</v>
      </c>
      <c r="C101" s="18" t="s">
        <v>144</v>
      </c>
      <c r="D101" s="2" t="s">
        <v>20</v>
      </c>
      <c r="E101" s="8" t="s">
        <v>13</v>
      </c>
      <c r="F101" s="2" t="s">
        <v>20</v>
      </c>
      <c r="G101">
        <f>VLOOKUP(A101,Hoja1!$A$2:$B$28,2,FALSE)</f>
        <v>12</v>
      </c>
      <c r="H101">
        <f>COUNTIF($G$5:G101,G101)</f>
        <v>1</v>
      </c>
    </row>
    <row r="102" spans="1:8" ht="28.8" x14ac:dyDescent="0.3">
      <c r="A102" s="5" t="s">
        <v>143</v>
      </c>
      <c r="B102" s="6" t="str">
        <f t="shared" si="1"/>
        <v>12.2</v>
      </c>
      <c r="C102" s="18" t="s">
        <v>145</v>
      </c>
      <c r="D102" s="2" t="s">
        <v>20</v>
      </c>
      <c r="E102" s="8" t="s">
        <v>37</v>
      </c>
      <c r="F102" s="2" t="s">
        <v>20</v>
      </c>
      <c r="G102">
        <f>VLOOKUP(A102,Hoja1!$A$2:$B$28,2,FALSE)</f>
        <v>12</v>
      </c>
      <c r="H102">
        <f>COUNTIF($G$5:G102,G102)</f>
        <v>2</v>
      </c>
    </row>
    <row r="103" spans="1:8" ht="28.8" x14ac:dyDescent="0.3">
      <c r="A103" s="5" t="s">
        <v>143</v>
      </c>
      <c r="B103" s="6" t="str">
        <f t="shared" si="1"/>
        <v>12.3</v>
      </c>
      <c r="C103" s="18" t="s">
        <v>146</v>
      </c>
      <c r="D103" s="2" t="s">
        <v>20</v>
      </c>
      <c r="E103" s="8" t="s">
        <v>13</v>
      </c>
      <c r="F103" s="2" t="s">
        <v>20</v>
      </c>
      <c r="G103">
        <f>VLOOKUP(A103,Hoja1!$A$2:$B$28,2,FALSE)</f>
        <v>12</v>
      </c>
      <c r="H103">
        <f>COUNTIF($G$5:G103,G103)</f>
        <v>3</v>
      </c>
    </row>
    <row r="104" spans="1:8" ht="28.8" x14ac:dyDescent="0.3">
      <c r="A104" s="5" t="s">
        <v>143</v>
      </c>
      <c r="B104" s="6" t="str">
        <f t="shared" si="1"/>
        <v>12.4</v>
      </c>
      <c r="C104" s="18" t="s">
        <v>147</v>
      </c>
      <c r="D104" s="2" t="s">
        <v>20</v>
      </c>
      <c r="E104" s="8" t="s">
        <v>37</v>
      </c>
      <c r="F104" s="2" t="s">
        <v>20</v>
      </c>
      <c r="G104">
        <f>VLOOKUP(A104,Hoja1!$A$2:$B$28,2,FALSE)</f>
        <v>12</v>
      </c>
      <c r="H104">
        <f>COUNTIF($G$5:G104,G104)</f>
        <v>4</v>
      </c>
    </row>
    <row r="105" spans="1:8" ht="43.2" x14ac:dyDescent="0.3">
      <c r="A105" s="5" t="s">
        <v>143</v>
      </c>
      <c r="B105" s="6" t="str">
        <f t="shared" si="1"/>
        <v>12.5</v>
      </c>
      <c r="C105" s="18" t="s">
        <v>148</v>
      </c>
      <c r="D105" s="2" t="s">
        <v>16</v>
      </c>
      <c r="E105" s="8" t="s">
        <v>49</v>
      </c>
      <c r="F105" s="2" t="s">
        <v>49</v>
      </c>
      <c r="G105">
        <f>VLOOKUP(A105,Hoja1!$A$2:$B$28,2,FALSE)</f>
        <v>12</v>
      </c>
      <c r="H105">
        <f>COUNTIF($G$5:G105,G105)</f>
        <v>5</v>
      </c>
    </row>
    <row r="106" spans="1:8" ht="28.8" x14ac:dyDescent="0.3">
      <c r="A106" s="5" t="s">
        <v>143</v>
      </c>
      <c r="B106" s="6" t="str">
        <f t="shared" si="1"/>
        <v>12.6</v>
      </c>
      <c r="C106" s="18" t="s">
        <v>149</v>
      </c>
      <c r="D106" s="2" t="s">
        <v>20</v>
      </c>
      <c r="E106" s="8" t="s">
        <v>150</v>
      </c>
      <c r="F106" s="2" t="s">
        <v>20</v>
      </c>
      <c r="G106">
        <f>VLOOKUP(A106,Hoja1!$A$2:$B$28,2,FALSE)</f>
        <v>12</v>
      </c>
      <c r="H106">
        <f>COUNTIF($G$5:G106,G106)</f>
        <v>6</v>
      </c>
    </row>
    <row r="107" spans="1:8" ht="14.4" x14ac:dyDescent="0.3">
      <c r="A107" s="5" t="s">
        <v>151</v>
      </c>
      <c r="B107" s="6" t="str">
        <f t="shared" si="1"/>
        <v>13.1</v>
      </c>
      <c r="C107" s="18" t="s">
        <v>152</v>
      </c>
      <c r="D107" s="2" t="s">
        <v>20</v>
      </c>
      <c r="E107" s="8" t="s">
        <v>13</v>
      </c>
      <c r="F107" s="2" t="s">
        <v>20</v>
      </c>
      <c r="G107">
        <f>VLOOKUP(A107,Hoja1!$A$2:$B$28,2,FALSE)</f>
        <v>13</v>
      </c>
      <c r="H107">
        <f>COUNTIF($G$5:G107,G107)</f>
        <v>1</v>
      </c>
    </row>
    <row r="108" spans="1:8" ht="14.4" x14ac:dyDescent="0.3">
      <c r="A108" s="5" t="s">
        <v>151</v>
      </c>
      <c r="B108" s="6" t="str">
        <f t="shared" si="1"/>
        <v>13.2</v>
      </c>
      <c r="C108" s="18" t="s">
        <v>153</v>
      </c>
      <c r="D108" s="2" t="s">
        <v>20</v>
      </c>
      <c r="E108" s="8" t="s">
        <v>13</v>
      </c>
      <c r="F108" s="2" t="s">
        <v>20</v>
      </c>
      <c r="G108">
        <f>VLOOKUP(A108,Hoja1!$A$2:$B$28,2,FALSE)</f>
        <v>13</v>
      </c>
      <c r="H108">
        <f>COUNTIF($G$5:G108,G108)</f>
        <v>2</v>
      </c>
    </row>
    <row r="109" spans="1:8" ht="14.4" x14ac:dyDescent="0.3">
      <c r="A109" s="5" t="s">
        <v>151</v>
      </c>
      <c r="B109" s="6" t="str">
        <f t="shared" si="1"/>
        <v>13.3</v>
      </c>
      <c r="C109" s="18" t="s">
        <v>411</v>
      </c>
      <c r="D109" s="2" t="s">
        <v>20</v>
      </c>
      <c r="E109" s="8" t="s">
        <v>13</v>
      </c>
      <c r="F109" s="2" t="s">
        <v>20</v>
      </c>
      <c r="G109">
        <f>VLOOKUP(A109,Hoja1!$A$2:$B$28,2,FALSE)</f>
        <v>13</v>
      </c>
      <c r="H109">
        <f>COUNTIF($G$5:G109,G109)</f>
        <v>3</v>
      </c>
    </row>
    <row r="110" spans="1:8" ht="28.8" x14ac:dyDescent="0.3">
      <c r="A110" s="5" t="s">
        <v>151</v>
      </c>
      <c r="B110" s="6" t="str">
        <f t="shared" si="1"/>
        <v>13.3</v>
      </c>
      <c r="C110" s="18" t="s">
        <v>154</v>
      </c>
      <c r="D110" s="2" t="s">
        <v>20</v>
      </c>
      <c r="E110" s="8" t="s">
        <v>13</v>
      </c>
      <c r="F110" s="2" t="s">
        <v>20</v>
      </c>
      <c r="G110">
        <f>VLOOKUP(A110,Hoja1!$A$2:$B$28,2,FALSE)</f>
        <v>13</v>
      </c>
      <c r="H110">
        <f>COUNTIF($G$5:G110,G110)-1</f>
        <v>3</v>
      </c>
    </row>
    <row r="111" spans="1:8" ht="57.6" x14ac:dyDescent="0.3">
      <c r="A111" s="5" t="s">
        <v>151</v>
      </c>
      <c r="B111" s="6" t="str">
        <f t="shared" si="1"/>
        <v>13.3</v>
      </c>
      <c r="C111" s="18" t="s">
        <v>155</v>
      </c>
      <c r="D111" s="2" t="s">
        <v>20</v>
      </c>
      <c r="E111" s="8" t="s">
        <v>13</v>
      </c>
      <c r="F111" s="2" t="s">
        <v>20</v>
      </c>
      <c r="G111">
        <f>VLOOKUP(A111,Hoja1!$A$2:$B$28,2,FALSE)</f>
        <v>13</v>
      </c>
      <c r="H111">
        <f>COUNTIF($G$5:G111,G111)-2</f>
        <v>3</v>
      </c>
    </row>
    <row r="112" spans="1:8" ht="14.4" x14ac:dyDescent="0.3">
      <c r="A112" s="5" t="s">
        <v>151</v>
      </c>
      <c r="B112" s="6" t="str">
        <f t="shared" si="1"/>
        <v>13.3</v>
      </c>
      <c r="C112" s="18" t="s">
        <v>156</v>
      </c>
      <c r="D112" s="2" t="s">
        <v>20</v>
      </c>
      <c r="E112" s="8" t="s">
        <v>13</v>
      </c>
      <c r="F112" s="2" t="s">
        <v>20</v>
      </c>
      <c r="G112">
        <f>VLOOKUP(A112,Hoja1!$A$2:$B$28,2,FALSE)</f>
        <v>13</v>
      </c>
      <c r="H112">
        <f>COUNTIF($G$5:G112,G112)-3</f>
        <v>3</v>
      </c>
    </row>
    <row r="113" spans="1:8" ht="14.4" x14ac:dyDescent="0.3">
      <c r="A113" s="5" t="s">
        <v>151</v>
      </c>
      <c r="B113" s="6" t="str">
        <f t="shared" si="1"/>
        <v>13.4</v>
      </c>
      <c r="C113" s="18" t="s">
        <v>157</v>
      </c>
      <c r="D113" s="2" t="s">
        <v>20</v>
      </c>
      <c r="E113" s="8" t="s">
        <v>150</v>
      </c>
      <c r="F113" s="2" t="s">
        <v>20</v>
      </c>
      <c r="G113">
        <f>VLOOKUP(A113,Hoja1!$A$2:$B$28,2,FALSE)</f>
        <v>13</v>
      </c>
      <c r="H113">
        <f>COUNTIF($G$5:G113,G113)-3</f>
        <v>4</v>
      </c>
    </row>
    <row r="114" spans="1:8" ht="14.4" x14ac:dyDescent="0.3">
      <c r="A114" s="5" t="s">
        <v>151</v>
      </c>
      <c r="B114" s="6" t="str">
        <f t="shared" si="1"/>
        <v>13.5</v>
      </c>
      <c r="C114" s="18" t="s">
        <v>158</v>
      </c>
      <c r="D114" s="2" t="s">
        <v>20</v>
      </c>
      <c r="E114" s="8" t="s">
        <v>13</v>
      </c>
      <c r="F114" s="2" t="s">
        <v>20</v>
      </c>
      <c r="G114">
        <f>VLOOKUP(A114,Hoja1!$A$2:$B$28,2,FALSE)</f>
        <v>13</v>
      </c>
      <c r="H114">
        <f>COUNTIF($G$5:G114,G114)-3</f>
        <v>5</v>
      </c>
    </row>
    <row r="115" spans="1:8" ht="14.4" x14ac:dyDescent="0.3">
      <c r="A115" s="5" t="s">
        <v>151</v>
      </c>
      <c r="B115" s="6" t="str">
        <f t="shared" si="1"/>
        <v>13.6</v>
      </c>
      <c r="C115" s="18" t="s">
        <v>159</v>
      </c>
      <c r="D115" s="2" t="s">
        <v>20</v>
      </c>
      <c r="E115" s="8" t="s">
        <v>150</v>
      </c>
      <c r="F115" s="2" t="s">
        <v>20</v>
      </c>
      <c r="G115">
        <f>VLOOKUP(A115,Hoja1!$A$2:$B$28,2,FALSE)</f>
        <v>13</v>
      </c>
      <c r="H115">
        <f>COUNTIF($G$5:G115,G115)-3</f>
        <v>6</v>
      </c>
    </row>
    <row r="116" spans="1:8" ht="28.8" x14ac:dyDescent="0.3">
      <c r="A116" s="5" t="s">
        <v>151</v>
      </c>
      <c r="B116" s="6" t="str">
        <f t="shared" si="1"/>
        <v>13.7</v>
      </c>
      <c r="C116" s="18" t="s">
        <v>160</v>
      </c>
      <c r="D116" s="2" t="s">
        <v>20</v>
      </c>
      <c r="E116" s="8" t="s">
        <v>150</v>
      </c>
      <c r="F116" s="2" t="s">
        <v>20</v>
      </c>
      <c r="G116">
        <f>VLOOKUP(A116,Hoja1!$A$2:$B$28,2,FALSE)</f>
        <v>13</v>
      </c>
      <c r="H116">
        <f>COUNTIF($G$5:G116,G116)-3</f>
        <v>7</v>
      </c>
    </row>
    <row r="117" spans="1:8" ht="14.4" x14ac:dyDescent="0.3">
      <c r="A117" s="5" t="s">
        <v>151</v>
      </c>
      <c r="B117" s="6" t="str">
        <f t="shared" si="1"/>
        <v>13.8</v>
      </c>
      <c r="C117" s="18" t="s">
        <v>412</v>
      </c>
      <c r="D117" s="2" t="s">
        <v>20</v>
      </c>
      <c r="E117" s="8" t="s">
        <v>13</v>
      </c>
      <c r="F117" s="2" t="s">
        <v>20</v>
      </c>
      <c r="G117">
        <f>VLOOKUP(A117,Hoja1!$A$2:$B$28,2,FALSE)</f>
        <v>13</v>
      </c>
      <c r="H117">
        <f>COUNTIF($G$5:G117,G117)-3</f>
        <v>8</v>
      </c>
    </row>
    <row r="118" spans="1:8" ht="28.8" x14ac:dyDescent="0.3">
      <c r="A118" s="5" t="s">
        <v>151</v>
      </c>
      <c r="B118" s="6" t="str">
        <f t="shared" si="1"/>
        <v>13.8</v>
      </c>
      <c r="C118" s="18" t="s">
        <v>161</v>
      </c>
      <c r="D118" s="2" t="s">
        <v>20</v>
      </c>
      <c r="E118" s="8" t="s">
        <v>13</v>
      </c>
      <c r="F118" s="2" t="s">
        <v>20</v>
      </c>
      <c r="G118">
        <f>VLOOKUP(A118,Hoja1!$A$2:$B$28,2,FALSE)</f>
        <v>13</v>
      </c>
      <c r="H118">
        <f>COUNTIF($G$5:G118,G118)-4</f>
        <v>8</v>
      </c>
    </row>
    <row r="119" spans="1:8" ht="57.6" x14ac:dyDescent="0.3">
      <c r="A119" s="5" t="s">
        <v>151</v>
      </c>
      <c r="B119" s="6" t="str">
        <f t="shared" si="1"/>
        <v>13.8</v>
      </c>
      <c r="C119" s="18" t="s">
        <v>162</v>
      </c>
      <c r="D119" s="2" t="s">
        <v>20</v>
      </c>
      <c r="E119" s="8" t="s">
        <v>13</v>
      </c>
      <c r="F119" s="2" t="s">
        <v>20</v>
      </c>
      <c r="G119">
        <f>VLOOKUP(A119,Hoja1!$A$2:$B$28,2,FALSE)</f>
        <v>13</v>
      </c>
      <c r="H119">
        <f>COUNTIF($G$5:G119,G119)-5</f>
        <v>8</v>
      </c>
    </row>
    <row r="120" spans="1:8" ht="14.4" x14ac:dyDescent="0.3">
      <c r="A120" s="5" t="s">
        <v>151</v>
      </c>
      <c r="B120" s="6" t="str">
        <f t="shared" si="1"/>
        <v>13.8</v>
      </c>
      <c r="C120" s="18" t="s">
        <v>163</v>
      </c>
      <c r="D120" s="2" t="s">
        <v>20</v>
      </c>
      <c r="E120" s="8" t="s">
        <v>13</v>
      </c>
      <c r="F120" s="2" t="s">
        <v>20</v>
      </c>
      <c r="G120">
        <f>VLOOKUP(A120,Hoja1!$A$2:$B$28,2,FALSE)</f>
        <v>13</v>
      </c>
      <c r="H120">
        <f>COUNTIF($G$5:G120,G120)-6</f>
        <v>8</v>
      </c>
    </row>
    <row r="121" spans="1:8" ht="28.8" x14ac:dyDescent="0.3">
      <c r="A121" s="5" t="s">
        <v>164</v>
      </c>
      <c r="B121" s="6" t="str">
        <f t="shared" si="1"/>
        <v>14.1</v>
      </c>
      <c r="C121" s="18" t="s">
        <v>165</v>
      </c>
      <c r="D121" s="2" t="s">
        <v>20</v>
      </c>
      <c r="E121" s="8" t="s">
        <v>13</v>
      </c>
      <c r="F121" s="2" t="s">
        <v>20</v>
      </c>
      <c r="G121">
        <f>VLOOKUP(A121,Hoja1!$A$2:$B$28,2,FALSE)</f>
        <v>14</v>
      </c>
      <c r="H121">
        <f>COUNTIF($G$5:G121,G121)</f>
        <v>1</v>
      </c>
    </row>
    <row r="122" spans="1:8" ht="28.8" x14ac:dyDescent="0.3">
      <c r="A122" s="5" t="s">
        <v>164</v>
      </c>
      <c r="B122" s="6" t="str">
        <f t="shared" si="1"/>
        <v>14.2</v>
      </c>
      <c r="C122" s="18" t="s">
        <v>166</v>
      </c>
      <c r="D122" s="2" t="s">
        <v>20</v>
      </c>
      <c r="E122" s="8" t="s">
        <v>13</v>
      </c>
      <c r="F122" s="2" t="s">
        <v>20</v>
      </c>
      <c r="G122">
        <f>VLOOKUP(A122,Hoja1!$A$2:$B$28,2,FALSE)</f>
        <v>14</v>
      </c>
      <c r="H122">
        <f>COUNTIF($G$5:G122,G122)</f>
        <v>2</v>
      </c>
    </row>
    <row r="123" spans="1:8" ht="28.8" x14ac:dyDescent="0.3">
      <c r="A123" s="5" t="s">
        <v>164</v>
      </c>
      <c r="B123" s="6" t="str">
        <f t="shared" si="1"/>
        <v>14.3</v>
      </c>
      <c r="C123" s="18" t="s">
        <v>167</v>
      </c>
      <c r="D123" s="2" t="s">
        <v>20</v>
      </c>
      <c r="E123" s="8" t="s">
        <v>13</v>
      </c>
      <c r="F123" s="2" t="s">
        <v>20</v>
      </c>
      <c r="G123">
        <f>VLOOKUP(A123,Hoja1!$A$2:$B$28,2,FALSE)</f>
        <v>14</v>
      </c>
      <c r="H123">
        <f>COUNTIF($G$5:G123,G123)</f>
        <v>3</v>
      </c>
    </row>
    <row r="124" spans="1:8" ht="28.8" x14ac:dyDescent="0.3">
      <c r="A124" s="5" t="s">
        <v>164</v>
      </c>
      <c r="B124" s="6" t="str">
        <f t="shared" si="1"/>
        <v>14.4</v>
      </c>
      <c r="C124" s="18" t="s">
        <v>168</v>
      </c>
      <c r="D124" s="2" t="s">
        <v>20</v>
      </c>
      <c r="E124" s="8" t="s">
        <v>13</v>
      </c>
      <c r="F124" s="2" t="s">
        <v>20</v>
      </c>
      <c r="G124">
        <f>VLOOKUP(A124,Hoja1!$A$2:$B$28,2,FALSE)</f>
        <v>14</v>
      </c>
      <c r="H124">
        <f>COUNTIF($G$5:G124,G124)</f>
        <v>4</v>
      </c>
    </row>
    <row r="125" spans="1:8" ht="28.8" x14ac:dyDescent="0.3">
      <c r="A125" s="5" t="s">
        <v>164</v>
      </c>
      <c r="B125" s="6" t="str">
        <f t="shared" si="1"/>
        <v>14.5</v>
      </c>
      <c r="C125" s="18" t="s">
        <v>169</v>
      </c>
      <c r="D125" s="2" t="s">
        <v>20</v>
      </c>
      <c r="E125" s="8" t="s">
        <v>13</v>
      </c>
      <c r="F125" s="2" t="s">
        <v>20</v>
      </c>
      <c r="G125">
        <f>VLOOKUP(A125,Hoja1!$A$2:$B$28,2,FALSE)</f>
        <v>14</v>
      </c>
      <c r="H125">
        <f>COUNTIF($G$5:G125,G125)</f>
        <v>5</v>
      </c>
    </row>
    <row r="126" spans="1:8" ht="28.8" x14ac:dyDescent="0.3">
      <c r="A126" s="5" t="s">
        <v>164</v>
      </c>
      <c r="B126" s="6" t="str">
        <f t="shared" si="1"/>
        <v>14.6</v>
      </c>
      <c r="C126" s="18" t="s">
        <v>170</v>
      </c>
      <c r="D126" s="2" t="s">
        <v>20</v>
      </c>
      <c r="E126" s="8" t="s">
        <v>13</v>
      </c>
      <c r="F126" s="2" t="s">
        <v>20</v>
      </c>
      <c r="G126">
        <f>VLOOKUP(A126,Hoja1!$A$2:$B$28,2,FALSE)</f>
        <v>14</v>
      </c>
      <c r="H126">
        <f>COUNTIF($G$5:G126,G126)</f>
        <v>6</v>
      </c>
    </row>
    <row r="127" spans="1:8" ht="28.8" x14ac:dyDescent="0.3">
      <c r="A127" s="5" t="s">
        <v>164</v>
      </c>
      <c r="B127" s="6" t="str">
        <f t="shared" si="1"/>
        <v>14.7</v>
      </c>
      <c r="C127" s="18" t="s">
        <v>171</v>
      </c>
      <c r="D127" s="2" t="s">
        <v>20</v>
      </c>
      <c r="E127" s="8" t="s">
        <v>13</v>
      </c>
      <c r="F127" s="2" t="s">
        <v>20</v>
      </c>
      <c r="G127">
        <f>VLOOKUP(A127,Hoja1!$A$2:$B$28,2,FALSE)</f>
        <v>14</v>
      </c>
      <c r="H127">
        <f>COUNTIF($G$5:G127,G127)</f>
        <v>7</v>
      </c>
    </row>
    <row r="128" spans="1:8" ht="28.8" x14ac:dyDescent="0.3">
      <c r="A128" s="5" t="s">
        <v>164</v>
      </c>
      <c r="B128" s="6" t="str">
        <f t="shared" si="1"/>
        <v>14.8</v>
      </c>
      <c r="C128" s="18" t="s">
        <v>172</v>
      </c>
      <c r="D128" s="2" t="s">
        <v>20</v>
      </c>
      <c r="E128" s="8" t="s">
        <v>13</v>
      </c>
      <c r="F128" s="2" t="s">
        <v>20</v>
      </c>
      <c r="G128">
        <f>VLOOKUP(A128,Hoja1!$A$2:$B$28,2,FALSE)</f>
        <v>14</v>
      </c>
      <c r="H128">
        <f>COUNTIF($G$5:G128,G128)</f>
        <v>8</v>
      </c>
    </row>
    <row r="129" spans="1:8" ht="28.8" x14ac:dyDescent="0.3">
      <c r="A129" s="5" t="s">
        <v>164</v>
      </c>
      <c r="B129" s="6" t="str">
        <f t="shared" si="1"/>
        <v>14.9</v>
      </c>
      <c r="C129" s="18" t="s">
        <v>173</v>
      </c>
      <c r="D129" s="2" t="s">
        <v>20</v>
      </c>
      <c r="E129" s="8" t="s">
        <v>13</v>
      </c>
      <c r="F129" s="2" t="s">
        <v>20</v>
      </c>
      <c r="G129">
        <f>VLOOKUP(A129,Hoja1!$A$2:$B$28,2,FALSE)</f>
        <v>14</v>
      </c>
      <c r="H129">
        <f>COUNTIF($G$5:G129,G129)</f>
        <v>9</v>
      </c>
    </row>
    <row r="130" spans="1:8" ht="28.8" x14ac:dyDescent="0.3">
      <c r="A130" s="5" t="s">
        <v>164</v>
      </c>
      <c r="B130" s="6" t="str">
        <f t="shared" si="1"/>
        <v>14.10</v>
      </c>
      <c r="C130" s="18" t="s">
        <v>174</v>
      </c>
      <c r="D130" s="2" t="s">
        <v>20</v>
      </c>
      <c r="E130" s="8" t="s">
        <v>175</v>
      </c>
      <c r="F130" s="2" t="s">
        <v>20</v>
      </c>
      <c r="G130">
        <f>VLOOKUP(A130,Hoja1!$A$2:$B$28,2,FALSE)</f>
        <v>14</v>
      </c>
      <c r="H130">
        <f>COUNTIF($G$5:G130,G130)</f>
        <v>10</v>
      </c>
    </row>
    <row r="131" spans="1:8" ht="28.8" x14ac:dyDescent="0.3">
      <c r="A131" s="5" t="s">
        <v>164</v>
      </c>
      <c r="B131" s="6" t="str">
        <f t="shared" si="1"/>
        <v>14.11</v>
      </c>
      <c r="C131" s="18" t="s">
        <v>176</v>
      </c>
      <c r="D131" s="2" t="s">
        <v>20</v>
      </c>
      <c r="E131" s="8" t="s">
        <v>175</v>
      </c>
      <c r="F131" s="2" t="s">
        <v>20</v>
      </c>
      <c r="G131">
        <f>VLOOKUP(A131,Hoja1!$A$2:$B$28,2,FALSE)</f>
        <v>14</v>
      </c>
      <c r="H131">
        <f>COUNTIF($G$5:G131,G131)</f>
        <v>11</v>
      </c>
    </row>
    <row r="132" spans="1:8" ht="43.2" x14ac:dyDescent="0.3">
      <c r="A132" s="5" t="s">
        <v>177</v>
      </c>
      <c r="B132" s="6" t="str">
        <f t="shared" si="1"/>
        <v>15.1</v>
      </c>
      <c r="C132" s="18" t="s">
        <v>178</v>
      </c>
      <c r="D132" s="2" t="s">
        <v>20</v>
      </c>
      <c r="E132" s="8" t="s">
        <v>13</v>
      </c>
      <c r="F132" s="2" t="s">
        <v>20</v>
      </c>
      <c r="G132">
        <f>VLOOKUP(A132,Hoja1!$A$2:$B$28,2,FALSE)</f>
        <v>15</v>
      </c>
      <c r="H132">
        <f>COUNTIF($G$5:G132,G132)</f>
        <v>1</v>
      </c>
    </row>
    <row r="133" spans="1:8" ht="28.8" x14ac:dyDescent="0.3">
      <c r="A133" s="5" t="s">
        <v>177</v>
      </c>
      <c r="B133" s="6" t="str">
        <f t="shared" si="1"/>
        <v>15.2</v>
      </c>
      <c r="C133" s="18" t="s">
        <v>179</v>
      </c>
      <c r="D133" s="2" t="s">
        <v>12</v>
      </c>
      <c r="E133" s="8" t="s">
        <v>18</v>
      </c>
      <c r="F133" s="2" t="s">
        <v>18</v>
      </c>
      <c r="G133">
        <f>VLOOKUP(A133,Hoja1!$A$2:$B$28,2,FALSE)</f>
        <v>15</v>
      </c>
      <c r="H133">
        <f>COUNTIF($G$5:G133,G133)</f>
        <v>2</v>
      </c>
    </row>
    <row r="134" spans="1:8" ht="28.8" x14ac:dyDescent="0.3">
      <c r="A134" s="5" t="s">
        <v>177</v>
      </c>
      <c r="B134" s="6" t="str">
        <f t="shared" ref="B134:B197" si="2">CONCATENATE(G134,".",H134)</f>
        <v>15.3</v>
      </c>
      <c r="C134" s="18" t="s">
        <v>180</v>
      </c>
      <c r="D134" s="2" t="s">
        <v>20</v>
      </c>
      <c r="E134" s="8" t="s">
        <v>13</v>
      </c>
      <c r="F134" s="2" t="s">
        <v>20</v>
      </c>
      <c r="G134">
        <f>VLOOKUP(A134,Hoja1!$A$2:$B$28,2,FALSE)</f>
        <v>15</v>
      </c>
      <c r="H134">
        <f>COUNTIF($G$5:G134,G134)</f>
        <v>3</v>
      </c>
    </row>
    <row r="135" spans="1:8" ht="28.8" x14ac:dyDescent="0.3">
      <c r="A135" s="5" t="s">
        <v>177</v>
      </c>
      <c r="B135" s="6" t="str">
        <f t="shared" si="2"/>
        <v>15.4</v>
      </c>
      <c r="C135" s="18" t="s">
        <v>181</v>
      </c>
      <c r="D135" s="2" t="s">
        <v>12</v>
      </c>
      <c r="E135" s="8" t="s">
        <v>39</v>
      </c>
      <c r="F135" s="2" t="s">
        <v>39</v>
      </c>
      <c r="G135">
        <f>VLOOKUP(A135,Hoja1!$A$2:$B$28,2,FALSE)</f>
        <v>15</v>
      </c>
      <c r="H135">
        <f>COUNTIF($G$5:G135,G135)</f>
        <v>4</v>
      </c>
    </row>
    <row r="136" spans="1:8" ht="14.4" x14ac:dyDescent="0.3">
      <c r="A136" s="5" t="s">
        <v>177</v>
      </c>
      <c r="B136" s="6" t="str">
        <f t="shared" si="2"/>
        <v>15.5</v>
      </c>
      <c r="C136" s="18" t="s">
        <v>182</v>
      </c>
      <c r="D136" s="2" t="s">
        <v>20</v>
      </c>
      <c r="E136" s="8" t="s">
        <v>13</v>
      </c>
      <c r="F136" s="2" t="s">
        <v>20</v>
      </c>
      <c r="G136">
        <f>VLOOKUP(A136,Hoja1!$A$2:$B$28,2,FALSE)</f>
        <v>15</v>
      </c>
      <c r="H136">
        <f>COUNTIF($G$5:G136,G136)</f>
        <v>5</v>
      </c>
    </row>
    <row r="137" spans="1:8" ht="43.2" x14ac:dyDescent="0.3">
      <c r="A137" s="5" t="s">
        <v>177</v>
      </c>
      <c r="B137" s="6" t="str">
        <f t="shared" si="2"/>
        <v>15.6</v>
      </c>
      <c r="C137" s="18" t="s">
        <v>183</v>
      </c>
      <c r="D137" s="2" t="s">
        <v>20</v>
      </c>
      <c r="E137" s="8" t="s">
        <v>13</v>
      </c>
      <c r="F137" s="2" t="s">
        <v>20</v>
      </c>
      <c r="G137">
        <f>VLOOKUP(A137,Hoja1!$A$2:$B$28,2,FALSE)</f>
        <v>15</v>
      </c>
      <c r="H137">
        <f>COUNTIF($G$5:G137,G137)</f>
        <v>6</v>
      </c>
    </row>
    <row r="138" spans="1:8" ht="28.8" x14ac:dyDescent="0.3">
      <c r="A138" s="5" t="s">
        <v>177</v>
      </c>
      <c r="B138" s="6" t="str">
        <f t="shared" si="2"/>
        <v>15.7</v>
      </c>
      <c r="C138" s="18" t="s">
        <v>184</v>
      </c>
      <c r="D138" s="2" t="s">
        <v>20</v>
      </c>
      <c r="E138" s="8" t="s">
        <v>13</v>
      </c>
      <c r="F138" s="2" t="s">
        <v>20</v>
      </c>
      <c r="G138">
        <f>VLOOKUP(A138,Hoja1!$A$2:$B$28,2,FALSE)</f>
        <v>15</v>
      </c>
      <c r="H138">
        <f>COUNTIF($G$5:G138,G138)</f>
        <v>7</v>
      </c>
    </row>
    <row r="139" spans="1:8" ht="28.8" x14ac:dyDescent="0.3">
      <c r="A139" s="5" t="s">
        <v>177</v>
      </c>
      <c r="B139" s="6" t="str">
        <f t="shared" si="2"/>
        <v>15.8</v>
      </c>
      <c r="C139" s="18" t="s">
        <v>185</v>
      </c>
      <c r="D139" s="2" t="s">
        <v>20</v>
      </c>
      <c r="E139" s="8" t="s">
        <v>150</v>
      </c>
      <c r="F139" s="2" t="s">
        <v>20</v>
      </c>
      <c r="G139">
        <f>VLOOKUP(A139,Hoja1!$A$2:$B$28,2,FALSE)</f>
        <v>15</v>
      </c>
      <c r="H139">
        <f>COUNTIF($G$5:G139,G139)</f>
        <v>8</v>
      </c>
    </row>
    <row r="140" spans="1:8" ht="43.2" x14ac:dyDescent="0.3">
      <c r="A140" s="5" t="s">
        <v>177</v>
      </c>
      <c r="B140" s="6" t="str">
        <f t="shared" si="2"/>
        <v>15.9</v>
      </c>
      <c r="C140" s="18" t="s">
        <v>186</v>
      </c>
      <c r="D140" s="2" t="s">
        <v>20</v>
      </c>
      <c r="E140" s="8" t="s">
        <v>37</v>
      </c>
      <c r="F140" s="2" t="s">
        <v>20</v>
      </c>
      <c r="G140">
        <f>VLOOKUP(A140,Hoja1!$A$2:$B$28,2,FALSE)</f>
        <v>15</v>
      </c>
      <c r="H140">
        <f>COUNTIF($G$5:G140,G140)</f>
        <v>9</v>
      </c>
    </row>
    <row r="141" spans="1:8" ht="28.8" x14ac:dyDescent="0.3">
      <c r="A141" s="5" t="s">
        <v>177</v>
      </c>
      <c r="B141" s="6" t="str">
        <f t="shared" si="2"/>
        <v>15.10</v>
      </c>
      <c r="C141" s="18" t="s">
        <v>187</v>
      </c>
      <c r="D141" s="2" t="s">
        <v>20</v>
      </c>
      <c r="E141" s="8" t="s">
        <v>150</v>
      </c>
      <c r="F141" s="2" t="s">
        <v>20</v>
      </c>
      <c r="G141">
        <f>VLOOKUP(A141,Hoja1!$A$2:$B$28,2,FALSE)</f>
        <v>15</v>
      </c>
      <c r="H141">
        <f>COUNTIF($G$5:G141,G141)</f>
        <v>10</v>
      </c>
    </row>
    <row r="142" spans="1:8" ht="28.8" x14ac:dyDescent="0.3">
      <c r="A142" s="5" t="s">
        <v>177</v>
      </c>
      <c r="B142" s="6" t="str">
        <f t="shared" si="2"/>
        <v>15.11</v>
      </c>
      <c r="C142" s="18" t="s">
        <v>188</v>
      </c>
      <c r="D142" s="2" t="s">
        <v>20</v>
      </c>
      <c r="E142" s="8" t="s">
        <v>150</v>
      </c>
      <c r="F142" s="2" t="s">
        <v>20</v>
      </c>
      <c r="G142">
        <f>VLOOKUP(A142,Hoja1!$A$2:$B$28,2,FALSE)</f>
        <v>15</v>
      </c>
      <c r="H142">
        <f>COUNTIF($G$5:G142,G142)</f>
        <v>11</v>
      </c>
    </row>
    <row r="143" spans="1:8" ht="28.8" x14ac:dyDescent="0.3">
      <c r="A143" s="5" t="s">
        <v>177</v>
      </c>
      <c r="B143" s="6" t="str">
        <f t="shared" si="2"/>
        <v>15.12</v>
      </c>
      <c r="C143" s="18" t="s">
        <v>189</v>
      </c>
      <c r="D143" s="2" t="s">
        <v>20</v>
      </c>
      <c r="E143" s="8" t="s">
        <v>37</v>
      </c>
      <c r="F143" s="2" t="s">
        <v>20</v>
      </c>
      <c r="G143">
        <f>VLOOKUP(A143,Hoja1!$A$2:$B$28,2,FALSE)</f>
        <v>15</v>
      </c>
      <c r="H143">
        <f>COUNTIF($G$5:G143,G143)</f>
        <v>12</v>
      </c>
    </row>
    <row r="144" spans="1:8" ht="28.8" x14ac:dyDescent="0.3">
      <c r="A144" s="5" t="s">
        <v>177</v>
      </c>
      <c r="B144" s="6" t="str">
        <f t="shared" si="2"/>
        <v>15.13</v>
      </c>
      <c r="C144" s="18" t="s">
        <v>190</v>
      </c>
      <c r="D144" s="2" t="s">
        <v>12</v>
      </c>
      <c r="E144" s="8" t="s">
        <v>18</v>
      </c>
      <c r="F144" s="2" t="s">
        <v>18</v>
      </c>
      <c r="G144">
        <f>VLOOKUP(A144,Hoja1!$A$2:$B$28,2,FALSE)</f>
        <v>15</v>
      </c>
      <c r="H144">
        <f>COUNTIF($G$5:G144,G144)</f>
        <v>13</v>
      </c>
    </row>
    <row r="145" spans="1:8" ht="14.4" x14ac:dyDescent="0.3">
      <c r="A145" s="23" t="s">
        <v>191</v>
      </c>
      <c r="B145" s="6" t="str">
        <f t="shared" si="2"/>
        <v>16.1</v>
      </c>
      <c r="C145" s="26" t="s">
        <v>192</v>
      </c>
      <c r="D145" s="4" t="s">
        <v>12</v>
      </c>
      <c r="E145" s="13" t="s">
        <v>193</v>
      </c>
      <c r="F145" s="66" t="s">
        <v>194</v>
      </c>
      <c r="G145">
        <f>VLOOKUP(A145,Hoja1!$A$2:$B$28,2,FALSE)</f>
        <v>16</v>
      </c>
      <c r="H145">
        <f>COUNTIF($G$5:G145,G145)</f>
        <v>1</v>
      </c>
    </row>
    <row r="146" spans="1:8" ht="14.4" x14ac:dyDescent="0.3">
      <c r="A146" s="5" t="s">
        <v>191</v>
      </c>
      <c r="B146" s="6" t="str">
        <f t="shared" si="2"/>
        <v>16.2</v>
      </c>
      <c r="C146" s="18" t="s">
        <v>191</v>
      </c>
      <c r="D146" s="2" t="s">
        <v>20</v>
      </c>
      <c r="E146" s="8" t="s">
        <v>150</v>
      </c>
      <c r="F146" s="2" t="s">
        <v>20</v>
      </c>
      <c r="G146">
        <f>VLOOKUP(A146,Hoja1!$A$2:$B$28,2,FALSE)</f>
        <v>16</v>
      </c>
      <c r="H146">
        <f>COUNTIF($G$5:G146,G146)</f>
        <v>2</v>
      </c>
    </row>
    <row r="147" spans="1:8" ht="14.4" x14ac:dyDescent="0.3">
      <c r="A147" s="5" t="s">
        <v>191</v>
      </c>
      <c r="B147" s="6" t="str">
        <f t="shared" si="2"/>
        <v>16.3</v>
      </c>
      <c r="C147" s="18" t="s">
        <v>195</v>
      </c>
      <c r="D147" s="2" t="s">
        <v>12</v>
      </c>
      <c r="E147" s="8" t="s">
        <v>196</v>
      </c>
      <c r="F147" s="2" t="s">
        <v>39</v>
      </c>
      <c r="G147">
        <f>VLOOKUP(A147,Hoja1!$A$2:$B$28,2,FALSE)</f>
        <v>16</v>
      </c>
      <c r="H147">
        <f>COUNTIF($G$5:G147,G147)</f>
        <v>3</v>
      </c>
    </row>
    <row r="148" spans="1:8" ht="43.2" x14ac:dyDescent="0.3">
      <c r="A148" s="23" t="s">
        <v>197</v>
      </c>
      <c r="B148" s="6" t="str">
        <f>CONCATENATE(G148,".",H148)</f>
        <v>17.1</v>
      </c>
      <c r="C148" s="26" t="s">
        <v>198</v>
      </c>
      <c r="D148" s="4" t="s">
        <v>12</v>
      </c>
      <c r="E148" s="13" t="s">
        <v>514</v>
      </c>
      <c r="F148" s="66" t="s">
        <v>18</v>
      </c>
      <c r="G148">
        <f>VLOOKUP(A148,Hoja1!$A$2:$B$28,2,FALSE)</f>
        <v>17</v>
      </c>
      <c r="H148">
        <f>COUNTIF($G$5:G148,G148)</f>
        <v>1</v>
      </c>
    </row>
    <row r="149" spans="1:8" ht="28.8" x14ac:dyDescent="0.3">
      <c r="A149" s="5" t="s">
        <v>197</v>
      </c>
      <c r="B149" s="6" t="str">
        <f t="shared" si="2"/>
        <v>17.2</v>
      </c>
      <c r="C149" s="18" t="s">
        <v>200</v>
      </c>
      <c r="D149" s="2" t="s">
        <v>20</v>
      </c>
      <c r="E149" s="8" t="s">
        <v>150</v>
      </c>
      <c r="F149" s="2" t="s">
        <v>20</v>
      </c>
      <c r="G149">
        <f>VLOOKUP(A149,Hoja1!$A$2:$B$28,2,FALSE)</f>
        <v>17</v>
      </c>
      <c r="H149">
        <f>COUNTIF($G$5:G149,G149)</f>
        <v>2</v>
      </c>
    </row>
    <row r="150" spans="1:8" ht="43.2" x14ac:dyDescent="0.3">
      <c r="A150" s="5" t="s">
        <v>197</v>
      </c>
      <c r="B150" s="6" t="str">
        <f t="shared" si="2"/>
        <v>17.3</v>
      </c>
      <c r="C150" s="18" t="s">
        <v>201</v>
      </c>
      <c r="D150" s="2" t="s">
        <v>16</v>
      </c>
      <c r="E150" s="8" t="s">
        <v>202</v>
      </c>
      <c r="F150" s="2" t="s">
        <v>18</v>
      </c>
      <c r="G150">
        <f>VLOOKUP(A150,Hoja1!$A$2:$B$28,2,FALSE)</f>
        <v>17</v>
      </c>
      <c r="H150">
        <f>COUNTIF($G$5:G150,G150)</f>
        <v>3</v>
      </c>
    </row>
    <row r="151" spans="1:8" ht="43.2" x14ac:dyDescent="0.3">
      <c r="A151" s="5" t="s">
        <v>197</v>
      </c>
      <c r="B151" s="6" t="str">
        <f t="shared" si="2"/>
        <v>17.4</v>
      </c>
      <c r="C151" s="18" t="s">
        <v>203</v>
      </c>
      <c r="D151" s="2" t="s">
        <v>20</v>
      </c>
      <c r="E151" s="8" t="s">
        <v>37</v>
      </c>
      <c r="F151" s="2" t="s">
        <v>20</v>
      </c>
      <c r="G151">
        <f>VLOOKUP(A151,Hoja1!$A$2:$B$28,2,FALSE)</f>
        <v>17</v>
      </c>
      <c r="H151">
        <f>COUNTIF($G$5:G151,G151)</f>
        <v>4</v>
      </c>
    </row>
    <row r="152" spans="1:8" ht="28.8" x14ac:dyDescent="0.3">
      <c r="A152" s="5" t="s">
        <v>197</v>
      </c>
      <c r="B152" s="6" t="str">
        <f t="shared" si="2"/>
        <v>17.5</v>
      </c>
      <c r="C152" s="18" t="s">
        <v>204</v>
      </c>
      <c r="D152" s="2" t="s">
        <v>20</v>
      </c>
      <c r="E152" s="8" t="s">
        <v>150</v>
      </c>
      <c r="F152" s="2" t="s">
        <v>20</v>
      </c>
      <c r="G152">
        <f>VLOOKUP(A152,Hoja1!$A$2:$B$28,2,FALSE)</f>
        <v>17</v>
      </c>
      <c r="H152">
        <f>COUNTIF($G$5:G152,G152)</f>
        <v>5</v>
      </c>
    </row>
    <row r="153" spans="1:8" ht="43.2" x14ac:dyDescent="0.3">
      <c r="A153" s="5" t="s">
        <v>197</v>
      </c>
      <c r="B153" s="6" t="str">
        <f t="shared" si="2"/>
        <v>17.6</v>
      </c>
      <c r="C153" s="18" t="s">
        <v>205</v>
      </c>
      <c r="D153" s="2" t="s">
        <v>12</v>
      </c>
      <c r="E153" s="8" t="s">
        <v>193</v>
      </c>
      <c r="F153" s="2" t="s">
        <v>18</v>
      </c>
      <c r="G153">
        <f>VLOOKUP(A153,Hoja1!$A$2:$B$28,2,FALSE)</f>
        <v>17</v>
      </c>
      <c r="H153">
        <f>COUNTIF($G$5:G153,G153)</f>
        <v>6</v>
      </c>
    </row>
    <row r="154" spans="1:8" ht="43.2" x14ac:dyDescent="0.3">
      <c r="A154" s="5" t="s">
        <v>197</v>
      </c>
      <c r="B154" s="6" t="str">
        <f t="shared" si="2"/>
        <v>17.7</v>
      </c>
      <c r="C154" s="18" t="s">
        <v>206</v>
      </c>
      <c r="D154" s="2" t="s">
        <v>16</v>
      </c>
      <c r="E154" s="8" t="s">
        <v>202</v>
      </c>
      <c r="F154" s="2" t="s">
        <v>20</v>
      </c>
      <c r="G154">
        <f>VLOOKUP(A154,Hoja1!$A$2:$B$28,2,FALSE)</f>
        <v>17</v>
      </c>
      <c r="H154">
        <f>COUNTIF($G$5:G154,G154)</f>
        <v>7</v>
      </c>
    </row>
    <row r="155" spans="1:8" ht="14.4" x14ac:dyDescent="0.3">
      <c r="A155" s="5" t="s">
        <v>207</v>
      </c>
      <c r="B155" s="6" t="str">
        <f t="shared" si="2"/>
        <v>18.1</v>
      </c>
      <c r="C155" s="18" t="s">
        <v>208</v>
      </c>
      <c r="D155" s="2" t="s">
        <v>12</v>
      </c>
      <c r="E155" s="8" t="s">
        <v>41</v>
      </c>
      <c r="F155" s="2" t="s">
        <v>18</v>
      </c>
      <c r="G155">
        <f>VLOOKUP(A155,Hoja1!$A$2:$B$28,2,FALSE)</f>
        <v>18</v>
      </c>
      <c r="H155">
        <f>COUNTIF($G$5:G155,G155)</f>
        <v>1</v>
      </c>
    </row>
    <row r="156" spans="1:8" ht="14.4" x14ac:dyDescent="0.3">
      <c r="A156" s="5" t="s">
        <v>207</v>
      </c>
      <c r="B156" s="6" t="str">
        <f t="shared" si="2"/>
        <v>18.2</v>
      </c>
      <c r="C156" s="18" t="s">
        <v>209</v>
      </c>
      <c r="D156" s="2" t="s">
        <v>20</v>
      </c>
      <c r="E156" s="8" t="s">
        <v>13</v>
      </c>
      <c r="F156" s="2" t="s">
        <v>20</v>
      </c>
      <c r="G156">
        <f>VLOOKUP(A156,Hoja1!$A$2:$B$28,2,FALSE)</f>
        <v>18</v>
      </c>
      <c r="H156">
        <f>COUNTIF($G$5:G156,G156)</f>
        <v>2</v>
      </c>
    </row>
    <row r="157" spans="1:8" ht="14.4" x14ac:dyDescent="0.3">
      <c r="A157" s="5" t="s">
        <v>207</v>
      </c>
      <c r="B157" s="6" t="str">
        <f t="shared" si="2"/>
        <v>18.3</v>
      </c>
      <c r="C157" s="18" t="s">
        <v>210</v>
      </c>
      <c r="D157" s="2" t="s">
        <v>16</v>
      </c>
      <c r="E157" s="8" t="s">
        <v>84</v>
      </c>
      <c r="F157" s="2" t="s">
        <v>18</v>
      </c>
      <c r="G157">
        <f>VLOOKUP(A157,Hoja1!$A$2:$B$28,2,FALSE)</f>
        <v>18</v>
      </c>
      <c r="H157">
        <f>COUNTIF($G$5:G157,G157)</f>
        <v>3</v>
      </c>
    </row>
    <row r="158" spans="1:8" ht="14.4" x14ac:dyDescent="0.3">
      <c r="A158" s="5" t="s">
        <v>207</v>
      </c>
      <c r="B158" s="6" t="str">
        <f t="shared" si="2"/>
        <v>18.4</v>
      </c>
      <c r="C158" s="18" t="s">
        <v>211</v>
      </c>
      <c r="D158" s="2" t="s">
        <v>12</v>
      </c>
      <c r="E158" s="8" t="s">
        <v>44</v>
      </c>
      <c r="F158" s="2" t="s">
        <v>39</v>
      </c>
      <c r="G158">
        <f>VLOOKUP(A158,Hoja1!$A$2:$B$28,2,FALSE)</f>
        <v>18</v>
      </c>
      <c r="H158">
        <f>COUNTIF($G$5:G158,G158)</f>
        <v>4</v>
      </c>
    </row>
    <row r="159" spans="1:8" ht="28.8" x14ac:dyDescent="0.3">
      <c r="A159" s="5" t="s">
        <v>207</v>
      </c>
      <c r="B159" s="6" t="str">
        <f t="shared" si="2"/>
        <v>18.5</v>
      </c>
      <c r="C159" s="18" t="s">
        <v>212</v>
      </c>
      <c r="D159" s="2" t="s">
        <v>12</v>
      </c>
      <c r="E159" s="8" t="s">
        <v>76</v>
      </c>
      <c r="F159" s="2" t="s">
        <v>39</v>
      </c>
      <c r="G159">
        <f>VLOOKUP(A159,Hoja1!$A$2:$B$28,2,FALSE)</f>
        <v>18</v>
      </c>
      <c r="H159">
        <f>COUNTIF($G$5:G159,G159)</f>
        <v>5</v>
      </c>
    </row>
    <row r="160" spans="1:8" ht="28.8" x14ac:dyDescent="0.3">
      <c r="A160" s="5" t="s">
        <v>207</v>
      </c>
      <c r="B160" s="6" t="str">
        <f t="shared" si="2"/>
        <v>18.6</v>
      </c>
      <c r="C160" s="18" t="s">
        <v>213</v>
      </c>
      <c r="D160" s="2" t="s">
        <v>12</v>
      </c>
      <c r="E160" s="8" t="s">
        <v>76</v>
      </c>
      <c r="F160" s="2" t="s">
        <v>39</v>
      </c>
      <c r="G160">
        <f>VLOOKUP(A160,Hoja1!$A$2:$B$28,2,FALSE)</f>
        <v>18</v>
      </c>
      <c r="H160">
        <f>COUNTIF($G$5:G160,G160)</f>
        <v>6</v>
      </c>
    </row>
    <row r="161" spans="1:8" ht="14.4" x14ac:dyDescent="0.3">
      <c r="A161" s="5" t="s">
        <v>207</v>
      </c>
      <c r="B161" s="6" t="str">
        <f t="shared" si="2"/>
        <v>18.7</v>
      </c>
      <c r="C161" s="18" t="s">
        <v>214</v>
      </c>
      <c r="D161" s="2" t="s">
        <v>16</v>
      </c>
      <c r="E161" s="8" t="s">
        <v>84</v>
      </c>
      <c r="F161" s="2" t="s">
        <v>20</v>
      </c>
      <c r="G161">
        <f>VLOOKUP(A161,Hoja1!$A$2:$B$28,2,FALSE)</f>
        <v>18</v>
      </c>
      <c r="H161">
        <f>COUNTIF($G$5:G161,G161)</f>
        <v>7</v>
      </c>
    </row>
    <row r="162" spans="1:8" ht="28.8" x14ac:dyDescent="0.3">
      <c r="A162" s="23" t="s">
        <v>215</v>
      </c>
      <c r="B162" s="6" t="str">
        <f t="shared" si="2"/>
        <v>19.1</v>
      </c>
      <c r="C162" s="18" t="s">
        <v>216</v>
      </c>
      <c r="D162" s="2" t="s">
        <v>20</v>
      </c>
      <c r="E162" s="8" t="s">
        <v>150</v>
      </c>
      <c r="F162" s="2" t="s">
        <v>18</v>
      </c>
      <c r="G162">
        <f>VLOOKUP(A162,Hoja1!$A$2:$B$28,2,FALSE)</f>
        <v>19</v>
      </c>
      <c r="H162">
        <f>COUNTIF($G$5:G162,G162)</f>
        <v>1</v>
      </c>
    </row>
    <row r="163" spans="1:8" ht="28.8" x14ac:dyDescent="0.3">
      <c r="A163" s="23" t="s">
        <v>215</v>
      </c>
      <c r="B163" s="6" t="str">
        <f t="shared" si="2"/>
        <v>19.2</v>
      </c>
      <c r="C163" s="18" t="s">
        <v>217</v>
      </c>
      <c r="D163" s="2" t="s">
        <v>12</v>
      </c>
      <c r="E163" s="8" t="s">
        <v>44</v>
      </c>
      <c r="F163" s="2" t="s">
        <v>18</v>
      </c>
      <c r="G163">
        <f>VLOOKUP(A163,Hoja1!$A$2:$B$28,2,FALSE)</f>
        <v>19</v>
      </c>
      <c r="H163">
        <f>COUNTIF($G$5:G163,G163)</f>
        <v>2</v>
      </c>
    </row>
    <row r="164" spans="1:8" ht="14.4" x14ac:dyDescent="0.3">
      <c r="A164" s="23" t="s">
        <v>215</v>
      </c>
      <c r="B164" s="6" t="str">
        <f t="shared" si="2"/>
        <v>19.3</v>
      </c>
      <c r="C164" s="18" t="s">
        <v>218</v>
      </c>
      <c r="D164" s="2" t="s">
        <v>20</v>
      </c>
      <c r="E164" s="8" t="s">
        <v>150</v>
      </c>
      <c r="F164" s="2" t="s">
        <v>20</v>
      </c>
      <c r="G164">
        <f>VLOOKUP(A164,Hoja1!$A$2:$B$28,2,FALSE)</f>
        <v>19</v>
      </c>
      <c r="H164">
        <f>COUNTIF($G$5:G164,G164)</f>
        <v>3</v>
      </c>
    </row>
    <row r="165" spans="1:8" ht="14.4" x14ac:dyDescent="0.3">
      <c r="A165" s="23" t="s">
        <v>215</v>
      </c>
      <c r="B165" s="6" t="str">
        <f t="shared" si="2"/>
        <v>19.4</v>
      </c>
      <c r="C165" s="18" t="s">
        <v>219</v>
      </c>
      <c r="D165" s="2" t="s">
        <v>20</v>
      </c>
      <c r="E165" s="8" t="s">
        <v>37</v>
      </c>
      <c r="F165" s="2" t="s">
        <v>20</v>
      </c>
      <c r="G165">
        <f>VLOOKUP(A165,Hoja1!$A$2:$B$28,2,FALSE)</f>
        <v>19</v>
      </c>
      <c r="H165">
        <f>COUNTIF($G$5:G165,G165)</f>
        <v>4</v>
      </c>
    </row>
    <row r="166" spans="1:8" ht="14.4" x14ac:dyDescent="0.3">
      <c r="A166" s="23" t="s">
        <v>215</v>
      </c>
      <c r="B166" s="6" t="str">
        <f t="shared" si="2"/>
        <v>19.5</v>
      </c>
      <c r="C166" s="18" t="s">
        <v>220</v>
      </c>
      <c r="D166" s="2" t="s">
        <v>20</v>
      </c>
      <c r="E166" s="8" t="s">
        <v>13</v>
      </c>
      <c r="F166" s="2" t="s">
        <v>20</v>
      </c>
      <c r="G166">
        <f>VLOOKUP(A166,Hoja1!$A$2:$B$28,2,FALSE)</f>
        <v>19</v>
      </c>
      <c r="H166">
        <f>COUNTIF($G$5:G166,G166)</f>
        <v>5</v>
      </c>
    </row>
    <row r="167" spans="1:8" ht="28.8" x14ac:dyDescent="0.3">
      <c r="A167" s="27" t="s">
        <v>215</v>
      </c>
      <c r="B167" s="6" t="str">
        <f t="shared" si="2"/>
        <v>19.6</v>
      </c>
      <c r="C167" s="18" t="s">
        <v>221</v>
      </c>
      <c r="D167" s="2" t="s">
        <v>20</v>
      </c>
      <c r="E167" s="8" t="s">
        <v>13</v>
      </c>
      <c r="F167" s="2" t="s">
        <v>18</v>
      </c>
      <c r="G167">
        <f>VLOOKUP(A167,Hoja1!$A$2:$B$28,2,FALSE)</f>
        <v>19</v>
      </c>
      <c r="H167">
        <f>COUNTIF($G$5:G167,G167)</f>
        <v>6</v>
      </c>
    </row>
    <row r="168" spans="1:8" ht="28.8" x14ac:dyDescent="0.3">
      <c r="A168" s="11" t="s">
        <v>222</v>
      </c>
      <c r="B168" s="6" t="str">
        <f t="shared" si="2"/>
        <v>20.1</v>
      </c>
      <c r="C168" s="18" t="s">
        <v>223</v>
      </c>
      <c r="D168" s="28" t="s">
        <v>20</v>
      </c>
      <c r="E168" s="88" t="s">
        <v>13</v>
      </c>
      <c r="F168" s="66" t="s">
        <v>20</v>
      </c>
      <c r="G168">
        <f>VLOOKUP(A168,Hoja1!$A$2:$B$28,2,FALSE)</f>
        <v>20</v>
      </c>
      <c r="H168">
        <f>COUNTIF($G$5:G168,G168)</f>
        <v>1</v>
      </c>
    </row>
    <row r="169" spans="1:8" ht="28.8" x14ac:dyDescent="0.3">
      <c r="A169" s="5" t="s">
        <v>222</v>
      </c>
      <c r="B169" s="6" t="str">
        <f t="shared" si="2"/>
        <v>20.2</v>
      </c>
      <c r="C169" s="18" t="s">
        <v>224</v>
      </c>
      <c r="D169" s="28" t="s">
        <v>20</v>
      </c>
      <c r="E169" s="88" t="s">
        <v>13</v>
      </c>
      <c r="F169" s="66" t="s">
        <v>20</v>
      </c>
      <c r="G169">
        <f>VLOOKUP(A169,Hoja1!$A$2:$B$28,2,FALSE)</f>
        <v>20</v>
      </c>
      <c r="H169">
        <f>COUNTIF($G$5:G169,G169)</f>
        <v>2</v>
      </c>
    </row>
    <row r="170" spans="1:8" ht="14.4" x14ac:dyDescent="0.3">
      <c r="A170" s="5" t="s">
        <v>222</v>
      </c>
      <c r="B170" s="6" t="str">
        <f t="shared" si="2"/>
        <v>20.3</v>
      </c>
      <c r="C170" s="18" t="s">
        <v>225</v>
      </c>
      <c r="D170" s="28" t="s">
        <v>20</v>
      </c>
      <c r="E170" s="88" t="s">
        <v>13</v>
      </c>
      <c r="F170" s="66" t="s">
        <v>20</v>
      </c>
      <c r="G170">
        <f>VLOOKUP(A170,Hoja1!$A$2:$B$28,2,FALSE)</f>
        <v>20</v>
      </c>
      <c r="H170">
        <f>COUNTIF($G$5:G170,G170)</f>
        <v>3</v>
      </c>
    </row>
    <row r="171" spans="1:8" ht="28.8" x14ac:dyDescent="0.3">
      <c r="A171" s="5" t="s">
        <v>222</v>
      </c>
      <c r="B171" s="6" t="str">
        <f t="shared" si="2"/>
        <v>20.4</v>
      </c>
      <c r="C171" s="18" t="s">
        <v>226</v>
      </c>
      <c r="D171" s="2" t="s">
        <v>20</v>
      </c>
      <c r="E171" s="8" t="s">
        <v>13</v>
      </c>
      <c r="F171" s="2" t="s">
        <v>20</v>
      </c>
      <c r="G171">
        <f>VLOOKUP(A171,Hoja1!$A$2:$B$28,2,FALSE)</f>
        <v>20</v>
      </c>
      <c r="H171">
        <f>COUNTIF($G$5:G171,G171)</f>
        <v>4</v>
      </c>
    </row>
    <row r="172" spans="1:8" ht="14.4" x14ac:dyDescent="0.3">
      <c r="A172" s="12" t="s">
        <v>222</v>
      </c>
      <c r="B172" s="6" t="str">
        <f t="shared" si="2"/>
        <v>20.5</v>
      </c>
      <c r="C172" s="18" t="s">
        <v>227</v>
      </c>
      <c r="D172" s="2" t="s">
        <v>20</v>
      </c>
      <c r="E172" s="8" t="s">
        <v>13</v>
      </c>
      <c r="F172" s="2" t="s">
        <v>20</v>
      </c>
      <c r="G172">
        <f>VLOOKUP(A172,Hoja1!$A$2:$B$28,2,FALSE)</f>
        <v>20</v>
      </c>
      <c r="H172">
        <f>COUNTIF($G$5:G172,G172)</f>
        <v>5</v>
      </c>
    </row>
    <row r="173" spans="1:8" ht="43.2" x14ac:dyDescent="0.3">
      <c r="A173" s="5" t="s">
        <v>222</v>
      </c>
      <c r="B173" s="6" t="str">
        <f t="shared" si="2"/>
        <v>20.6</v>
      </c>
      <c r="C173" s="18" t="s">
        <v>228</v>
      </c>
      <c r="D173" s="2" t="s">
        <v>20</v>
      </c>
      <c r="E173" s="8" t="s">
        <v>13</v>
      </c>
      <c r="F173" s="2" t="s">
        <v>20</v>
      </c>
      <c r="G173">
        <f>VLOOKUP(A173,Hoja1!$A$2:$B$28,2,FALSE)</f>
        <v>20</v>
      </c>
      <c r="H173">
        <f>COUNTIF($G$5:G173,G173)</f>
        <v>6</v>
      </c>
    </row>
    <row r="174" spans="1:8" ht="14.4" x14ac:dyDescent="0.3">
      <c r="A174" s="5" t="s">
        <v>222</v>
      </c>
      <c r="B174" s="6" t="str">
        <f t="shared" si="2"/>
        <v>20.7</v>
      </c>
      <c r="C174" s="18" t="s">
        <v>229</v>
      </c>
      <c r="D174" s="2" t="s">
        <v>20</v>
      </c>
      <c r="E174" s="8" t="s">
        <v>13</v>
      </c>
      <c r="F174" s="2" t="s">
        <v>20</v>
      </c>
      <c r="G174">
        <f>VLOOKUP(A174,Hoja1!$A$2:$B$28,2,FALSE)</f>
        <v>20</v>
      </c>
      <c r="H174">
        <f>COUNTIF($G$5:G174,G174)</f>
        <v>7</v>
      </c>
    </row>
    <row r="175" spans="1:8" ht="14.4" x14ac:dyDescent="0.3">
      <c r="A175" s="5" t="s">
        <v>222</v>
      </c>
      <c r="B175" s="6" t="str">
        <f t="shared" si="2"/>
        <v>20.8</v>
      </c>
      <c r="C175" s="18" t="s">
        <v>230</v>
      </c>
      <c r="D175" s="2" t="s">
        <v>20</v>
      </c>
      <c r="E175" s="8" t="s">
        <v>13</v>
      </c>
      <c r="F175" s="2" t="s">
        <v>20</v>
      </c>
      <c r="G175">
        <f>VLOOKUP(A175,Hoja1!$A$2:$B$28,2,FALSE)</f>
        <v>20</v>
      </c>
      <c r="H175">
        <f>COUNTIF($G$5:G175,G175)</f>
        <v>8</v>
      </c>
    </row>
    <row r="176" spans="1:8" ht="14.4" x14ac:dyDescent="0.3">
      <c r="A176" s="5" t="s">
        <v>222</v>
      </c>
      <c r="B176" s="6" t="str">
        <f t="shared" si="2"/>
        <v>20.9</v>
      </c>
      <c r="C176" s="18" t="s">
        <v>231</v>
      </c>
      <c r="D176" s="2" t="s">
        <v>20</v>
      </c>
      <c r="E176" s="8" t="s">
        <v>13</v>
      </c>
      <c r="F176" s="2" t="s">
        <v>20</v>
      </c>
      <c r="G176">
        <f>VLOOKUP(A176,Hoja1!$A$2:$B$28,2,FALSE)</f>
        <v>20</v>
      </c>
      <c r="H176">
        <f>COUNTIF($G$5:G176,G176)</f>
        <v>9</v>
      </c>
    </row>
    <row r="177" spans="1:8" ht="14.4" x14ac:dyDescent="0.3">
      <c r="A177" s="5" t="s">
        <v>222</v>
      </c>
      <c r="B177" s="6" t="str">
        <f t="shared" si="2"/>
        <v>20.10</v>
      </c>
      <c r="C177" s="18" t="s">
        <v>232</v>
      </c>
      <c r="D177" s="2" t="s">
        <v>20</v>
      </c>
      <c r="E177" s="8" t="s">
        <v>13</v>
      </c>
      <c r="F177" s="2" t="s">
        <v>20</v>
      </c>
      <c r="G177">
        <f>VLOOKUP(A177,Hoja1!$A$2:$B$28,2,FALSE)</f>
        <v>20</v>
      </c>
      <c r="H177">
        <f>COUNTIF($G$5:G177,G177)</f>
        <v>10</v>
      </c>
    </row>
    <row r="178" spans="1:8" ht="14.4" x14ac:dyDescent="0.3">
      <c r="A178" s="5" t="s">
        <v>222</v>
      </c>
      <c r="B178" s="6" t="str">
        <f t="shared" si="2"/>
        <v>20.11</v>
      </c>
      <c r="C178" s="18" t="s">
        <v>233</v>
      </c>
      <c r="D178" s="2" t="s">
        <v>20</v>
      </c>
      <c r="E178" s="8" t="s">
        <v>13</v>
      </c>
      <c r="F178" s="2" t="s">
        <v>20</v>
      </c>
      <c r="G178">
        <f>VLOOKUP(A178,Hoja1!$A$2:$B$28,2,FALSE)</f>
        <v>20</v>
      </c>
      <c r="H178">
        <f>COUNTIF($G$5:G178,G178)</f>
        <v>11</v>
      </c>
    </row>
    <row r="179" spans="1:8" ht="14.4" x14ac:dyDescent="0.3">
      <c r="A179" s="5" t="s">
        <v>222</v>
      </c>
      <c r="B179" s="6" t="str">
        <f t="shared" si="2"/>
        <v>20.12</v>
      </c>
      <c r="C179" s="18" t="s">
        <v>234</v>
      </c>
      <c r="D179" s="2" t="s">
        <v>20</v>
      </c>
      <c r="E179" s="8" t="s">
        <v>13</v>
      </c>
      <c r="F179" s="2" t="s">
        <v>20</v>
      </c>
      <c r="G179">
        <f>VLOOKUP(A179,Hoja1!$A$2:$B$28,2,FALSE)</f>
        <v>20</v>
      </c>
      <c r="H179">
        <f>COUNTIF($G$5:G179,G179)</f>
        <v>12</v>
      </c>
    </row>
    <row r="180" spans="1:8" ht="14.4" x14ac:dyDescent="0.3">
      <c r="A180" s="5" t="s">
        <v>222</v>
      </c>
      <c r="B180" s="6" t="str">
        <f t="shared" si="2"/>
        <v>20.13</v>
      </c>
      <c r="C180" s="18" t="s">
        <v>235</v>
      </c>
      <c r="D180" s="2" t="s">
        <v>20</v>
      </c>
      <c r="E180" s="8" t="s">
        <v>13</v>
      </c>
      <c r="F180" s="2" t="s">
        <v>20</v>
      </c>
      <c r="G180">
        <f>VLOOKUP(A180,Hoja1!$A$2:$B$28,2,FALSE)</f>
        <v>20</v>
      </c>
      <c r="H180">
        <f>COUNTIF($G$5:G180,G180)</f>
        <v>13</v>
      </c>
    </row>
    <row r="181" spans="1:8" ht="28.8" x14ac:dyDescent="0.3">
      <c r="A181" s="5" t="s">
        <v>236</v>
      </c>
      <c r="B181" s="6" t="str">
        <f t="shared" si="2"/>
        <v>21.1</v>
      </c>
      <c r="C181" s="18" t="s">
        <v>237</v>
      </c>
      <c r="D181" s="2" t="s">
        <v>12</v>
      </c>
      <c r="E181" s="8" t="s">
        <v>238</v>
      </c>
      <c r="F181" s="2" t="s">
        <v>39</v>
      </c>
      <c r="G181">
        <f>VLOOKUP(A181,Hoja1!$A$2:$B$28,2,FALSE)</f>
        <v>21</v>
      </c>
      <c r="H181">
        <f>COUNTIF($G$5:G181,G181)</f>
        <v>1</v>
      </c>
    </row>
    <row r="182" spans="1:8" ht="28.8" x14ac:dyDescent="0.3">
      <c r="A182" s="5" t="s">
        <v>236</v>
      </c>
      <c r="B182" s="6" t="str">
        <f t="shared" si="2"/>
        <v>21.2</v>
      </c>
      <c r="C182" s="18" t="s">
        <v>239</v>
      </c>
      <c r="D182" s="2" t="s">
        <v>20</v>
      </c>
      <c r="E182" s="8" t="s">
        <v>13</v>
      </c>
      <c r="F182" s="2" t="s">
        <v>20</v>
      </c>
      <c r="G182">
        <f>VLOOKUP(A182,Hoja1!$A$2:$B$28,2,FALSE)</f>
        <v>21</v>
      </c>
      <c r="H182">
        <f>COUNTIF($G$5:G182,G182)</f>
        <v>2</v>
      </c>
    </row>
    <row r="183" spans="1:8" ht="28.8" x14ac:dyDescent="0.3">
      <c r="A183" s="5" t="s">
        <v>236</v>
      </c>
      <c r="B183" s="6" t="str">
        <f t="shared" si="2"/>
        <v>21.3</v>
      </c>
      <c r="C183" s="18" t="s">
        <v>240</v>
      </c>
      <c r="D183" s="2" t="s">
        <v>20</v>
      </c>
      <c r="E183" s="8" t="s">
        <v>13</v>
      </c>
      <c r="F183" s="2" t="s">
        <v>20</v>
      </c>
      <c r="G183">
        <f>VLOOKUP(A183,Hoja1!$A$2:$B$28,2,FALSE)</f>
        <v>21</v>
      </c>
      <c r="H183">
        <f>COUNTIF($G$5:G183,G183)</f>
        <v>3</v>
      </c>
    </row>
    <row r="184" spans="1:8" ht="28.8" x14ac:dyDescent="0.3">
      <c r="A184" s="5" t="s">
        <v>236</v>
      </c>
      <c r="B184" s="6" t="str">
        <f t="shared" si="2"/>
        <v>21.4</v>
      </c>
      <c r="C184" s="18" t="s">
        <v>241</v>
      </c>
      <c r="D184" s="2" t="s">
        <v>12</v>
      </c>
      <c r="E184" s="8" t="s">
        <v>18</v>
      </c>
      <c r="F184" s="2" t="s">
        <v>18</v>
      </c>
      <c r="G184">
        <f>VLOOKUP(A184,Hoja1!$A$2:$B$28,2,FALSE)</f>
        <v>21</v>
      </c>
      <c r="H184">
        <f>COUNTIF($G$5:G184,G184)</f>
        <v>4</v>
      </c>
    </row>
    <row r="185" spans="1:8" ht="28.8" x14ac:dyDescent="0.3">
      <c r="A185" s="5" t="s">
        <v>236</v>
      </c>
      <c r="B185" s="6" t="str">
        <f t="shared" si="2"/>
        <v>21.5</v>
      </c>
      <c r="C185" s="18" t="s">
        <v>242</v>
      </c>
      <c r="D185" s="2" t="s">
        <v>20</v>
      </c>
      <c r="E185" s="8" t="s">
        <v>37</v>
      </c>
      <c r="F185" s="2" t="s">
        <v>20</v>
      </c>
      <c r="G185">
        <f>VLOOKUP(A185,Hoja1!$A$2:$B$28,2,FALSE)</f>
        <v>21</v>
      </c>
      <c r="H185">
        <f>COUNTIF($G$5:G185,G185)</f>
        <v>5</v>
      </c>
    </row>
    <row r="186" spans="1:8" ht="28.8" x14ac:dyDescent="0.3">
      <c r="A186" s="23" t="s">
        <v>236</v>
      </c>
      <c r="B186" s="6" t="str">
        <f t="shared" si="2"/>
        <v>21.6</v>
      </c>
      <c r="C186" s="18" t="s">
        <v>243</v>
      </c>
      <c r="D186" s="2" t="s">
        <v>12</v>
      </c>
      <c r="E186" s="8" t="s">
        <v>44</v>
      </c>
      <c r="F186" s="2" t="s">
        <v>18</v>
      </c>
      <c r="G186">
        <f>VLOOKUP(A186,Hoja1!$A$2:$B$28,2,FALSE)</f>
        <v>21</v>
      </c>
      <c r="H186">
        <f>COUNTIF($G$5:G186,G186)</f>
        <v>6</v>
      </c>
    </row>
    <row r="187" spans="1:8" ht="43.2" x14ac:dyDescent="0.3">
      <c r="A187" s="5" t="s">
        <v>236</v>
      </c>
      <c r="B187" s="6" t="str">
        <f t="shared" si="2"/>
        <v>21.7</v>
      </c>
      <c r="C187" s="18" t="s">
        <v>244</v>
      </c>
      <c r="D187" s="2" t="s">
        <v>20</v>
      </c>
      <c r="E187" s="8" t="s">
        <v>150</v>
      </c>
      <c r="F187" s="2" t="s">
        <v>20</v>
      </c>
      <c r="G187">
        <f>VLOOKUP(A187,Hoja1!$A$2:$B$28,2,FALSE)</f>
        <v>21</v>
      </c>
      <c r="H187">
        <f>COUNTIF($G$5:G187,G187)</f>
        <v>7</v>
      </c>
    </row>
    <row r="188" spans="1:8" ht="43.2" x14ac:dyDescent="0.3">
      <c r="A188" s="5" t="s">
        <v>236</v>
      </c>
      <c r="B188" s="6" t="str">
        <f t="shared" si="2"/>
        <v>21.8</v>
      </c>
      <c r="C188" s="18" t="s">
        <v>245</v>
      </c>
      <c r="D188" s="2" t="s">
        <v>20</v>
      </c>
      <c r="E188" s="8" t="s">
        <v>13</v>
      </c>
      <c r="F188" s="2" t="s">
        <v>20</v>
      </c>
      <c r="G188">
        <f>VLOOKUP(A188,Hoja1!$A$2:$B$28,2,FALSE)</f>
        <v>21</v>
      </c>
      <c r="H188">
        <f>COUNTIF($G$5:G188,G188)</f>
        <v>8</v>
      </c>
    </row>
    <row r="189" spans="1:8" ht="43.2" x14ac:dyDescent="0.3">
      <c r="A189" s="5" t="s">
        <v>236</v>
      </c>
      <c r="B189" s="6" t="str">
        <f t="shared" si="2"/>
        <v>21.9</v>
      </c>
      <c r="C189" s="18" t="s">
        <v>246</v>
      </c>
      <c r="D189" s="2" t="s">
        <v>20</v>
      </c>
      <c r="E189" s="8" t="s">
        <v>13</v>
      </c>
      <c r="F189" s="2" t="s">
        <v>20</v>
      </c>
      <c r="G189">
        <f>VLOOKUP(A189,Hoja1!$A$2:$B$28,2,FALSE)</f>
        <v>21</v>
      </c>
      <c r="H189">
        <f>COUNTIF($G$5:G189,G189)</f>
        <v>9</v>
      </c>
    </row>
    <row r="190" spans="1:8" ht="28.8" x14ac:dyDescent="0.3">
      <c r="A190" s="5" t="s">
        <v>236</v>
      </c>
      <c r="B190" s="6" t="str">
        <f t="shared" si="2"/>
        <v>21.10</v>
      </c>
      <c r="C190" s="18" t="s">
        <v>247</v>
      </c>
      <c r="D190" s="2" t="s">
        <v>20</v>
      </c>
      <c r="E190" s="8" t="s">
        <v>13</v>
      </c>
      <c r="F190" s="2" t="s">
        <v>20</v>
      </c>
      <c r="G190">
        <f>VLOOKUP(A190,Hoja1!$A$2:$B$28,2,FALSE)</f>
        <v>21</v>
      </c>
      <c r="H190">
        <f>COUNTIF($G$5:G190,G190)</f>
        <v>10</v>
      </c>
    </row>
    <row r="191" spans="1:8" ht="28.8" x14ac:dyDescent="0.3">
      <c r="A191" s="5" t="s">
        <v>236</v>
      </c>
      <c r="B191" s="6" t="str">
        <f t="shared" si="2"/>
        <v>21.11</v>
      </c>
      <c r="C191" s="18" t="s">
        <v>248</v>
      </c>
      <c r="D191" s="2" t="s">
        <v>20</v>
      </c>
      <c r="E191" s="8" t="s">
        <v>37</v>
      </c>
      <c r="F191" s="2" t="s">
        <v>20</v>
      </c>
      <c r="G191">
        <f>VLOOKUP(A191,Hoja1!$A$2:$B$28,2,FALSE)</f>
        <v>21</v>
      </c>
      <c r="H191">
        <f>COUNTIF($G$5:G191,G191)</f>
        <v>11</v>
      </c>
    </row>
    <row r="192" spans="1:8" ht="43.2" x14ac:dyDescent="0.3">
      <c r="A192" s="5" t="s">
        <v>236</v>
      </c>
      <c r="B192" s="6" t="str">
        <f t="shared" si="2"/>
        <v>21.12</v>
      </c>
      <c r="C192" s="18" t="s">
        <v>249</v>
      </c>
      <c r="D192" s="2" t="s">
        <v>20</v>
      </c>
      <c r="E192" s="8" t="s">
        <v>13</v>
      </c>
      <c r="F192" s="2" t="s">
        <v>20</v>
      </c>
      <c r="G192">
        <f>VLOOKUP(A192,Hoja1!$A$2:$B$28,2,FALSE)</f>
        <v>21</v>
      </c>
      <c r="H192">
        <f>COUNTIF($G$5:G192,G192)</f>
        <v>12</v>
      </c>
    </row>
    <row r="193" spans="1:8" ht="43.2" x14ac:dyDescent="0.3">
      <c r="A193" s="5" t="s">
        <v>236</v>
      </c>
      <c r="B193" s="6" t="str">
        <f t="shared" si="2"/>
        <v>21.13</v>
      </c>
      <c r="C193" s="18" t="s">
        <v>250</v>
      </c>
      <c r="D193" s="2" t="s">
        <v>20</v>
      </c>
      <c r="E193" s="8" t="s">
        <v>44</v>
      </c>
      <c r="F193" s="2" t="s">
        <v>20</v>
      </c>
      <c r="G193">
        <f>VLOOKUP(A193,Hoja1!$A$2:$B$28,2,FALSE)</f>
        <v>21</v>
      </c>
      <c r="H193">
        <f>COUNTIF($G$5:G193,G193)</f>
        <v>13</v>
      </c>
    </row>
    <row r="194" spans="1:8" ht="28.8" x14ac:dyDescent="0.3">
      <c r="A194" s="5" t="s">
        <v>236</v>
      </c>
      <c r="B194" s="6" t="str">
        <f t="shared" si="2"/>
        <v>21.14</v>
      </c>
      <c r="C194" s="18" t="s">
        <v>251</v>
      </c>
      <c r="D194" s="2" t="s">
        <v>20</v>
      </c>
      <c r="E194" s="8" t="s">
        <v>150</v>
      </c>
      <c r="F194" s="2" t="s">
        <v>20</v>
      </c>
      <c r="G194">
        <f>VLOOKUP(A194,Hoja1!$A$2:$B$28,2,FALSE)</f>
        <v>21</v>
      </c>
      <c r="H194">
        <f>COUNTIF($G$5:G194,G194)</f>
        <v>14</v>
      </c>
    </row>
    <row r="195" spans="1:8" ht="14.4" x14ac:dyDescent="0.3">
      <c r="A195" s="5" t="s">
        <v>236</v>
      </c>
      <c r="B195" s="6" t="str">
        <f t="shared" si="2"/>
        <v>21.15</v>
      </c>
      <c r="C195" s="18" t="s">
        <v>252</v>
      </c>
      <c r="D195" s="2" t="s">
        <v>20</v>
      </c>
      <c r="E195" s="8" t="s">
        <v>37</v>
      </c>
      <c r="F195" s="2" t="s">
        <v>20</v>
      </c>
      <c r="G195">
        <f>VLOOKUP(A195,Hoja1!$A$2:$B$28,2,FALSE)</f>
        <v>21</v>
      </c>
      <c r="H195">
        <f>COUNTIF($G$5:G195,G195)</f>
        <v>15</v>
      </c>
    </row>
    <row r="196" spans="1:8" ht="14.4" x14ac:dyDescent="0.3">
      <c r="A196" s="5" t="s">
        <v>236</v>
      </c>
      <c r="B196" s="6" t="str">
        <f t="shared" si="2"/>
        <v>21.16</v>
      </c>
      <c r="C196" s="18" t="s">
        <v>253</v>
      </c>
      <c r="D196" s="2" t="s">
        <v>20</v>
      </c>
      <c r="E196" s="8" t="s">
        <v>13</v>
      </c>
      <c r="F196" s="2" t="s">
        <v>20</v>
      </c>
      <c r="G196">
        <f>VLOOKUP(A196,Hoja1!$A$2:$B$28,2,FALSE)</f>
        <v>21</v>
      </c>
      <c r="H196">
        <f>COUNTIF($G$5:G196,G196)</f>
        <v>16</v>
      </c>
    </row>
    <row r="197" spans="1:8" ht="14.4" x14ac:dyDescent="0.3">
      <c r="A197" s="5" t="s">
        <v>254</v>
      </c>
      <c r="B197" s="6" t="str">
        <f t="shared" si="2"/>
        <v>22.1</v>
      </c>
      <c r="C197" s="18" t="s">
        <v>255</v>
      </c>
      <c r="D197" s="2" t="s">
        <v>20</v>
      </c>
      <c r="E197" s="8" t="s">
        <v>13</v>
      </c>
      <c r="F197" s="2" t="s">
        <v>20</v>
      </c>
      <c r="G197">
        <f>VLOOKUP(A197,Hoja1!$A$2:$B$28,2,FALSE)</f>
        <v>22</v>
      </c>
      <c r="H197">
        <f>COUNTIF($G$5:G197,G197)</f>
        <v>1</v>
      </c>
    </row>
    <row r="198" spans="1:8" ht="28.8" x14ac:dyDescent="0.3">
      <c r="A198" s="5" t="s">
        <v>254</v>
      </c>
      <c r="B198" s="6" t="str">
        <f t="shared" ref="B198:B261" si="3">CONCATENATE(G198,".",H198)</f>
        <v>22.2</v>
      </c>
      <c r="C198" s="18" t="s">
        <v>256</v>
      </c>
      <c r="D198" s="2" t="s">
        <v>12</v>
      </c>
      <c r="E198" s="8" t="s">
        <v>257</v>
      </c>
      <c r="F198" s="2" t="s">
        <v>258</v>
      </c>
      <c r="G198">
        <f>VLOOKUP(A198,Hoja1!$A$2:$B$28,2,FALSE)</f>
        <v>22</v>
      </c>
      <c r="H198">
        <f>COUNTIF($G$5:G198,G198)</f>
        <v>2</v>
      </c>
    </row>
    <row r="199" spans="1:8" ht="28.8" x14ac:dyDescent="0.3">
      <c r="A199" s="5" t="s">
        <v>254</v>
      </c>
      <c r="B199" s="6" t="str">
        <f t="shared" si="3"/>
        <v>22.3</v>
      </c>
      <c r="C199" s="18" t="s">
        <v>259</v>
      </c>
      <c r="D199" s="2" t="s">
        <v>12</v>
      </c>
      <c r="E199" s="8" t="s">
        <v>258</v>
      </c>
      <c r="F199" s="2" t="s">
        <v>258</v>
      </c>
      <c r="G199">
        <f>VLOOKUP(A199,Hoja1!$A$2:$B$28,2,FALSE)</f>
        <v>22</v>
      </c>
      <c r="H199">
        <f>COUNTIF($G$5:G199,G199)</f>
        <v>3</v>
      </c>
    </row>
    <row r="200" spans="1:8" ht="14.4" x14ac:dyDescent="0.3">
      <c r="A200" s="7" t="s">
        <v>260</v>
      </c>
      <c r="B200" s="6" t="str">
        <f t="shared" si="3"/>
        <v>23.1</v>
      </c>
      <c r="C200" s="18" t="s">
        <v>261</v>
      </c>
      <c r="D200" s="2" t="s">
        <v>12</v>
      </c>
      <c r="E200" s="8" t="s">
        <v>262</v>
      </c>
      <c r="F200" s="2" t="s">
        <v>12</v>
      </c>
      <c r="G200">
        <f>VLOOKUP(A200,Hoja1!$A$2:$B$28,2,FALSE)</f>
        <v>23</v>
      </c>
      <c r="H200">
        <f>COUNTIF($G$5:G200,G200)</f>
        <v>1</v>
      </c>
    </row>
    <row r="201" spans="1:8" ht="28.8" x14ac:dyDescent="0.3">
      <c r="A201" s="7" t="s">
        <v>260</v>
      </c>
      <c r="B201" s="6" t="str">
        <f t="shared" si="3"/>
        <v>23.2</v>
      </c>
      <c r="C201" s="18" t="s">
        <v>263</v>
      </c>
      <c r="D201" s="2" t="s">
        <v>12</v>
      </c>
      <c r="E201" s="8" t="s">
        <v>262</v>
      </c>
      <c r="F201" s="2" t="s">
        <v>12</v>
      </c>
      <c r="G201">
        <f>VLOOKUP(A201,Hoja1!$A$2:$B$28,2,FALSE)</f>
        <v>23</v>
      </c>
      <c r="H201">
        <f>COUNTIF($G$5:G201,G201)</f>
        <v>2</v>
      </c>
    </row>
    <row r="202" spans="1:8" ht="14.4" x14ac:dyDescent="0.3">
      <c r="A202" s="7" t="s">
        <v>260</v>
      </c>
      <c r="B202" s="6" t="str">
        <f t="shared" si="3"/>
        <v>23.3</v>
      </c>
      <c r="C202" s="18" t="s">
        <v>264</v>
      </c>
      <c r="D202" s="2" t="s">
        <v>12</v>
      </c>
      <c r="E202" s="8" t="s">
        <v>262</v>
      </c>
      <c r="F202" s="2" t="s">
        <v>12</v>
      </c>
      <c r="G202">
        <f>VLOOKUP(A202,Hoja1!$A$2:$B$28,2,FALSE)</f>
        <v>23</v>
      </c>
      <c r="H202">
        <f>COUNTIF($G$5:G202,G202)</f>
        <v>3</v>
      </c>
    </row>
    <row r="203" spans="1:8" ht="72" x14ac:dyDescent="0.3">
      <c r="A203" s="23" t="s">
        <v>265</v>
      </c>
      <c r="B203" s="6" t="str">
        <f t="shared" si="3"/>
        <v>24.1</v>
      </c>
      <c r="C203" s="18" t="s">
        <v>266</v>
      </c>
      <c r="D203" s="2" t="s">
        <v>12</v>
      </c>
      <c r="E203" s="8" t="s">
        <v>262</v>
      </c>
      <c r="F203" s="2" t="s">
        <v>12</v>
      </c>
      <c r="G203">
        <f>VLOOKUP(A203,Hoja1!$A$2:$B$28,2,FALSE)</f>
        <v>24</v>
      </c>
      <c r="H203">
        <f>COUNTIF($G$5:G203,G203)</f>
        <v>1</v>
      </c>
    </row>
    <row r="204" spans="1:8" ht="28.8" x14ac:dyDescent="0.3">
      <c r="A204" s="23" t="s">
        <v>265</v>
      </c>
      <c r="B204" s="6" t="str">
        <f t="shared" si="3"/>
        <v>24.2</v>
      </c>
      <c r="C204" s="18" t="s">
        <v>267</v>
      </c>
      <c r="D204" s="2" t="s">
        <v>12</v>
      </c>
      <c r="E204" s="8" t="s">
        <v>262</v>
      </c>
      <c r="F204" s="2" t="s">
        <v>12</v>
      </c>
      <c r="G204">
        <f>VLOOKUP(A204,Hoja1!$A$2:$B$28,2,FALSE)</f>
        <v>24</v>
      </c>
      <c r="H204">
        <f>COUNTIF($G$5:G204,G204)</f>
        <v>2</v>
      </c>
    </row>
    <row r="205" spans="1:8" ht="43.2" x14ac:dyDescent="0.3">
      <c r="A205" s="23" t="s">
        <v>265</v>
      </c>
      <c r="B205" s="6" t="str">
        <f t="shared" si="3"/>
        <v>24.3</v>
      </c>
      <c r="C205" s="18" t="s">
        <v>268</v>
      </c>
      <c r="D205" s="2" t="s">
        <v>12</v>
      </c>
      <c r="E205" s="8" t="s">
        <v>262</v>
      </c>
      <c r="F205" s="2" t="s">
        <v>12</v>
      </c>
      <c r="G205">
        <f>VLOOKUP(A205,Hoja1!$A$2:$B$28,2,FALSE)</f>
        <v>24</v>
      </c>
      <c r="H205">
        <f>COUNTIF($G$5:G205,G205)</f>
        <v>3</v>
      </c>
    </row>
    <row r="206" spans="1:8" ht="28.8" x14ac:dyDescent="0.3">
      <c r="A206" s="17" t="s">
        <v>269</v>
      </c>
      <c r="B206" s="6" t="str">
        <f t="shared" si="3"/>
        <v>25.1</v>
      </c>
      <c r="C206" s="29" t="s">
        <v>270</v>
      </c>
      <c r="D206" s="20" t="s">
        <v>20</v>
      </c>
      <c r="E206" s="89" t="s">
        <v>271</v>
      </c>
      <c r="F206" s="66" t="s">
        <v>271</v>
      </c>
      <c r="G206">
        <f>VLOOKUP(A206,Hoja1!$A$2:$B$28,2,FALSE)</f>
        <v>25</v>
      </c>
      <c r="H206">
        <f>COUNTIF($G$5:G206,G206)</f>
        <v>1</v>
      </c>
    </row>
    <row r="207" spans="1:8" ht="28.8" x14ac:dyDescent="0.3">
      <c r="A207" s="17" t="s">
        <v>269</v>
      </c>
      <c r="B207" s="6" t="str">
        <f t="shared" si="3"/>
        <v>25.2</v>
      </c>
      <c r="C207" s="29" t="s">
        <v>272</v>
      </c>
      <c r="D207" s="20" t="s">
        <v>12</v>
      </c>
      <c r="E207" s="89" t="s">
        <v>271</v>
      </c>
      <c r="F207" s="66" t="s">
        <v>271</v>
      </c>
      <c r="G207">
        <f>VLOOKUP(A207,Hoja1!$A$2:$B$28,2,FALSE)</f>
        <v>25</v>
      </c>
      <c r="H207">
        <f>COUNTIF($G$5:G207,G207)</f>
        <v>2</v>
      </c>
    </row>
    <row r="208" spans="1:8" ht="43.2" x14ac:dyDescent="0.3">
      <c r="A208" s="17" t="s">
        <v>269</v>
      </c>
      <c r="B208" s="6" t="str">
        <f t="shared" si="3"/>
        <v>25.3</v>
      </c>
      <c r="C208" s="29" t="s">
        <v>273</v>
      </c>
      <c r="D208" s="20" t="s">
        <v>20</v>
      </c>
      <c r="E208" s="89" t="s">
        <v>271</v>
      </c>
      <c r="F208" s="66" t="s">
        <v>271</v>
      </c>
      <c r="G208">
        <f>VLOOKUP(A208,Hoja1!$A$2:$B$28,2,FALSE)</f>
        <v>25</v>
      </c>
      <c r="H208">
        <f>COUNTIF($G$5:G208,G208)</f>
        <v>3</v>
      </c>
    </row>
    <row r="209" spans="1:8" ht="28.8" x14ac:dyDescent="0.3">
      <c r="A209" s="17" t="s">
        <v>269</v>
      </c>
      <c r="B209" s="6" t="str">
        <f t="shared" si="3"/>
        <v>25.4</v>
      </c>
      <c r="C209" s="29" t="s">
        <v>274</v>
      </c>
      <c r="D209" s="20" t="s">
        <v>20</v>
      </c>
      <c r="E209" s="89" t="s">
        <v>271</v>
      </c>
      <c r="F209" s="66" t="s">
        <v>271</v>
      </c>
      <c r="G209">
        <f>VLOOKUP(A209,Hoja1!$A$2:$B$28,2,FALSE)</f>
        <v>25</v>
      </c>
      <c r="H209">
        <f>COUNTIF($G$5:G209,G209)</f>
        <v>4</v>
      </c>
    </row>
    <row r="210" spans="1:8" ht="28.8" x14ac:dyDescent="0.3">
      <c r="A210" s="17" t="s">
        <v>269</v>
      </c>
      <c r="B210" s="6" t="str">
        <f t="shared" si="3"/>
        <v>25.5</v>
      </c>
      <c r="C210" s="29" t="s">
        <v>275</v>
      </c>
      <c r="D210" s="20" t="s">
        <v>20</v>
      </c>
      <c r="E210" s="89" t="s">
        <v>271</v>
      </c>
      <c r="F210" s="66" t="s">
        <v>271</v>
      </c>
      <c r="G210">
        <f>VLOOKUP(A210,Hoja1!$A$2:$B$28,2,FALSE)</f>
        <v>25</v>
      </c>
      <c r="H210">
        <f>COUNTIF($G$5:G210,G210)</f>
        <v>5</v>
      </c>
    </row>
    <row r="211" spans="1:8" ht="28.8" x14ac:dyDescent="0.3">
      <c r="A211" s="17" t="s">
        <v>269</v>
      </c>
      <c r="B211" s="6" t="str">
        <f t="shared" si="3"/>
        <v>25.6</v>
      </c>
      <c r="C211" s="29" t="s">
        <v>276</v>
      </c>
      <c r="D211" s="20" t="s">
        <v>20</v>
      </c>
      <c r="E211" s="89" t="s">
        <v>271</v>
      </c>
      <c r="F211" s="66" t="s">
        <v>271</v>
      </c>
      <c r="G211">
        <f>VLOOKUP(A211,Hoja1!$A$2:$B$28,2,FALSE)</f>
        <v>25</v>
      </c>
      <c r="H211">
        <f>COUNTIF($G$5:G211,G211)</f>
        <v>6</v>
      </c>
    </row>
    <row r="212" spans="1:8" ht="28.8" x14ac:dyDescent="0.3">
      <c r="A212" s="17" t="s">
        <v>269</v>
      </c>
      <c r="B212" s="6" t="str">
        <f t="shared" si="3"/>
        <v>25.7</v>
      </c>
      <c r="C212" s="29" t="s">
        <v>277</v>
      </c>
      <c r="D212" s="20" t="s">
        <v>20</v>
      </c>
      <c r="E212" s="89" t="s">
        <v>271</v>
      </c>
      <c r="F212" s="66" t="s">
        <v>271</v>
      </c>
      <c r="G212">
        <f>VLOOKUP(A212,Hoja1!$A$2:$B$28,2,FALSE)</f>
        <v>25</v>
      </c>
      <c r="H212">
        <f>COUNTIF($G$5:G212,G212)</f>
        <v>7</v>
      </c>
    </row>
    <row r="213" spans="1:8" ht="43.2" x14ac:dyDescent="0.3">
      <c r="A213" s="17" t="s">
        <v>269</v>
      </c>
      <c r="B213" s="6" t="str">
        <f t="shared" si="3"/>
        <v>25.8</v>
      </c>
      <c r="C213" s="29" t="s">
        <v>278</v>
      </c>
      <c r="D213" s="20" t="s">
        <v>20</v>
      </c>
      <c r="E213" s="89" t="s">
        <v>271</v>
      </c>
      <c r="F213" s="66" t="s">
        <v>271</v>
      </c>
      <c r="G213">
        <f>VLOOKUP(A213,Hoja1!$A$2:$B$28,2,FALSE)</f>
        <v>25</v>
      </c>
      <c r="H213">
        <f>COUNTIF($G$5:G213,G213)</f>
        <v>8</v>
      </c>
    </row>
    <row r="214" spans="1:8" ht="28.8" x14ac:dyDescent="0.3">
      <c r="A214" s="17" t="s">
        <v>269</v>
      </c>
      <c r="B214" s="6" t="str">
        <f t="shared" si="3"/>
        <v>25.9</v>
      </c>
      <c r="C214" s="29" t="s">
        <v>279</v>
      </c>
      <c r="D214" s="20" t="s">
        <v>20</v>
      </c>
      <c r="E214" s="89" t="s">
        <v>271</v>
      </c>
      <c r="F214" s="66" t="s">
        <v>271</v>
      </c>
      <c r="G214">
        <f>VLOOKUP(A214,Hoja1!$A$2:$B$28,2,FALSE)</f>
        <v>25</v>
      </c>
      <c r="H214">
        <f>COUNTIF($G$5:G214,G214)</f>
        <v>9</v>
      </c>
    </row>
    <row r="215" spans="1:8" ht="57.6" x14ac:dyDescent="0.3">
      <c r="A215" s="17" t="s">
        <v>269</v>
      </c>
      <c r="B215" s="6" t="str">
        <f t="shared" si="3"/>
        <v>25.10</v>
      </c>
      <c r="C215" s="29" t="s">
        <v>494</v>
      </c>
      <c r="D215" s="20" t="s">
        <v>20</v>
      </c>
      <c r="E215" s="89" t="s">
        <v>271</v>
      </c>
      <c r="F215" s="66" t="e">
        <v>#N/A</v>
      </c>
      <c r="G215">
        <f>VLOOKUP(A215,Hoja1!$A$2:$B$28,2,FALSE)</f>
        <v>25</v>
      </c>
      <c r="H215">
        <f>COUNTIF($G$5:G215,G215)</f>
        <v>10</v>
      </c>
    </row>
    <row r="216" spans="1:8" ht="28.8" x14ac:dyDescent="0.3">
      <c r="A216" s="17" t="s">
        <v>269</v>
      </c>
      <c r="B216" s="6" t="str">
        <f t="shared" si="3"/>
        <v>25.11</v>
      </c>
      <c r="C216" s="29" t="s">
        <v>280</v>
      </c>
      <c r="D216" s="20" t="s">
        <v>20</v>
      </c>
      <c r="E216" s="89" t="s">
        <v>271</v>
      </c>
      <c r="F216" s="66" t="s">
        <v>271</v>
      </c>
      <c r="G216">
        <f>VLOOKUP(A216,Hoja1!$A$2:$B$28,2,FALSE)</f>
        <v>25</v>
      </c>
      <c r="H216">
        <f>COUNTIF($G$5:G216,G216)</f>
        <v>11</v>
      </c>
    </row>
    <row r="217" spans="1:8" ht="28.8" x14ac:dyDescent="0.3">
      <c r="A217" s="17" t="s">
        <v>269</v>
      </c>
      <c r="B217" s="6" t="str">
        <f t="shared" si="3"/>
        <v>25.12</v>
      </c>
      <c r="C217" s="29" t="s">
        <v>281</v>
      </c>
      <c r="D217" s="20" t="s">
        <v>20</v>
      </c>
      <c r="E217" s="89" t="s">
        <v>271</v>
      </c>
      <c r="F217" s="66" t="s">
        <v>271</v>
      </c>
      <c r="G217">
        <f>VLOOKUP(A217,Hoja1!$A$2:$B$28,2,FALSE)</f>
        <v>25</v>
      </c>
      <c r="H217">
        <f>COUNTIF($G$5:G217,G217)</f>
        <v>12</v>
      </c>
    </row>
    <row r="218" spans="1:8" ht="28.8" x14ac:dyDescent="0.3">
      <c r="A218" s="17" t="s">
        <v>269</v>
      </c>
      <c r="B218" s="6" t="str">
        <f t="shared" si="3"/>
        <v>25.13</v>
      </c>
      <c r="C218" s="29" t="s">
        <v>282</v>
      </c>
      <c r="D218" s="20" t="s">
        <v>20</v>
      </c>
      <c r="E218" s="89" t="s">
        <v>271</v>
      </c>
      <c r="F218" s="66" t="s">
        <v>271</v>
      </c>
      <c r="G218">
        <f>VLOOKUP(A218,Hoja1!$A$2:$B$28,2,FALSE)</f>
        <v>25</v>
      </c>
      <c r="H218">
        <f>COUNTIF($G$5:G218,G218)</f>
        <v>13</v>
      </c>
    </row>
    <row r="219" spans="1:8" ht="28.8" x14ac:dyDescent="0.3">
      <c r="A219" s="17" t="s">
        <v>269</v>
      </c>
      <c r="B219" s="6" t="str">
        <f t="shared" si="3"/>
        <v>25.14</v>
      </c>
      <c r="C219" s="29" t="s">
        <v>283</v>
      </c>
      <c r="D219" s="20" t="s">
        <v>20</v>
      </c>
      <c r="E219" s="89" t="s">
        <v>271</v>
      </c>
      <c r="F219" s="66" t="s">
        <v>271</v>
      </c>
      <c r="G219">
        <f>VLOOKUP(A219,Hoja1!$A$2:$B$28,2,FALSE)</f>
        <v>25</v>
      </c>
      <c r="H219">
        <f>COUNTIF($G$5:G219,G219)</f>
        <v>14</v>
      </c>
    </row>
    <row r="220" spans="1:8" ht="43.2" x14ac:dyDescent="0.3">
      <c r="A220" s="17" t="s">
        <v>269</v>
      </c>
      <c r="B220" s="6" t="str">
        <f t="shared" si="3"/>
        <v>25.15</v>
      </c>
      <c r="C220" s="29" t="s">
        <v>284</v>
      </c>
      <c r="D220" s="20" t="s">
        <v>20</v>
      </c>
      <c r="E220" s="89" t="s">
        <v>271</v>
      </c>
      <c r="F220" s="66" t="s">
        <v>271</v>
      </c>
      <c r="G220">
        <f>VLOOKUP(A220,Hoja1!$A$2:$B$28,2,FALSE)</f>
        <v>25</v>
      </c>
      <c r="H220">
        <f>COUNTIF($G$5:G220,G220)</f>
        <v>15</v>
      </c>
    </row>
    <row r="221" spans="1:8" ht="28.8" x14ac:dyDescent="0.3">
      <c r="A221" s="17" t="s">
        <v>269</v>
      </c>
      <c r="B221" s="6" t="str">
        <f t="shared" si="3"/>
        <v>25.16</v>
      </c>
      <c r="C221" s="29" t="s">
        <v>285</v>
      </c>
      <c r="D221" s="20" t="s">
        <v>20</v>
      </c>
      <c r="E221" s="89" t="s">
        <v>271</v>
      </c>
      <c r="F221" s="66" t="s">
        <v>271</v>
      </c>
      <c r="G221">
        <f>VLOOKUP(A221,Hoja1!$A$2:$B$28,2,FALSE)</f>
        <v>25</v>
      </c>
      <c r="H221">
        <f>COUNTIF($G$5:G221,G221)</f>
        <v>16</v>
      </c>
    </row>
    <row r="222" spans="1:8" ht="43.2" x14ac:dyDescent="0.3">
      <c r="A222" s="17" t="s">
        <v>269</v>
      </c>
      <c r="B222" s="6" t="str">
        <f t="shared" si="3"/>
        <v>25.17</v>
      </c>
      <c r="C222" s="29" t="s">
        <v>286</v>
      </c>
      <c r="D222" s="20" t="s">
        <v>20</v>
      </c>
      <c r="E222" s="89" t="s">
        <v>271</v>
      </c>
      <c r="F222" s="66" t="s">
        <v>271</v>
      </c>
      <c r="G222">
        <f>VLOOKUP(A222,Hoja1!$A$2:$B$28,2,FALSE)</f>
        <v>25</v>
      </c>
      <c r="H222">
        <f>COUNTIF($G$5:G222,G222)</f>
        <v>17</v>
      </c>
    </row>
    <row r="223" spans="1:8" ht="43.2" x14ac:dyDescent="0.3">
      <c r="A223" s="17" t="s">
        <v>269</v>
      </c>
      <c r="B223" s="6" t="str">
        <f t="shared" si="3"/>
        <v>25.18</v>
      </c>
      <c r="C223" s="29" t="s">
        <v>495</v>
      </c>
      <c r="D223" s="20" t="s">
        <v>20</v>
      </c>
      <c r="E223" s="89" t="s">
        <v>271</v>
      </c>
      <c r="F223" s="66" t="e">
        <v>#N/A</v>
      </c>
      <c r="G223">
        <f>VLOOKUP(A223,Hoja1!$A$2:$B$28,2,FALSE)</f>
        <v>25</v>
      </c>
      <c r="H223">
        <f>COUNTIF($G$5:G223,G223)</f>
        <v>18</v>
      </c>
    </row>
    <row r="224" spans="1:8" ht="43.2" x14ac:dyDescent="0.3">
      <c r="A224" s="17" t="s">
        <v>269</v>
      </c>
      <c r="B224" s="6" t="str">
        <f t="shared" si="3"/>
        <v>25.19</v>
      </c>
      <c r="C224" s="29" t="s">
        <v>287</v>
      </c>
      <c r="D224" s="20" t="s">
        <v>20</v>
      </c>
      <c r="E224" s="89" t="s">
        <v>271</v>
      </c>
      <c r="F224" s="66" t="s">
        <v>271</v>
      </c>
      <c r="G224">
        <f>VLOOKUP(A224,Hoja1!$A$2:$B$28,2,FALSE)</f>
        <v>25</v>
      </c>
      <c r="H224">
        <f>COUNTIF($G$5:G224,G224)</f>
        <v>19</v>
      </c>
    </row>
    <row r="225" spans="1:8" ht="28.8" x14ac:dyDescent="0.3">
      <c r="A225" s="17" t="s">
        <v>269</v>
      </c>
      <c r="B225" s="6" t="str">
        <f t="shared" si="3"/>
        <v>25.20</v>
      </c>
      <c r="C225" s="29" t="s">
        <v>288</v>
      </c>
      <c r="D225" s="20" t="s">
        <v>20</v>
      </c>
      <c r="E225" s="89" t="s">
        <v>271</v>
      </c>
      <c r="F225" s="66" t="s">
        <v>271</v>
      </c>
      <c r="G225">
        <f>VLOOKUP(A225,Hoja1!$A$2:$B$28,2,FALSE)</f>
        <v>25</v>
      </c>
      <c r="H225">
        <f>COUNTIF($G$5:G225,G225)</f>
        <v>20</v>
      </c>
    </row>
    <row r="226" spans="1:8" ht="28.8" x14ac:dyDescent="0.3">
      <c r="A226" s="17" t="s">
        <v>269</v>
      </c>
      <c r="B226" s="6" t="str">
        <f t="shared" si="3"/>
        <v>25.21</v>
      </c>
      <c r="C226" s="29" t="s">
        <v>289</v>
      </c>
      <c r="D226" s="20" t="s">
        <v>20</v>
      </c>
      <c r="E226" s="89" t="s">
        <v>271</v>
      </c>
      <c r="F226" s="66" t="s">
        <v>271</v>
      </c>
      <c r="G226">
        <f>VLOOKUP(A226,Hoja1!$A$2:$B$28,2,FALSE)</f>
        <v>25</v>
      </c>
      <c r="H226">
        <f>COUNTIF($G$5:G226,G226)</f>
        <v>21</v>
      </c>
    </row>
    <row r="227" spans="1:8" ht="43.2" x14ac:dyDescent="0.3">
      <c r="A227" s="17" t="s">
        <v>269</v>
      </c>
      <c r="B227" s="6" t="str">
        <f t="shared" si="3"/>
        <v>25.22</v>
      </c>
      <c r="C227" s="29" t="s">
        <v>290</v>
      </c>
      <c r="D227" s="20" t="s">
        <v>20</v>
      </c>
      <c r="E227" s="89" t="s">
        <v>271</v>
      </c>
      <c r="F227" s="66" t="s">
        <v>271</v>
      </c>
      <c r="G227">
        <f>VLOOKUP(A227,Hoja1!$A$2:$B$28,2,FALSE)</f>
        <v>25</v>
      </c>
      <c r="H227">
        <f>COUNTIF($G$5:G227,G227)</f>
        <v>22</v>
      </c>
    </row>
    <row r="228" spans="1:8" ht="57.6" x14ac:dyDescent="0.3">
      <c r="A228" s="17" t="s">
        <v>269</v>
      </c>
      <c r="B228" s="6" t="str">
        <f t="shared" si="3"/>
        <v>25.23</v>
      </c>
      <c r="C228" s="29" t="s">
        <v>291</v>
      </c>
      <c r="D228" s="20" t="s">
        <v>20</v>
      </c>
      <c r="E228" s="89" t="s">
        <v>271</v>
      </c>
      <c r="F228" s="66" t="s">
        <v>271</v>
      </c>
      <c r="G228">
        <f>VLOOKUP(A228,Hoja1!$A$2:$B$28,2,FALSE)</f>
        <v>25</v>
      </c>
      <c r="H228">
        <f>COUNTIF($G$5:G228,G228)</f>
        <v>23</v>
      </c>
    </row>
    <row r="229" spans="1:8" ht="43.2" x14ac:dyDescent="0.3">
      <c r="A229" s="17" t="s">
        <v>269</v>
      </c>
      <c r="B229" s="6" t="str">
        <f t="shared" si="3"/>
        <v>25.24</v>
      </c>
      <c r="C229" s="29" t="s">
        <v>292</v>
      </c>
      <c r="D229" s="20" t="s">
        <v>20</v>
      </c>
      <c r="E229" s="89" t="s">
        <v>271</v>
      </c>
      <c r="F229" s="66" t="s">
        <v>271</v>
      </c>
      <c r="G229">
        <f>VLOOKUP(A229,Hoja1!$A$2:$B$28,2,FALSE)</f>
        <v>25</v>
      </c>
      <c r="H229">
        <f>COUNTIF($G$5:G229,G229)</f>
        <v>24</v>
      </c>
    </row>
    <row r="230" spans="1:8" ht="28.8" x14ac:dyDescent="0.3">
      <c r="A230" s="17" t="s">
        <v>269</v>
      </c>
      <c r="B230" s="6" t="str">
        <f t="shared" si="3"/>
        <v>25.25</v>
      </c>
      <c r="C230" s="29" t="s">
        <v>293</v>
      </c>
      <c r="D230" s="20" t="s">
        <v>12</v>
      </c>
      <c r="E230" s="89" t="s">
        <v>271</v>
      </c>
      <c r="F230" s="66" t="s">
        <v>271</v>
      </c>
      <c r="G230">
        <f>VLOOKUP(A230,Hoja1!$A$2:$B$28,2,FALSE)</f>
        <v>25</v>
      </c>
      <c r="H230">
        <f>COUNTIF($G$5:G230,G230)</f>
        <v>25</v>
      </c>
    </row>
    <row r="231" spans="1:8" ht="28.8" x14ac:dyDescent="0.3">
      <c r="A231" s="17" t="s">
        <v>269</v>
      </c>
      <c r="B231" s="6" t="str">
        <f t="shared" si="3"/>
        <v>25.26</v>
      </c>
      <c r="C231" s="29" t="s">
        <v>294</v>
      </c>
      <c r="D231" s="20" t="s">
        <v>20</v>
      </c>
      <c r="E231" s="89" t="s">
        <v>271</v>
      </c>
      <c r="F231" s="66" t="s">
        <v>271</v>
      </c>
      <c r="G231">
        <f>VLOOKUP(A231,Hoja1!$A$2:$B$28,2,FALSE)</f>
        <v>25</v>
      </c>
      <c r="H231">
        <f>COUNTIF($G$5:G231,G231)</f>
        <v>26</v>
      </c>
    </row>
    <row r="232" spans="1:8" ht="28.8" x14ac:dyDescent="0.3">
      <c r="A232" s="17" t="s">
        <v>269</v>
      </c>
      <c r="B232" s="6" t="str">
        <f t="shared" si="3"/>
        <v>25.27</v>
      </c>
      <c r="C232" s="29" t="s">
        <v>295</v>
      </c>
      <c r="D232" s="20" t="s">
        <v>20</v>
      </c>
      <c r="E232" s="89" t="s">
        <v>271</v>
      </c>
      <c r="F232" s="66" t="s">
        <v>271</v>
      </c>
      <c r="G232">
        <f>VLOOKUP(A232,Hoja1!$A$2:$B$28,2,FALSE)</f>
        <v>25</v>
      </c>
      <c r="H232">
        <f>COUNTIF($G$5:G232,G232)</f>
        <v>27</v>
      </c>
    </row>
    <row r="233" spans="1:8" ht="28.8" x14ac:dyDescent="0.3">
      <c r="A233" s="17" t="s">
        <v>269</v>
      </c>
      <c r="B233" s="6" t="str">
        <f t="shared" si="3"/>
        <v>25.28</v>
      </c>
      <c r="C233" s="29" t="s">
        <v>296</v>
      </c>
      <c r="D233" s="20" t="s">
        <v>20</v>
      </c>
      <c r="E233" s="89" t="s">
        <v>271</v>
      </c>
      <c r="F233" s="66" t="s">
        <v>271</v>
      </c>
      <c r="G233">
        <f>VLOOKUP(A233,Hoja1!$A$2:$B$28,2,FALSE)</f>
        <v>25</v>
      </c>
      <c r="H233">
        <f>COUNTIF($G$5:G233,G233)</f>
        <v>28</v>
      </c>
    </row>
    <row r="234" spans="1:8" ht="28.8" x14ac:dyDescent="0.3">
      <c r="A234" s="17" t="s">
        <v>269</v>
      </c>
      <c r="B234" s="6" t="str">
        <f t="shared" si="3"/>
        <v>25.29</v>
      </c>
      <c r="C234" s="29" t="s">
        <v>297</v>
      </c>
      <c r="D234" s="20" t="s">
        <v>20</v>
      </c>
      <c r="E234" s="89" t="s">
        <v>271</v>
      </c>
      <c r="F234" s="66" t="s">
        <v>271</v>
      </c>
      <c r="G234">
        <f>VLOOKUP(A234,Hoja1!$A$2:$B$28,2,FALSE)</f>
        <v>25</v>
      </c>
      <c r="H234">
        <f>COUNTIF($G$5:G234,G234)</f>
        <v>29</v>
      </c>
    </row>
    <row r="235" spans="1:8" ht="28.8" x14ac:dyDescent="0.3">
      <c r="A235" s="17" t="s">
        <v>269</v>
      </c>
      <c r="B235" s="6" t="str">
        <f t="shared" si="3"/>
        <v>25.30</v>
      </c>
      <c r="C235" s="29" t="s">
        <v>298</v>
      </c>
      <c r="D235" s="20" t="s">
        <v>20</v>
      </c>
      <c r="E235" s="89" t="s">
        <v>271</v>
      </c>
      <c r="F235" s="66" t="s">
        <v>271</v>
      </c>
      <c r="G235">
        <f>VLOOKUP(A235,Hoja1!$A$2:$B$28,2,FALSE)</f>
        <v>25</v>
      </c>
      <c r="H235">
        <f>COUNTIF($G$5:G235,G235)</f>
        <v>30</v>
      </c>
    </row>
    <row r="236" spans="1:8" ht="28.8" x14ac:dyDescent="0.3">
      <c r="A236" s="17" t="s">
        <v>269</v>
      </c>
      <c r="B236" s="6" t="str">
        <f t="shared" si="3"/>
        <v>25.31</v>
      </c>
      <c r="C236" s="29" t="s">
        <v>299</v>
      </c>
      <c r="D236" s="20" t="s">
        <v>20</v>
      </c>
      <c r="E236" s="89" t="s">
        <v>271</v>
      </c>
      <c r="F236" s="66" t="s">
        <v>271</v>
      </c>
      <c r="G236">
        <f>VLOOKUP(A236,Hoja1!$A$2:$B$28,2,FALSE)</f>
        <v>25</v>
      </c>
      <c r="H236">
        <f>COUNTIF($G$5:G236,G236)</f>
        <v>31</v>
      </c>
    </row>
    <row r="237" spans="1:8" ht="28.8" x14ac:dyDescent="0.3">
      <c r="A237" s="17" t="s">
        <v>269</v>
      </c>
      <c r="B237" s="6" t="str">
        <f t="shared" si="3"/>
        <v>25.32</v>
      </c>
      <c r="C237" s="29" t="s">
        <v>300</v>
      </c>
      <c r="D237" s="20" t="s">
        <v>20</v>
      </c>
      <c r="E237" s="89" t="s">
        <v>271</v>
      </c>
      <c r="F237" s="66" t="s">
        <v>271</v>
      </c>
      <c r="G237">
        <f>VLOOKUP(A237,Hoja1!$A$2:$B$28,2,FALSE)</f>
        <v>25</v>
      </c>
      <c r="H237">
        <f>COUNTIF($G$5:G237,G237)</f>
        <v>32</v>
      </c>
    </row>
    <row r="238" spans="1:8" ht="43.2" x14ac:dyDescent="0.3">
      <c r="A238" s="17" t="s">
        <v>269</v>
      </c>
      <c r="B238" s="6" t="str">
        <f t="shared" si="3"/>
        <v>25.33</v>
      </c>
      <c r="C238" s="29" t="s">
        <v>301</v>
      </c>
      <c r="D238" s="20" t="s">
        <v>20</v>
      </c>
      <c r="E238" s="89" t="s">
        <v>271</v>
      </c>
      <c r="F238" s="66" t="s">
        <v>271</v>
      </c>
      <c r="G238">
        <f>VLOOKUP(A238,Hoja1!$A$2:$B$28,2,FALSE)</f>
        <v>25</v>
      </c>
      <c r="H238">
        <f>COUNTIF($G$5:G238,G238)</f>
        <v>33</v>
      </c>
    </row>
    <row r="239" spans="1:8" ht="43.2" x14ac:dyDescent="0.3">
      <c r="A239" s="17" t="s">
        <v>269</v>
      </c>
      <c r="B239" s="6" t="str">
        <f t="shared" si="3"/>
        <v>25.34</v>
      </c>
      <c r="C239" s="29" t="s">
        <v>302</v>
      </c>
      <c r="D239" s="20" t="s">
        <v>20</v>
      </c>
      <c r="E239" s="89" t="s">
        <v>271</v>
      </c>
      <c r="F239" s="66" t="s">
        <v>271</v>
      </c>
      <c r="G239">
        <f>VLOOKUP(A239,Hoja1!$A$2:$B$28,2,FALSE)</f>
        <v>25</v>
      </c>
      <c r="H239">
        <f>COUNTIF($G$5:G239,G239)</f>
        <v>34</v>
      </c>
    </row>
    <row r="240" spans="1:8" ht="43.2" x14ac:dyDescent="0.3">
      <c r="A240" s="17" t="s">
        <v>269</v>
      </c>
      <c r="B240" s="6" t="str">
        <f t="shared" si="3"/>
        <v>25.35</v>
      </c>
      <c r="C240" s="29" t="s">
        <v>303</v>
      </c>
      <c r="D240" s="20" t="s">
        <v>20</v>
      </c>
      <c r="E240" s="89" t="s">
        <v>271</v>
      </c>
      <c r="F240" s="66" t="s">
        <v>271</v>
      </c>
      <c r="G240">
        <f>VLOOKUP(A240,Hoja1!$A$2:$B$28,2,FALSE)</f>
        <v>25</v>
      </c>
      <c r="H240">
        <f>COUNTIF($G$5:G240,G240)</f>
        <v>35</v>
      </c>
    </row>
    <row r="241" spans="1:8" ht="43.2" x14ac:dyDescent="0.3">
      <c r="A241" s="17" t="s">
        <v>269</v>
      </c>
      <c r="B241" s="6" t="str">
        <f t="shared" si="3"/>
        <v>25.36</v>
      </c>
      <c r="C241" s="29" t="s">
        <v>496</v>
      </c>
      <c r="D241" s="20" t="s">
        <v>20</v>
      </c>
      <c r="E241" s="89" t="s">
        <v>271</v>
      </c>
      <c r="F241" s="66" t="e">
        <v>#N/A</v>
      </c>
      <c r="G241">
        <f>VLOOKUP(A241,Hoja1!$A$2:$B$28,2,FALSE)</f>
        <v>25</v>
      </c>
      <c r="H241">
        <f>COUNTIF($G$5:G241,G241)</f>
        <v>36</v>
      </c>
    </row>
    <row r="242" spans="1:8" ht="28.8" x14ac:dyDescent="0.3">
      <c r="A242" s="17" t="s">
        <v>269</v>
      </c>
      <c r="B242" s="6" t="str">
        <f t="shared" si="3"/>
        <v>25.37</v>
      </c>
      <c r="C242" s="29" t="s">
        <v>304</v>
      </c>
      <c r="D242" s="20" t="s">
        <v>20</v>
      </c>
      <c r="E242" s="89" t="s">
        <v>271</v>
      </c>
      <c r="F242" s="66" t="s">
        <v>271</v>
      </c>
      <c r="G242">
        <f>VLOOKUP(A242,Hoja1!$A$2:$B$28,2,FALSE)</f>
        <v>25</v>
      </c>
      <c r="H242">
        <f>COUNTIF($G$5:G242,G242)</f>
        <v>37</v>
      </c>
    </row>
    <row r="243" spans="1:8" ht="28.8" x14ac:dyDescent="0.3">
      <c r="A243" s="17" t="s">
        <v>269</v>
      </c>
      <c r="B243" s="6" t="str">
        <f t="shared" si="3"/>
        <v>25.38</v>
      </c>
      <c r="C243" s="29" t="s">
        <v>305</v>
      </c>
      <c r="D243" s="20" t="s">
        <v>12</v>
      </c>
      <c r="E243" s="89" t="s">
        <v>271</v>
      </c>
      <c r="F243" s="66" t="s">
        <v>271</v>
      </c>
      <c r="G243">
        <f>VLOOKUP(A243,Hoja1!$A$2:$B$28,2,FALSE)</f>
        <v>25</v>
      </c>
      <c r="H243">
        <f>COUNTIF($G$5:G243,G243)</f>
        <v>38</v>
      </c>
    </row>
    <row r="244" spans="1:8" ht="28.8" x14ac:dyDescent="0.3">
      <c r="A244" s="17" t="s">
        <v>306</v>
      </c>
      <c r="B244" s="6" t="str">
        <f t="shared" si="3"/>
        <v>26.1</v>
      </c>
      <c r="C244" s="29" t="s">
        <v>307</v>
      </c>
      <c r="D244" s="20" t="s">
        <v>20</v>
      </c>
      <c r="E244" s="89" t="s">
        <v>271</v>
      </c>
      <c r="F244" s="66" t="s">
        <v>271</v>
      </c>
      <c r="G244">
        <f>VLOOKUP(A244,Hoja1!$A$2:$B$28,2,FALSE)</f>
        <v>26</v>
      </c>
      <c r="H244">
        <f>COUNTIF($G$5:G244,G244)</f>
        <v>1</v>
      </c>
    </row>
    <row r="245" spans="1:8" ht="28.8" x14ac:dyDescent="0.3">
      <c r="A245" s="17" t="s">
        <v>306</v>
      </c>
      <c r="B245" s="6" t="str">
        <f t="shared" si="3"/>
        <v>26.2</v>
      </c>
      <c r="C245" s="29" t="s">
        <v>308</v>
      </c>
      <c r="D245" s="20" t="s">
        <v>20</v>
      </c>
      <c r="E245" s="89" t="s">
        <v>271</v>
      </c>
      <c r="F245" s="66" t="s">
        <v>271</v>
      </c>
      <c r="G245">
        <f>VLOOKUP(A245,Hoja1!$A$2:$B$28,2,FALSE)</f>
        <v>26</v>
      </c>
      <c r="H245">
        <f>COUNTIF($G$5:G245,G245)</f>
        <v>2</v>
      </c>
    </row>
    <row r="246" spans="1:8" ht="43.2" x14ac:dyDescent="0.3">
      <c r="A246" s="17" t="s">
        <v>306</v>
      </c>
      <c r="B246" s="6" t="str">
        <f t="shared" si="3"/>
        <v>26.3</v>
      </c>
      <c r="C246" s="29" t="s">
        <v>309</v>
      </c>
      <c r="D246" s="20" t="s">
        <v>20</v>
      </c>
      <c r="E246" s="89" t="s">
        <v>271</v>
      </c>
      <c r="F246" s="66" t="s">
        <v>271</v>
      </c>
      <c r="G246">
        <f>VLOOKUP(A246,Hoja1!$A$2:$B$28,2,FALSE)</f>
        <v>26</v>
      </c>
      <c r="H246">
        <f>COUNTIF($G$5:G246,G246)</f>
        <v>3</v>
      </c>
    </row>
    <row r="247" spans="1:8" ht="28.8" x14ac:dyDescent="0.3">
      <c r="A247" s="17" t="s">
        <v>306</v>
      </c>
      <c r="B247" s="6" t="str">
        <f t="shared" si="3"/>
        <v>26.4</v>
      </c>
      <c r="C247" s="29" t="s">
        <v>310</v>
      </c>
      <c r="D247" s="20" t="s">
        <v>20</v>
      </c>
      <c r="E247" s="89" t="s">
        <v>271</v>
      </c>
      <c r="F247" s="66" t="s">
        <v>271</v>
      </c>
      <c r="G247">
        <f>VLOOKUP(A247,Hoja1!$A$2:$B$28,2,FALSE)</f>
        <v>26</v>
      </c>
      <c r="H247">
        <f>COUNTIF($G$5:G247,G247)</f>
        <v>4</v>
      </c>
    </row>
    <row r="248" spans="1:8" ht="57.6" x14ac:dyDescent="0.3">
      <c r="A248" s="17" t="s">
        <v>306</v>
      </c>
      <c r="B248" s="6" t="str">
        <f t="shared" si="3"/>
        <v>26.5</v>
      </c>
      <c r="C248" s="29" t="s">
        <v>497</v>
      </c>
      <c r="D248" s="20" t="s">
        <v>20</v>
      </c>
      <c r="E248" s="89" t="s">
        <v>271</v>
      </c>
      <c r="F248" s="66" t="e">
        <v>#N/A</v>
      </c>
      <c r="G248">
        <f>VLOOKUP(A248,Hoja1!$A$2:$B$28,2,FALSE)</f>
        <v>26</v>
      </c>
      <c r="H248">
        <f>COUNTIF($G$5:G248,G248)</f>
        <v>5</v>
      </c>
    </row>
    <row r="249" spans="1:8" ht="28.8" x14ac:dyDescent="0.3">
      <c r="A249" s="17" t="s">
        <v>306</v>
      </c>
      <c r="B249" s="6" t="str">
        <f t="shared" si="3"/>
        <v>26.6</v>
      </c>
      <c r="C249" s="29" t="s">
        <v>311</v>
      </c>
      <c r="D249" s="20" t="s">
        <v>20</v>
      </c>
      <c r="E249" s="89" t="s">
        <v>271</v>
      </c>
      <c r="F249" s="66" t="s">
        <v>271</v>
      </c>
      <c r="G249">
        <f>VLOOKUP(A249,Hoja1!$A$2:$B$28,2,FALSE)</f>
        <v>26</v>
      </c>
      <c r="H249">
        <f>COUNTIF($G$5:G249,G249)</f>
        <v>6</v>
      </c>
    </row>
    <row r="250" spans="1:8" ht="28.8" x14ac:dyDescent="0.3">
      <c r="A250" s="17" t="s">
        <v>306</v>
      </c>
      <c r="B250" s="6" t="str">
        <f t="shared" si="3"/>
        <v>26.7</v>
      </c>
      <c r="C250" s="29" t="s">
        <v>312</v>
      </c>
      <c r="D250" s="20" t="s">
        <v>20</v>
      </c>
      <c r="E250" s="89" t="s">
        <v>271</v>
      </c>
      <c r="F250" s="66" t="s">
        <v>271</v>
      </c>
      <c r="G250">
        <f>VLOOKUP(A250,Hoja1!$A$2:$B$28,2,FALSE)</f>
        <v>26</v>
      </c>
      <c r="H250">
        <f>COUNTIF($G$5:G250,G250)</f>
        <v>7</v>
      </c>
    </row>
    <row r="251" spans="1:8" ht="43.2" x14ac:dyDescent="0.3">
      <c r="A251" s="17" t="s">
        <v>306</v>
      </c>
      <c r="B251" s="6" t="str">
        <f t="shared" si="3"/>
        <v>26.8</v>
      </c>
      <c r="C251" s="29" t="s">
        <v>313</v>
      </c>
      <c r="D251" s="20" t="s">
        <v>20</v>
      </c>
      <c r="E251" s="89" t="s">
        <v>271</v>
      </c>
      <c r="F251" s="66" t="s">
        <v>271</v>
      </c>
      <c r="G251">
        <f>VLOOKUP(A251,Hoja1!$A$2:$B$28,2,FALSE)</f>
        <v>26</v>
      </c>
      <c r="H251">
        <f>COUNTIF($G$5:G251,G251)</f>
        <v>8</v>
      </c>
    </row>
    <row r="252" spans="1:8" ht="28.8" x14ac:dyDescent="0.3">
      <c r="A252" s="17" t="s">
        <v>306</v>
      </c>
      <c r="B252" s="6" t="str">
        <f t="shared" si="3"/>
        <v>26.9</v>
      </c>
      <c r="C252" s="29" t="s">
        <v>314</v>
      </c>
      <c r="D252" s="20" t="s">
        <v>20</v>
      </c>
      <c r="E252" s="89" t="s">
        <v>271</v>
      </c>
      <c r="F252" s="66" t="s">
        <v>271</v>
      </c>
      <c r="G252">
        <f>VLOOKUP(A252,Hoja1!$A$2:$B$28,2,FALSE)</f>
        <v>26</v>
      </c>
      <c r="H252">
        <f>COUNTIF($G$5:G252,G252)</f>
        <v>9</v>
      </c>
    </row>
    <row r="253" spans="1:8" ht="28.8" x14ac:dyDescent="0.3">
      <c r="A253" s="17" t="s">
        <v>306</v>
      </c>
      <c r="B253" s="6" t="str">
        <f t="shared" si="3"/>
        <v>26.10</v>
      </c>
      <c r="C253" s="29" t="s">
        <v>315</v>
      </c>
      <c r="D253" s="20" t="s">
        <v>20</v>
      </c>
      <c r="E253" s="89" t="s">
        <v>271</v>
      </c>
      <c r="F253" s="66" t="s">
        <v>271</v>
      </c>
      <c r="G253">
        <f>VLOOKUP(A253,Hoja1!$A$2:$B$28,2,FALSE)</f>
        <v>26</v>
      </c>
      <c r="H253">
        <f>COUNTIF($G$5:G253,G253)</f>
        <v>10</v>
      </c>
    </row>
    <row r="254" spans="1:8" ht="28.8" x14ac:dyDescent="0.3">
      <c r="A254" s="17" t="s">
        <v>306</v>
      </c>
      <c r="B254" s="6" t="str">
        <f t="shared" si="3"/>
        <v>26.11</v>
      </c>
      <c r="C254" s="29" t="s">
        <v>316</v>
      </c>
      <c r="D254" s="20" t="s">
        <v>20</v>
      </c>
      <c r="E254" s="89" t="s">
        <v>271</v>
      </c>
      <c r="F254" s="66" t="s">
        <v>271</v>
      </c>
      <c r="G254">
        <f>VLOOKUP(A254,Hoja1!$A$2:$B$28,2,FALSE)</f>
        <v>26</v>
      </c>
      <c r="H254">
        <f>COUNTIF($G$5:G254,G254)</f>
        <v>11</v>
      </c>
    </row>
    <row r="255" spans="1:8" ht="57.6" x14ac:dyDescent="0.3">
      <c r="A255" s="17" t="s">
        <v>306</v>
      </c>
      <c r="B255" s="6" t="str">
        <f t="shared" si="3"/>
        <v>26.12</v>
      </c>
      <c r="C255" s="29" t="s">
        <v>506</v>
      </c>
      <c r="D255" s="20" t="s">
        <v>20</v>
      </c>
      <c r="E255" s="89" t="s">
        <v>271</v>
      </c>
      <c r="F255" s="66" t="e">
        <v>#N/A</v>
      </c>
      <c r="G255">
        <f>VLOOKUP(A255,Hoja1!$A$2:$B$28,2,FALSE)</f>
        <v>26</v>
      </c>
      <c r="H255">
        <f>COUNTIF($G$5:G255,G255)</f>
        <v>12</v>
      </c>
    </row>
    <row r="256" spans="1:8" ht="28.8" x14ac:dyDescent="0.3">
      <c r="A256" s="17" t="s">
        <v>306</v>
      </c>
      <c r="B256" s="6" t="str">
        <f t="shared" si="3"/>
        <v>26.13</v>
      </c>
      <c r="C256" s="29" t="s">
        <v>498</v>
      </c>
      <c r="D256" s="20" t="s">
        <v>20</v>
      </c>
      <c r="E256" s="89" t="s">
        <v>271</v>
      </c>
      <c r="F256" s="66" t="e">
        <v>#N/A</v>
      </c>
      <c r="G256">
        <f>VLOOKUP(A256,Hoja1!$A$2:$B$28,2,FALSE)</f>
        <v>26</v>
      </c>
      <c r="H256">
        <f>COUNTIF($G$5:G256,G256)</f>
        <v>13</v>
      </c>
    </row>
    <row r="257" spans="1:8" ht="28.8" x14ac:dyDescent="0.3">
      <c r="A257" s="17" t="s">
        <v>306</v>
      </c>
      <c r="B257" s="6" t="str">
        <f t="shared" si="3"/>
        <v>26.14</v>
      </c>
      <c r="C257" s="29" t="s">
        <v>317</v>
      </c>
      <c r="D257" s="20" t="s">
        <v>20</v>
      </c>
      <c r="E257" s="89" t="s">
        <v>271</v>
      </c>
      <c r="F257" s="66" t="s">
        <v>271</v>
      </c>
      <c r="G257">
        <f>VLOOKUP(A257,Hoja1!$A$2:$B$28,2,FALSE)</f>
        <v>26</v>
      </c>
      <c r="H257">
        <f>COUNTIF($G$5:G257,G257)</f>
        <v>14</v>
      </c>
    </row>
    <row r="258" spans="1:8" ht="28.8" x14ac:dyDescent="0.3">
      <c r="A258" s="17" t="s">
        <v>306</v>
      </c>
      <c r="B258" s="6" t="str">
        <f t="shared" si="3"/>
        <v>26.15</v>
      </c>
      <c r="C258" s="29" t="s">
        <v>318</v>
      </c>
      <c r="D258" s="20" t="s">
        <v>20</v>
      </c>
      <c r="E258" s="89" t="s">
        <v>271</v>
      </c>
      <c r="F258" s="66" t="s">
        <v>271</v>
      </c>
      <c r="G258">
        <f>VLOOKUP(A258,Hoja1!$A$2:$B$28,2,FALSE)</f>
        <v>26</v>
      </c>
      <c r="H258">
        <f>COUNTIF($G$5:G258,G258)</f>
        <v>15</v>
      </c>
    </row>
    <row r="259" spans="1:8" ht="28.8" x14ac:dyDescent="0.3">
      <c r="A259" s="17" t="s">
        <v>306</v>
      </c>
      <c r="B259" s="6" t="str">
        <f t="shared" si="3"/>
        <v>26.16</v>
      </c>
      <c r="C259" s="29" t="s">
        <v>319</v>
      </c>
      <c r="D259" s="20" t="s">
        <v>20</v>
      </c>
      <c r="E259" s="89" t="s">
        <v>271</v>
      </c>
      <c r="F259" s="66" t="s">
        <v>271</v>
      </c>
      <c r="G259">
        <f>VLOOKUP(A259,Hoja1!$A$2:$B$28,2,FALSE)</f>
        <v>26</v>
      </c>
      <c r="H259">
        <f>COUNTIF($G$5:G259,G259)</f>
        <v>16</v>
      </c>
    </row>
    <row r="260" spans="1:8" ht="28.8" x14ac:dyDescent="0.3">
      <c r="A260" s="17" t="s">
        <v>306</v>
      </c>
      <c r="B260" s="6" t="str">
        <f t="shared" si="3"/>
        <v>26.17</v>
      </c>
      <c r="C260" s="29" t="s">
        <v>320</v>
      </c>
      <c r="D260" s="20" t="s">
        <v>20</v>
      </c>
      <c r="E260" s="89" t="s">
        <v>271</v>
      </c>
      <c r="F260" s="66" t="s">
        <v>271</v>
      </c>
      <c r="G260">
        <f>VLOOKUP(A260,Hoja1!$A$2:$B$28,2,FALSE)</f>
        <v>26</v>
      </c>
      <c r="H260">
        <f>COUNTIF($G$5:G260,G260)</f>
        <v>17</v>
      </c>
    </row>
    <row r="261" spans="1:8" ht="43.2" x14ac:dyDescent="0.3">
      <c r="A261" s="17" t="s">
        <v>306</v>
      </c>
      <c r="B261" s="6" t="str">
        <f t="shared" si="3"/>
        <v>26.18</v>
      </c>
      <c r="C261" s="29" t="s">
        <v>508</v>
      </c>
      <c r="D261" s="20" t="s">
        <v>20</v>
      </c>
      <c r="E261" s="89" t="s">
        <v>271</v>
      </c>
      <c r="F261" s="66" t="e">
        <v>#N/A</v>
      </c>
      <c r="G261">
        <f>VLOOKUP(A261,Hoja1!$A$2:$B$28,2,FALSE)</f>
        <v>26</v>
      </c>
      <c r="H261">
        <f>COUNTIF($G$5:G261,G261)</f>
        <v>18</v>
      </c>
    </row>
    <row r="262" spans="1:8" ht="28.8" x14ac:dyDescent="0.3">
      <c r="A262" s="17" t="s">
        <v>306</v>
      </c>
      <c r="B262" s="6" t="str">
        <f t="shared" ref="B262:B325" si="4">CONCATENATE(G262,".",H262)</f>
        <v>26.19</v>
      </c>
      <c r="C262" s="29" t="s">
        <v>499</v>
      </c>
      <c r="D262" s="20" t="s">
        <v>20</v>
      </c>
      <c r="E262" s="89" t="s">
        <v>271</v>
      </c>
      <c r="F262" s="66" t="e">
        <v>#N/A</v>
      </c>
      <c r="G262">
        <f>VLOOKUP(A262,Hoja1!$A$2:$B$28,2,FALSE)</f>
        <v>26</v>
      </c>
      <c r="H262">
        <f>COUNTIF($G$5:G262,G262)</f>
        <v>19</v>
      </c>
    </row>
    <row r="263" spans="1:8" ht="28.8" x14ac:dyDescent="0.3">
      <c r="A263" s="17" t="s">
        <v>306</v>
      </c>
      <c r="B263" s="6" t="str">
        <f t="shared" si="4"/>
        <v>26.20</v>
      </c>
      <c r="C263" s="29" t="s">
        <v>321</v>
      </c>
      <c r="D263" s="20" t="s">
        <v>20</v>
      </c>
      <c r="E263" s="89" t="s">
        <v>271</v>
      </c>
      <c r="F263" s="66" t="s">
        <v>271</v>
      </c>
      <c r="G263">
        <f>VLOOKUP(A263,Hoja1!$A$2:$B$28,2,FALSE)</f>
        <v>26</v>
      </c>
      <c r="H263">
        <f>COUNTIF($G$5:G263,G263)</f>
        <v>20</v>
      </c>
    </row>
    <row r="264" spans="1:8" ht="28.8" x14ac:dyDescent="0.3">
      <c r="A264" s="17" t="s">
        <v>306</v>
      </c>
      <c r="B264" s="6" t="str">
        <f t="shared" si="4"/>
        <v>26.21</v>
      </c>
      <c r="C264" s="29" t="s">
        <v>322</v>
      </c>
      <c r="D264" s="20" t="s">
        <v>20</v>
      </c>
      <c r="E264" s="89" t="s">
        <v>271</v>
      </c>
      <c r="F264" s="66" t="s">
        <v>271</v>
      </c>
      <c r="G264">
        <f>VLOOKUP(A264,Hoja1!$A$2:$B$28,2,FALSE)</f>
        <v>26</v>
      </c>
      <c r="H264">
        <f>COUNTIF($G$5:G264,G264)</f>
        <v>21</v>
      </c>
    </row>
    <row r="265" spans="1:8" ht="28.8" x14ac:dyDescent="0.3">
      <c r="A265" s="17" t="s">
        <v>306</v>
      </c>
      <c r="B265" s="6" t="str">
        <f t="shared" si="4"/>
        <v>26.22</v>
      </c>
      <c r="C265" s="29" t="s">
        <v>323</v>
      </c>
      <c r="D265" s="20" t="s">
        <v>20</v>
      </c>
      <c r="E265" s="89" t="s">
        <v>271</v>
      </c>
      <c r="F265" s="66" t="s">
        <v>271</v>
      </c>
      <c r="G265">
        <f>VLOOKUP(A265,Hoja1!$A$2:$B$28,2,FALSE)</f>
        <v>26</v>
      </c>
      <c r="H265">
        <f>COUNTIF($G$5:G265,G265)</f>
        <v>22</v>
      </c>
    </row>
    <row r="266" spans="1:8" ht="28.8" x14ac:dyDescent="0.3">
      <c r="A266" s="17" t="s">
        <v>306</v>
      </c>
      <c r="B266" s="6" t="str">
        <f t="shared" si="4"/>
        <v>26.23</v>
      </c>
      <c r="C266" s="29" t="s">
        <v>324</v>
      </c>
      <c r="D266" s="30" t="s">
        <v>12</v>
      </c>
      <c r="E266" s="89" t="s">
        <v>271</v>
      </c>
      <c r="F266" s="66" t="s">
        <v>271</v>
      </c>
      <c r="G266">
        <f>VLOOKUP(A266,Hoja1!$A$2:$B$28,2,FALSE)</f>
        <v>26</v>
      </c>
      <c r="H266">
        <f>COUNTIF($G$5:G266,G266)</f>
        <v>23</v>
      </c>
    </row>
    <row r="267" spans="1:8" ht="28.8" x14ac:dyDescent="0.3">
      <c r="A267" s="17" t="s">
        <v>306</v>
      </c>
      <c r="B267" s="6" t="str">
        <f t="shared" si="4"/>
        <v>26.24</v>
      </c>
      <c r="C267" s="29" t="s">
        <v>325</v>
      </c>
      <c r="D267" s="20" t="s">
        <v>20</v>
      </c>
      <c r="E267" s="89" t="s">
        <v>271</v>
      </c>
      <c r="F267" s="66" t="s">
        <v>271</v>
      </c>
      <c r="G267">
        <f>VLOOKUP(A267,Hoja1!$A$2:$B$28,2,FALSE)</f>
        <v>26</v>
      </c>
      <c r="H267">
        <f>COUNTIF($G$5:G267,G267)</f>
        <v>24</v>
      </c>
    </row>
    <row r="268" spans="1:8" ht="28.8" x14ac:dyDescent="0.3">
      <c r="A268" s="17" t="s">
        <v>306</v>
      </c>
      <c r="B268" s="6" t="str">
        <f t="shared" si="4"/>
        <v>26.25</v>
      </c>
      <c r="C268" s="29" t="s">
        <v>326</v>
      </c>
      <c r="D268" s="20" t="s">
        <v>20</v>
      </c>
      <c r="E268" s="89" t="s">
        <v>271</v>
      </c>
      <c r="F268" s="66" t="s">
        <v>271</v>
      </c>
      <c r="G268">
        <f>VLOOKUP(A268,Hoja1!$A$2:$B$28,2,FALSE)</f>
        <v>26</v>
      </c>
      <c r="H268">
        <f>COUNTIF($G$5:G268,G268)</f>
        <v>25</v>
      </c>
    </row>
    <row r="269" spans="1:8" ht="28.8" x14ac:dyDescent="0.3">
      <c r="A269" s="17" t="s">
        <v>306</v>
      </c>
      <c r="B269" s="6" t="str">
        <f t="shared" si="4"/>
        <v>26.26</v>
      </c>
      <c r="C269" s="29" t="s">
        <v>327</v>
      </c>
      <c r="D269" s="20" t="s">
        <v>20</v>
      </c>
      <c r="E269" s="89" t="s">
        <v>271</v>
      </c>
      <c r="F269" s="66" t="s">
        <v>271</v>
      </c>
      <c r="G269">
        <f>VLOOKUP(A269,Hoja1!$A$2:$B$28,2,FALSE)</f>
        <v>26</v>
      </c>
      <c r="H269">
        <f>COUNTIF($G$5:G269,G269)</f>
        <v>26</v>
      </c>
    </row>
    <row r="270" spans="1:8" ht="28.8" x14ac:dyDescent="0.3">
      <c r="A270" s="17" t="s">
        <v>306</v>
      </c>
      <c r="B270" s="6" t="str">
        <f t="shared" si="4"/>
        <v>26.27</v>
      </c>
      <c r="C270" s="29" t="s">
        <v>328</v>
      </c>
      <c r="D270" s="30" t="s">
        <v>12</v>
      </c>
      <c r="E270" s="89" t="s">
        <v>271</v>
      </c>
      <c r="F270" s="66" t="s">
        <v>271</v>
      </c>
      <c r="G270">
        <f>VLOOKUP(A270,Hoja1!$A$2:$B$28,2,FALSE)</f>
        <v>26</v>
      </c>
      <c r="H270">
        <f>COUNTIF($G$5:G270,G270)</f>
        <v>27</v>
      </c>
    </row>
    <row r="271" spans="1:8" ht="28.8" x14ac:dyDescent="0.3">
      <c r="A271" s="17" t="s">
        <v>306</v>
      </c>
      <c r="B271" s="6" t="str">
        <f t="shared" si="4"/>
        <v>26.28</v>
      </c>
      <c r="C271" s="29" t="s">
        <v>329</v>
      </c>
      <c r="D271" s="30" t="s">
        <v>12</v>
      </c>
      <c r="E271" s="89" t="s">
        <v>271</v>
      </c>
      <c r="F271" s="66" t="s">
        <v>271</v>
      </c>
      <c r="G271">
        <f>VLOOKUP(A271,Hoja1!$A$2:$B$28,2,FALSE)</f>
        <v>26</v>
      </c>
      <c r="H271">
        <f>COUNTIF($G$5:G271,G271)</f>
        <v>28</v>
      </c>
    </row>
    <row r="272" spans="1:8" ht="43.2" x14ac:dyDescent="0.3">
      <c r="A272" s="17" t="s">
        <v>306</v>
      </c>
      <c r="B272" s="6" t="str">
        <f t="shared" si="4"/>
        <v>26.29</v>
      </c>
      <c r="C272" s="29" t="s">
        <v>504</v>
      </c>
      <c r="D272" s="20" t="s">
        <v>20</v>
      </c>
      <c r="E272" s="89" t="s">
        <v>271</v>
      </c>
      <c r="F272" s="66" t="e">
        <v>#N/A</v>
      </c>
      <c r="G272">
        <f>VLOOKUP(A272,Hoja1!$A$2:$B$28,2,FALSE)</f>
        <v>26</v>
      </c>
      <c r="H272">
        <f>COUNTIF($G$5:G272,G272)</f>
        <v>29</v>
      </c>
    </row>
    <row r="273" spans="1:8" ht="28.8" x14ac:dyDescent="0.3">
      <c r="A273" s="17" t="s">
        <v>306</v>
      </c>
      <c r="B273" s="6" t="str">
        <f t="shared" si="4"/>
        <v>26.30</v>
      </c>
      <c r="C273" s="29" t="s">
        <v>330</v>
      </c>
      <c r="D273" s="20" t="s">
        <v>20</v>
      </c>
      <c r="E273" s="89" t="s">
        <v>271</v>
      </c>
      <c r="F273" s="66" t="s">
        <v>271</v>
      </c>
      <c r="G273">
        <f>VLOOKUP(A273,Hoja1!$A$2:$B$28,2,FALSE)</f>
        <v>26</v>
      </c>
      <c r="H273">
        <f>COUNTIF($G$5:G273,G273)</f>
        <v>30</v>
      </c>
    </row>
    <row r="274" spans="1:8" ht="28.8" x14ac:dyDescent="0.3">
      <c r="A274" s="17" t="s">
        <v>306</v>
      </c>
      <c r="B274" s="6" t="str">
        <f t="shared" si="4"/>
        <v>26.31</v>
      </c>
      <c r="C274" s="29" t="s">
        <v>331</v>
      </c>
      <c r="D274" s="20" t="s">
        <v>20</v>
      </c>
      <c r="E274" s="89" t="s">
        <v>271</v>
      </c>
      <c r="F274" s="66" t="s">
        <v>271</v>
      </c>
      <c r="G274">
        <f>VLOOKUP(A274,Hoja1!$A$2:$B$28,2,FALSE)</f>
        <v>26</v>
      </c>
      <c r="H274">
        <f>COUNTIF($G$5:G274,G274)</f>
        <v>31</v>
      </c>
    </row>
    <row r="275" spans="1:8" ht="28.8" x14ac:dyDescent="0.3">
      <c r="A275" s="17" t="s">
        <v>306</v>
      </c>
      <c r="B275" s="6" t="str">
        <f t="shared" si="4"/>
        <v>26.32</v>
      </c>
      <c r="C275" s="29" t="s">
        <v>332</v>
      </c>
      <c r="D275" s="30" t="s">
        <v>12</v>
      </c>
      <c r="E275" s="89" t="s">
        <v>271</v>
      </c>
      <c r="F275" s="66" t="s">
        <v>271</v>
      </c>
      <c r="G275">
        <f>VLOOKUP(A275,Hoja1!$A$2:$B$28,2,FALSE)</f>
        <v>26</v>
      </c>
      <c r="H275">
        <f>COUNTIF($G$5:G275,G275)</f>
        <v>32</v>
      </c>
    </row>
    <row r="276" spans="1:8" ht="28.8" x14ac:dyDescent="0.3">
      <c r="A276" s="17" t="s">
        <v>306</v>
      </c>
      <c r="B276" s="6" t="str">
        <f t="shared" si="4"/>
        <v>26.33</v>
      </c>
      <c r="C276" s="29" t="s">
        <v>509</v>
      </c>
      <c r="D276" s="30" t="s">
        <v>12</v>
      </c>
      <c r="E276" s="89" t="s">
        <v>271</v>
      </c>
      <c r="F276" s="66" t="e">
        <v>#N/A</v>
      </c>
      <c r="G276">
        <f>VLOOKUP(A276,Hoja1!$A$2:$B$28,2,FALSE)</f>
        <v>26</v>
      </c>
      <c r="H276">
        <f>COUNTIF($G$5:G276,G276)</f>
        <v>33</v>
      </c>
    </row>
    <row r="277" spans="1:8" ht="28.8" x14ac:dyDescent="0.3">
      <c r="A277" s="17" t="s">
        <v>306</v>
      </c>
      <c r="B277" s="6" t="str">
        <f t="shared" si="4"/>
        <v>26.34</v>
      </c>
      <c r="C277" s="29" t="s">
        <v>333</v>
      </c>
      <c r="D277" s="20" t="s">
        <v>20</v>
      </c>
      <c r="E277" s="89" t="s">
        <v>271</v>
      </c>
      <c r="F277" s="66" t="s">
        <v>271</v>
      </c>
      <c r="G277">
        <f>VLOOKUP(A277,Hoja1!$A$2:$B$28,2,FALSE)</f>
        <v>26</v>
      </c>
      <c r="H277">
        <f>COUNTIF($G$5:G277,G277)</f>
        <v>34</v>
      </c>
    </row>
    <row r="278" spans="1:8" ht="28.8" x14ac:dyDescent="0.3">
      <c r="A278" s="17" t="s">
        <v>306</v>
      </c>
      <c r="B278" s="6" t="str">
        <f t="shared" si="4"/>
        <v>26.35</v>
      </c>
      <c r="C278" s="29" t="s">
        <v>334</v>
      </c>
      <c r="D278" s="20" t="s">
        <v>20</v>
      </c>
      <c r="E278" s="89" t="s">
        <v>271</v>
      </c>
      <c r="F278" s="66" t="s">
        <v>271</v>
      </c>
      <c r="G278">
        <f>VLOOKUP(A278,Hoja1!$A$2:$B$28,2,FALSE)</f>
        <v>26</v>
      </c>
      <c r="H278">
        <f>COUNTIF($G$5:G278,G278)</f>
        <v>35</v>
      </c>
    </row>
    <row r="279" spans="1:8" ht="43.2" x14ac:dyDescent="0.3">
      <c r="A279" s="17" t="s">
        <v>306</v>
      </c>
      <c r="B279" s="6" t="str">
        <f t="shared" si="4"/>
        <v>26.36</v>
      </c>
      <c r="C279" s="29" t="s">
        <v>335</v>
      </c>
      <c r="D279" s="20" t="s">
        <v>20</v>
      </c>
      <c r="E279" s="89" t="s">
        <v>271</v>
      </c>
      <c r="F279" s="66" t="s">
        <v>271</v>
      </c>
      <c r="G279">
        <f>VLOOKUP(A279,Hoja1!$A$2:$B$28,2,FALSE)</f>
        <v>26</v>
      </c>
      <c r="H279">
        <f>COUNTIF($G$5:G279,G279)</f>
        <v>36</v>
      </c>
    </row>
    <row r="280" spans="1:8" ht="28.8" x14ac:dyDescent="0.3">
      <c r="A280" s="17" t="s">
        <v>306</v>
      </c>
      <c r="B280" s="6" t="str">
        <f t="shared" si="4"/>
        <v>26.37</v>
      </c>
      <c r="C280" s="29" t="s">
        <v>336</v>
      </c>
      <c r="D280" s="20" t="s">
        <v>20</v>
      </c>
      <c r="E280" s="89" t="s">
        <v>271</v>
      </c>
      <c r="F280" s="66" t="s">
        <v>271</v>
      </c>
      <c r="G280">
        <f>VLOOKUP(A280,Hoja1!$A$2:$B$28,2,FALSE)</f>
        <v>26</v>
      </c>
      <c r="H280">
        <f>COUNTIF($G$5:G280,G280)</f>
        <v>37</v>
      </c>
    </row>
    <row r="281" spans="1:8" ht="28.8" x14ac:dyDescent="0.3">
      <c r="A281" s="17" t="s">
        <v>306</v>
      </c>
      <c r="B281" s="6" t="str">
        <f t="shared" si="4"/>
        <v>26.38</v>
      </c>
      <c r="C281" s="29" t="s">
        <v>337</v>
      </c>
      <c r="D281" s="20" t="s">
        <v>20</v>
      </c>
      <c r="E281" s="89" t="s">
        <v>271</v>
      </c>
      <c r="F281" s="66" t="s">
        <v>271</v>
      </c>
      <c r="G281">
        <f>VLOOKUP(A281,Hoja1!$A$2:$B$28,2,FALSE)</f>
        <v>26</v>
      </c>
      <c r="H281">
        <f>COUNTIF($G$5:G281,G281)</f>
        <v>38</v>
      </c>
    </row>
    <row r="282" spans="1:8" ht="28.8" x14ac:dyDescent="0.3">
      <c r="A282" s="17" t="s">
        <v>306</v>
      </c>
      <c r="B282" s="6" t="str">
        <f t="shared" si="4"/>
        <v>26.39</v>
      </c>
      <c r="C282" s="29" t="s">
        <v>338</v>
      </c>
      <c r="D282" s="20" t="s">
        <v>20</v>
      </c>
      <c r="E282" s="89" t="s">
        <v>271</v>
      </c>
      <c r="F282" s="66" t="s">
        <v>271</v>
      </c>
      <c r="G282">
        <f>VLOOKUP(A282,Hoja1!$A$2:$B$28,2,FALSE)</f>
        <v>26</v>
      </c>
      <c r="H282">
        <f>COUNTIF($G$5:G282,G282)</f>
        <v>39</v>
      </c>
    </row>
    <row r="283" spans="1:8" ht="28.8" x14ac:dyDescent="0.3">
      <c r="A283" s="17" t="s">
        <v>306</v>
      </c>
      <c r="B283" s="6" t="str">
        <f t="shared" si="4"/>
        <v>26.40</v>
      </c>
      <c r="C283" s="29" t="s">
        <v>339</v>
      </c>
      <c r="D283" s="20" t="s">
        <v>20</v>
      </c>
      <c r="E283" s="89" t="s">
        <v>271</v>
      </c>
      <c r="F283" s="66" t="s">
        <v>271</v>
      </c>
      <c r="G283">
        <f>VLOOKUP(A283,Hoja1!$A$2:$B$28,2,FALSE)</f>
        <v>26</v>
      </c>
      <c r="H283">
        <f>COUNTIF($G$5:G283,G283)</f>
        <v>40</v>
      </c>
    </row>
    <row r="284" spans="1:8" ht="28.8" x14ac:dyDescent="0.3">
      <c r="A284" s="17" t="s">
        <v>306</v>
      </c>
      <c r="B284" s="6" t="str">
        <f t="shared" si="4"/>
        <v>26.41</v>
      </c>
      <c r="C284" s="29" t="s">
        <v>340</v>
      </c>
      <c r="D284" s="20" t="s">
        <v>20</v>
      </c>
      <c r="E284" s="89" t="s">
        <v>271</v>
      </c>
      <c r="F284" s="66" t="s">
        <v>271</v>
      </c>
      <c r="G284">
        <f>VLOOKUP(A284,Hoja1!$A$2:$B$28,2,FALSE)</f>
        <v>26</v>
      </c>
      <c r="H284">
        <f>COUNTIF($G$5:G284,G284)</f>
        <v>41</v>
      </c>
    </row>
    <row r="285" spans="1:8" ht="28.8" x14ac:dyDescent="0.3">
      <c r="A285" s="17" t="s">
        <v>306</v>
      </c>
      <c r="B285" s="6" t="str">
        <f t="shared" si="4"/>
        <v>26.42</v>
      </c>
      <c r="C285" s="29" t="s">
        <v>341</v>
      </c>
      <c r="D285" s="20" t="s">
        <v>20</v>
      </c>
      <c r="E285" s="89" t="s">
        <v>271</v>
      </c>
      <c r="F285" s="66" t="s">
        <v>271</v>
      </c>
      <c r="G285">
        <f>VLOOKUP(A285,Hoja1!$A$2:$B$28,2,FALSE)</f>
        <v>26</v>
      </c>
      <c r="H285">
        <f>COUNTIF($G$5:G285,G285)</f>
        <v>42</v>
      </c>
    </row>
    <row r="286" spans="1:8" ht="43.2" x14ac:dyDescent="0.3">
      <c r="A286" s="17" t="s">
        <v>306</v>
      </c>
      <c r="B286" s="6" t="str">
        <f t="shared" si="4"/>
        <v>26.43</v>
      </c>
      <c r="C286" s="29" t="s">
        <v>500</v>
      </c>
      <c r="D286" s="20" t="s">
        <v>20</v>
      </c>
      <c r="E286" s="89" t="s">
        <v>271</v>
      </c>
      <c r="F286" s="66" t="e">
        <v>#N/A</v>
      </c>
      <c r="G286">
        <f>VLOOKUP(A286,Hoja1!$A$2:$B$28,2,FALSE)</f>
        <v>26</v>
      </c>
      <c r="H286">
        <f>COUNTIF($G$5:G286,G286)</f>
        <v>43</v>
      </c>
    </row>
    <row r="287" spans="1:8" ht="28.8" x14ac:dyDescent="0.3">
      <c r="A287" s="17" t="s">
        <v>306</v>
      </c>
      <c r="B287" s="6" t="str">
        <f t="shared" si="4"/>
        <v>26.44</v>
      </c>
      <c r="C287" s="29" t="s">
        <v>342</v>
      </c>
      <c r="D287" s="20" t="s">
        <v>20</v>
      </c>
      <c r="E287" s="89" t="s">
        <v>271</v>
      </c>
      <c r="F287" s="66" t="s">
        <v>271</v>
      </c>
      <c r="G287">
        <f>VLOOKUP(A287,Hoja1!$A$2:$B$28,2,FALSE)</f>
        <v>26</v>
      </c>
      <c r="H287">
        <f>COUNTIF($G$5:G287,G287)</f>
        <v>44</v>
      </c>
    </row>
    <row r="288" spans="1:8" ht="28.8" x14ac:dyDescent="0.3">
      <c r="A288" s="17" t="s">
        <v>306</v>
      </c>
      <c r="B288" s="6" t="str">
        <f t="shared" si="4"/>
        <v>26.45</v>
      </c>
      <c r="C288" s="29" t="s">
        <v>343</v>
      </c>
      <c r="D288" s="20" t="s">
        <v>20</v>
      </c>
      <c r="E288" s="89" t="s">
        <v>271</v>
      </c>
      <c r="F288" s="66" t="s">
        <v>271</v>
      </c>
      <c r="G288">
        <f>VLOOKUP(A288,Hoja1!$A$2:$B$28,2,FALSE)</f>
        <v>26</v>
      </c>
      <c r="H288">
        <f>COUNTIF($G$5:G288,G288)</f>
        <v>45</v>
      </c>
    </row>
    <row r="289" spans="1:8" ht="28.8" x14ac:dyDescent="0.3">
      <c r="A289" s="17" t="s">
        <v>306</v>
      </c>
      <c r="B289" s="6" t="str">
        <f t="shared" si="4"/>
        <v>26.46</v>
      </c>
      <c r="C289" s="29" t="s">
        <v>344</v>
      </c>
      <c r="D289" s="20" t="s">
        <v>20</v>
      </c>
      <c r="E289" s="89" t="s">
        <v>271</v>
      </c>
      <c r="F289" s="66" t="s">
        <v>271</v>
      </c>
      <c r="G289">
        <f>VLOOKUP(A289,Hoja1!$A$2:$B$28,2,FALSE)</f>
        <v>26</v>
      </c>
      <c r="H289">
        <f>COUNTIF($G$5:G289,G289)</f>
        <v>46</v>
      </c>
    </row>
    <row r="290" spans="1:8" ht="28.8" x14ac:dyDescent="0.3">
      <c r="A290" s="17" t="s">
        <v>306</v>
      </c>
      <c r="B290" s="6" t="str">
        <f t="shared" si="4"/>
        <v>26.47</v>
      </c>
      <c r="C290" s="29" t="s">
        <v>345</v>
      </c>
      <c r="D290" s="20" t="s">
        <v>20</v>
      </c>
      <c r="E290" s="89" t="s">
        <v>271</v>
      </c>
      <c r="F290" s="66" t="s">
        <v>271</v>
      </c>
      <c r="G290">
        <f>VLOOKUP(A290,Hoja1!$A$2:$B$28,2,FALSE)</f>
        <v>26</v>
      </c>
      <c r="H290">
        <f>COUNTIF($G$5:G290,G290)</f>
        <v>47</v>
      </c>
    </row>
    <row r="291" spans="1:8" ht="28.8" x14ac:dyDescent="0.3">
      <c r="A291" s="17" t="s">
        <v>306</v>
      </c>
      <c r="B291" s="6" t="str">
        <f t="shared" si="4"/>
        <v>26.48</v>
      </c>
      <c r="C291" s="29" t="s">
        <v>346</v>
      </c>
      <c r="D291" s="20" t="s">
        <v>20</v>
      </c>
      <c r="E291" s="89" t="s">
        <v>271</v>
      </c>
      <c r="F291" s="66" t="s">
        <v>271</v>
      </c>
      <c r="G291">
        <f>VLOOKUP(A291,Hoja1!$A$2:$B$28,2,FALSE)</f>
        <v>26</v>
      </c>
      <c r="H291">
        <f>COUNTIF($G$5:G291,G291)</f>
        <v>48</v>
      </c>
    </row>
    <row r="292" spans="1:8" ht="28.8" x14ac:dyDescent="0.3">
      <c r="A292" s="17" t="s">
        <v>306</v>
      </c>
      <c r="B292" s="6" t="str">
        <f t="shared" si="4"/>
        <v>26.49</v>
      </c>
      <c r="C292" s="29" t="s">
        <v>347</v>
      </c>
      <c r="D292" s="20" t="s">
        <v>20</v>
      </c>
      <c r="E292" s="89" t="s">
        <v>271</v>
      </c>
      <c r="F292" s="66" t="s">
        <v>271</v>
      </c>
      <c r="G292">
        <f>VLOOKUP(A292,Hoja1!$A$2:$B$28,2,FALSE)</f>
        <v>26</v>
      </c>
      <c r="H292">
        <f>COUNTIF($G$5:G292,G292)</f>
        <v>49</v>
      </c>
    </row>
    <row r="293" spans="1:8" ht="28.8" x14ac:dyDescent="0.3">
      <c r="A293" s="17" t="s">
        <v>306</v>
      </c>
      <c r="B293" s="6" t="str">
        <f t="shared" si="4"/>
        <v>26.50</v>
      </c>
      <c r="C293" s="29" t="s">
        <v>507</v>
      </c>
      <c r="D293" s="20" t="s">
        <v>20</v>
      </c>
      <c r="E293" s="89" t="s">
        <v>271</v>
      </c>
      <c r="F293" s="66" t="e">
        <v>#N/A</v>
      </c>
      <c r="G293">
        <f>VLOOKUP(A293,Hoja1!$A$2:$B$28,2,FALSE)</f>
        <v>26</v>
      </c>
      <c r="H293">
        <f>COUNTIF($G$5:G293,G293)</f>
        <v>50</v>
      </c>
    </row>
    <row r="294" spans="1:8" ht="28.8" x14ac:dyDescent="0.3">
      <c r="A294" s="17" t="s">
        <v>306</v>
      </c>
      <c r="B294" s="6" t="str">
        <f t="shared" si="4"/>
        <v>26.51</v>
      </c>
      <c r="C294" s="29" t="s">
        <v>501</v>
      </c>
      <c r="D294" s="20" t="s">
        <v>20</v>
      </c>
      <c r="E294" s="89" t="s">
        <v>271</v>
      </c>
      <c r="F294" s="66" t="e">
        <v>#N/A</v>
      </c>
      <c r="G294">
        <f>VLOOKUP(A294,Hoja1!$A$2:$B$28,2,FALSE)</f>
        <v>26</v>
      </c>
      <c r="H294">
        <f>COUNTIF($G$5:G294,G294)</f>
        <v>51</v>
      </c>
    </row>
    <row r="295" spans="1:8" ht="28.8" x14ac:dyDescent="0.3">
      <c r="A295" s="17" t="s">
        <v>306</v>
      </c>
      <c r="B295" s="6" t="str">
        <f t="shared" si="4"/>
        <v>26.52</v>
      </c>
      <c r="C295" s="29" t="s">
        <v>348</v>
      </c>
      <c r="D295" s="20" t="s">
        <v>20</v>
      </c>
      <c r="E295" s="89" t="s">
        <v>271</v>
      </c>
      <c r="F295" s="66" t="s">
        <v>271</v>
      </c>
      <c r="G295">
        <f>VLOOKUP(A295,Hoja1!$A$2:$B$28,2,FALSE)</f>
        <v>26</v>
      </c>
      <c r="H295">
        <f>COUNTIF($G$5:G295,G295)</f>
        <v>52</v>
      </c>
    </row>
    <row r="296" spans="1:8" ht="28.8" x14ac:dyDescent="0.3">
      <c r="A296" s="17" t="s">
        <v>306</v>
      </c>
      <c r="B296" s="6" t="str">
        <f t="shared" si="4"/>
        <v>26.53</v>
      </c>
      <c r="C296" s="29" t="s">
        <v>349</v>
      </c>
      <c r="D296" s="20" t="s">
        <v>20</v>
      </c>
      <c r="E296" s="89" t="s">
        <v>271</v>
      </c>
      <c r="F296" s="66" t="s">
        <v>271</v>
      </c>
      <c r="G296">
        <f>VLOOKUP(A296,Hoja1!$A$2:$B$28,2,FALSE)</f>
        <v>26</v>
      </c>
      <c r="H296">
        <f>COUNTIF($G$5:G296,G296)</f>
        <v>53</v>
      </c>
    </row>
    <row r="297" spans="1:8" ht="28.8" x14ac:dyDescent="0.3">
      <c r="A297" s="17" t="s">
        <v>306</v>
      </c>
      <c r="B297" s="6" t="str">
        <f t="shared" si="4"/>
        <v>26.54</v>
      </c>
      <c r="C297" s="29" t="s">
        <v>350</v>
      </c>
      <c r="D297" s="20" t="s">
        <v>20</v>
      </c>
      <c r="E297" s="89" t="s">
        <v>271</v>
      </c>
      <c r="F297" s="66" t="s">
        <v>271</v>
      </c>
      <c r="G297">
        <f>VLOOKUP(A297,Hoja1!$A$2:$B$28,2,FALSE)</f>
        <v>26</v>
      </c>
      <c r="H297">
        <f>COUNTIF($G$5:G297,G297)</f>
        <v>54</v>
      </c>
    </row>
    <row r="298" spans="1:8" ht="28.8" x14ac:dyDescent="0.3">
      <c r="A298" s="17" t="s">
        <v>306</v>
      </c>
      <c r="B298" s="6" t="str">
        <f t="shared" si="4"/>
        <v>26.55</v>
      </c>
      <c r="C298" s="29" t="s">
        <v>351</v>
      </c>
      <c r="D298" s="20" t="s">
        <v>20</v>
      </c>
      <c r="E298" s="89" t="s">
        <v>271</v>
      </c>
      <c r="F298" s="66" t="s">
        <v>271</v>
      </c>
      <c r="G298">
        <f>VLOOKUP(A298,Hoja1!$A$2:$B$28,2,FALSE)</f>
        <v>26</v>
      </c>
      <c r="H298">
        <f>COUNTIF($G$5:G298,G298)</f>
        <v>55</v>
      </c>
    </row>
    <row r="299" spans="1:8" ht="28.8" x14ac:dyDescent="0.3">
      <c r="A299" s="17" t="s">
        <v>306</v>
      </c>
      <c r="B299" s="6" t="str">
        <f t="shared" si="4"/>
        <v>26.56</v>
      </c>
      <c r="C299" s="29" t="s">
        <v>510</v>
      </c>
      <c r="D299" s="20" t="s">
        <v>20</v>
      </c>
      <c r="E299" s="89" t="s">
        <v>271</v>
      </c>
      <c r="F299" s="66" t="e">
        <v>#N/A</v>
      </c>
      <c r="G299">
        <f>VLOOKUP(A299,Hoja1!$A$2:$B$28,2,FALSE)</f>
        <v>26</v>
      </c>
      <c r="H299">
        <f>COUNTIF($G$5:G299,G299)</f>
        <v>56</v>
      </c>
    </row>
    <row r="300" spans="1:8" ht="28.8" x14ac:dyDescent="0.3">
      <c r="A300" s="17" t="s">
        <v>306</v>
      </c>
      <c r="B300" s="6" t="str">
        <f t="shared" si="4"/>
        <v>26.57</v>
      </c>
      <c r="C300" s="29" t="s">
        <v>502</v>
      </c>
      <c r="D300" s="20" t="s">
        <v>20</v>
      </c>
      <c r="E300" s="89" t="s">
        <v>271</v>
      </c>
      <c r="F300" s="66" t="e">
        <v>#N/A</v>
      </c>
      <c r="G300">
        <f>VLOOKUP(A300,Hoja1!$A$2:$B$28,2,FALSE)</f>
        <v>26</v>
      </c>
      <c r="H300">
        <f>COUNTIF($G$5:G300,G300)</f>
        <v>57</v>
      </c>
    </row>
    <row r="301" spans="1:8" ht="28.8" x14ac:dyDescent="0.3">
      <c r="A301" s="17" t="s">
        <v>306</v>
      </c>
      <c r="B301" s="6" t="str">
        <f t="shared" si="4"/>
        <v>26.58</v>
      </c>
      <c r="C301" s="29" t="s">
        <v>352</v>
      </c>
      <c r="D301" s="20" t="s">
        <v>20</v>
      </c>
      <c r="E301" s="89" t="s">
        <v>271</v>
      </c>
      <c r="F301" s="66" t="s">
        <v>271</v>
      </c>
      <c r="G301">
        <f>VLOOKUP(A301,Hoja1!$A$2:$B$28,2,FALSE)</f>
        <v>26</v>
      </c>
      <c r="H301">
        <f>COUNTIF($G$5:G301,G301)</f>
        <v>58</v>
      </c>
    </row>
    <row r="302" spans="1:8" ht="28.8" x14ac:dyDescent="0.3">
      <c r="A302" s="17" t="s">
        <v>306</v>
      </c>
      <c r="B302" s="6" t="str">
        <f t="shared" si="4"/>
        <v>26.59</v>
      </c>
      <c r="C302" s="29" t="s">
        <v>353</v>
      </c>
      <c r="D302" s="20" t="s">
        <v>20</v>
      </c>
      <c r="E302" s="89" t="s">
        <v>271</v>
      </c>
      <c r="F302" s="66" t="s">
        <v>271</v>
      </c>
      <c r="G302">
        <f>VLOOKUP(A302,Hoja1!$A$2:$B$28,2,FALSE)</f>
        <v>26</v>
      </c>
      <c r="H302">
        <f>COUNTIF($G$5:G302,G302)</f>
        <v>59</v>
      </c>
    </row>
    <row r="303" spans="1:8" ht="28.8" x14ac:dyDescent="0.3">
      <c r="A303" s="17" t="s">
        <v>306</v>
      </c>
      <c r="B303" s="6" t="str">
        <f t="shared" si="4"/>
        <v>26.60</v>
      </c>
      <c r="C303" s="29" t="s">
        <v>354</v>
      </c>
      <c r="D303" s="20" t="s">
        <v>20</v>
      </c>
      <c r="E303" s="89" t="s">
        <v>271</v>
      </c>
      <c r="F303" s="66" t="s">
        <v>271</v>
      </c>
      <c r="G303">
        <f>VLOOKUP(A303,Hoja1!$A$2:$B$28,2,FALSE)</f>
        <v>26</v>
      </c>
      <c r="H303">
        <f>COUNTIF($G$5:G303,G303)</f>
        <v>60</v>
      </c>
    </row>
    <row r="304" spans="1:8" ht="28.8" x14ac:dyDescent="0.3">
      <c r="A304" s="17" t="s">
        <v>306</v>
      </c>
      <c r="B304" s="6" t="str">
        <f t="shared" si="4"/>
        <v>26.61</v>
      </c>
      <c r="C304" s="29" t="s">
        <v>355</v>
      </c>
      <c r="D304" s="30" t="s">
        <v>12</v>
      </c>
      <c r="E304" s="89" t="s">
        <v>271</v>
      </c>
      <c r="F304" s="66" t="s">
        <v>271</v>
      </c>
      <c r="G304">
        <f>VLOOKUP(A304,Hoja1!$A$2:$B$28,2,FALSE)</f>
        <v>26</v>
      </c>
      <c r="H304">
        <f>COUNTIF($G$5:G304,G304)</f>
        <v>61</v>
      </c>
    </row>
    <row r="305" spans="1:8" ht="28.8" x14ac:dyDescent="0.3">
      <c r="A305" s="17" t="s">
        <v>306</v>
      </c>
      <c r="B305" s="6" t="str">
        <f t="shared" si="4"/>
        <v>26.62</v>
      </c>
      <c r="C305" s="29" t="s">
        <v>356</v>
      </c>
      <c r="D305" s="20" t="s">
        <v>20</v>
      </c>
      <c r="E305" s="89" t="s">
        <v>271</v>
      </c>
      <c r="F305" s="66" t="s">
        <v>271</v>
      </c>
      <c r="G305">
        <f>VLOOKUP(A305,Hoja1!$A$2:$B$28,2,FALSE)</f>
        <v>26</v>
      </c>
      <c r="H305">
        <f>COUNTIF($G$5:G305,G305)</f>
        <v>62</v>
      </c>
    </row>
    <row r="306" spans="1:8" ht="28.8" x14ac:dyDescent="0.3">
      <c r="A306" s="17" t="s">
        <v>306</v>
      </c>
      <c r="B306" s="6" t="str">
        <f t="shared" si="4"/>
        <v>26.63</v>
      </c>
      <c r="C306" s="29" t="s">
        <v>357</v>
      </c>
      <c r="D306" s="20" t="s">
        <v>20</v>
      </c>
      <c r="E306" s="89" t="s">
        <v>271</v>
      </c>
      <c r="F306" s="66" t="s">
        <v>271</v>
      </c>
      <c r="G306">
        <f>VLOOKUP(A306,Hoja1!$A$2:$B$28,2,FALSE)</f>
        <v>26</v>
      </c>
      <c r="H306">
        <f>COUNTIF($G$5:G306,G306)</f>
        <v>63</v>
      </c>
    </row>
    <row r="307" spans="1:8" ht="28.8" x14ac:dyDescent="0.3">
      <c r="A307" s="17" t="s">
        <v>306</v>
      </c>
      <c r="B307" s="6" t="str">
        <f t="shared" si="4"/>
        <v>26.64</v>
      </c>
      <c r="C307" s="29" t="s">
        <v>358</v>
      </c>
      <c r="D307" s="20" t="s">
        <v>20</v>
      </c>
      <c r="E307" s="89" t="s">
        <v>271</v>
      </c>
      <c r="F307" s="66" t="s">
        <v>271</v>
      </c>
      <c r="G307">
        <f>VLOOKUP(A307,Hoja1!$A$2:$B$28,2,FALSE)</f>
        <v>26</v>
      </c>
      <c r="H307">
        <f>COUNTIF($G$5:G307,G307)</f>
        <v>64</v>
      </c>
    </row>
    <row r="308" spans="1:8" ht="28.8" x14ac:dyDescent="0.3">
      <c r="A308" s="17" t="s">
        <v>306</v>
      </c>
      <c r="B308" s="6" t="str">
        <f t="shared" si="4"/>
        <v>26.65</v>
      </c>
      <c r="C308" s="29" t="s">
        <v>359</v>
      </c>
      <c r="D308" s="30" t="s">
        <v>12</v>
      </c>
      <c r="E308" s="89" t="s">
        <v>271</v>
      </c>
      <c r="F308" s="66" t="s">
        <v>271</v>
      </c>
      <c r="G308">
        <f>VLOOKUP(A308,Hoja1!$A$2:$B$28,2,FALSE)</f>
        <v>26</v>
      </c>
      <c r="H308">
        <f>COUNTIF($G$5:G308,G308)</f>
        <v>65</v>
      </c>
    </row>
    <row r="309" spans="1:8" ht="28.8" x14ac:dyDescent="0.3">
      <c r="A309" s="17" t="s">
        <v>306</v>
      </c>
      <c r="B309" s="6" t="str">
        <f t="shared" si="4"/>
        <v>26.66</v>
      </c>
      <c r="C309" s="29" t="s">
        <v>360</v>
      </c>
      <c r="D309" s="30" t="s">
        <v>12</v>
      </c>
      <c r="E309" s="89" t="s">
        <v>271</v>
      </c>
      <c r="F309" s="66" t="s">
        <v>271</v>
      </c>
      <c r="G309">
        <f>VLOOKUP(A309,Hoja1!$A$2:$B$28,2,FALSE)</f>
        <v>26</v>
      </c>
      <c r="H309">
        <f>COUNTIF($G$5:G309,G309)</f>
        <v>66</v>
      </c>
    </row>
    <row r="310" spans="1:8" ht="28.8" x14ac:dyDescent="0.3">
      <c r="A310" s="17" t="s">
        <v>306</v>
      </c>
      <c r="B310" s="6" t="str">
        <f t="shared" si="4"/>
        <v>26.67</v>
      </c>
      <c r="C310" s="29" t="s">
        <v>505</v>
      </c>
      <c r="D310" s="20" t="s">
        <v>20</v>
      </c>
      <c r="E310" s="89" t="s">
        <v>271</v>
      </c>
      <c r="F310" s="66" t="e">
        <v>#N/A</v>
      </c>
      <c r="G310">
        <f>VLOOKUP(A310,Hoja1!$A$2:$B$28,2,FALSE)</f>
        <v>26</v>
      </c>
      <c r="H310">
        <f>COUNTIF($G$5:G310,G310)</f>
        <v>67</v>
      </c>
    </row>
    <row r="311" spans="1:8" ht="28.8" x14ac:dyDescent="0.3">
      <c r="A311" s="17" t="s">
        <v>306</v>
      </c>
      <c r="B311" s="6" t="str">
        <f t="shared" si="4"/>
        <v>26.68</v>
      </c>
      <c r="C311" s="29" t="s">
        <v>361</v>
      </c>
      <c r="D311" s="20" t="s">
        <v>20</v>
      </c>
      <c r="E311" s="89" t="s">
        <v>271</v>
      </c>
      <c r="F311" s="66" t="s">
        <v>271</v>
      </c>
      <c r="G311">
        <f>VLOOKUP(A311,Hoja1!$A$2:$B$28,2,FALSE)</f>
        <v>26</v>
      </c>
      <c r="H311">
        <f>COUNTIF($G$5:G311,G311)</f>
        <v>68</v>
      </c>
    </row>
    <row r="312" spans="1:8" ht="28.8" x14ac:dyDescent="0.3">
      <c r="A312" s="17" t="s">
        <v>306</v>
      </c>
      <c r="B312" s="6" t="str">
        <f t="shared" si="4"/>
        <v>26.69</v>
      </c>
      <c r="C312" s="29" t="s">
        <v>362</v>
      </c>
      <c r="D312" s="20" t="s">
        <v>20</v>
      </c>
      <c r="E312" s="89" t="s">
        <v>271</v>
      </c>
      <c r="F312" s="66" t="s">
        <v>271</v>
      </c>
      <c r="G312">
        <f>VLOOKUP(A312,Hoja1!$A$2:$B$28,2,FALSE)</f>
        <v>26</v>
      </c>
      <c r="H312">
        <f>COUNTIF($G$5:G312,G312)</f>
        <v>69</v>
      </c>
    </row>
    <row r="313" spans="1:8" ht="28.8" x14ac:dyDescent="0.3">
      <c r="A313" s="17" t="s">
        <v>306</v>
      </c>
      <c r="B313" s="6" t="str">
        <f t="shared" si="4"/>
        <v>26.70</v>
      </c>
      <c r="C313" s="29" t="s">
        <v>363</v>
      </c>
      <c r="D313" s="30" t="s">
        <v>12</v>
      </c>
      <c r="E313" s="89" t="s">
        <v>271</v>
      </c>
      <c r="F313" s="66" t="s">
        <v>271</v>
      </c>
      <c r="G313">
        <f>VLOOKUP(A313,Hoja1!$A$2:$B$28,2,FALSE)</f>
        <v>26</v>
      </c>
      <c r="H313">
        <f>COUNTIF($G$5:G313,G313)</f>
        <v>70</v>
      </c>
    </row>
    <row r="314" spans="1:8" ht="28.8" x14ac:dyDescent="0.3">
      <c r="A314" s="17" t="s">
        <v>306</v>
      </c>
      <c r="B314" s="6" t="str">
        <f t="shared" si="4"/>
        <v>26.71</v>
      </c>
      <c r="C314" s="29" t="s">
        <v>511</v>
      </c>
      <c r="D314" s="30" t="s">
        <v>12</v>
      </c>
      <c r="E314" s="89" t="s">
        <v>271</v>
      </c>
      <c r="F314" s="66" t="e">
        <v>#N/A</v>
      </c>
      <c r="G314">
        <f>VLOOKUP(A314,Hoja1!$A$2:$B$28,2,FALSE)</f>
        <v>26</v>
      </c>
      <c r="H314">
        <f>COUNTIF($G$5:G314,G314)</f>
        <v>71</v>
      </c>
    </row>
    <row r="315" spans="1:8" ht="28.8" x14ac:dyDescent="0.3">
      <c r="A315" s="17" t="s">
        <v>306</v>
      </c>
      <c r="B315" s="6" t="str">
        <f t="shared" si="4"/>
        <v>26.72</v>
      </c>
      <c r="C315" s="29" t="s">
        <v>364</v>
      </c>
      <c r="D315" s="20" t="s">
        <v>20</v>
      </c>
      <c r="E315" s="89" t="s">
        <v>271</v>
      </c>
      <c r="F315" s="66" t="s">
        <v>271</v>
      </c>
      <c r="G315">
        <f>VLOOKUP(A315,Hoja1!$A$2:$B$28,2,FALSE)</f>
        <v>26</v>
      </c>
      <c r="H315">
        <f>COUNTIF($G$5:G315,G315)</f>
        <v>72</v>
      </c>
    </row>
    <row r="316" spans="1:8" ht="28.8" x14ac:dyDescent="0.3">
      <c r="A316" s="17" t="s">
        <v>306</v>
      </c>
      <c r="B316" s="6" t="str">
        <f t="shared" si="4"/>
        <v>26.73</v>
      </c>
      <c r="C316" s="29" t="s">
        <v>365</v>
      </c>
      <c r="D316" s="20" t="s">
        <v>20</v>
      </c>
      <c r="E316" s="89" t="s">
        <v>271</v>
      </c>
      <c r="F316" s="66" t="s">
        <v>271</v>
      </c>
      <c r="G316">
        <f>VLOOKUP(A316,Hoja1!$A$2:$B$28,2,FALSE)</f>
        <v>26</v>
      </c>
      <c r="H316">
        <f>COUNTIF($G$5:G316,G316)</f>
        <v>73</v>
      </c>
    </row>
    <row r="317" spans="1:8" ht="28.8" x14ac:dyDescent="0.3">
      <c r="A317" s="17" t="s">
        <v>306</v>
      </c>
      <c r="B317" s="6" t="str">
        <f t="shared" si="4"/>
        <v>26.74</v>
      </c>
      <c r="C317" s="29" t="s">
        <v>366</v>
      </c>
      <c r="D317" s="20" t="s">
        <v>20</v>
      </c>
      <c r="E317" s="89" t="s">
        <v>271</v>
      </c>
      <c r="F317" s="66" t="s">
        <v>271</v>
      </c>
      <c r="G317">
        <f>VLOOKUP(A317,Hoja1!$A$2:$B$28,2,FALSE)</f>
        <v>26</v>
      </c>
      <c r="H317">
        <f>COUNTIF($G$5:G317,G317)</f>
        <v>74</v>
      </c>
    </row>
    <row r="318" spans="1:8" ht="28.8" x14ac:dyDescent="0.3">
      <c r="A318" s="17" t="s">
        <v>306</v>
      </c>
      <c r="B318" s="6" t="str">
        <f t="shared" si="4"/>
        <v>26.75</v>
      </c>
      <c r="C318" s="29" t="s">
        <v>367</v>
      </c>
      <c r="D318" s="20" t="s">
        <v>20</v>
      </c>
      <c r="E318" s="89" t="s">
        <v>271</v>
      </c>
      <c r="F318" s="66" t="s">
        <v>271</v>
      </c>
      <c r="G318">
        <f>VLOOKUP(A318,Hoja1!$A$2:$B$28,2,FALSE)</f>
        <v>26</v>
      </c>
      <c r="H318">
        <f>COUNTIF($G$5:G318,G318)</f>
        <v>75</v>
      </c>
    </row>
    <row r="319" spans="1:8" ht="28.8" x14ac:dyDescent="0.3">
      <c r="A319" s="17" t="s">
        <v>306</v>
      </c>
      <c r="B319" s="6" t="str">
        <f t="shared" si="4"/>
        <v>26.76</v>
      </c>
      <c r="C319" s="29" t="s">
        <v>368</v>
      </c>
      <c r="D319" s="20" t="s">
        <v>20</v>
      </c>
      <c r="E319" s="89" t="s">
        <v>271</v>
      </c>
      <c r="F319" s="66" t="s">
        <v>271</v>
      </c>
      <c r="G319">
        <f>VLOOKUP(A319,Hoja1!$A$2:$B$28,2,FALSE)</f>
        <v>26</v>
      </c>
      <c r="H319">
        <f>COUNTIF($G$5:G319,G319)</f>
        <v>76</v>
      </c>
    </row>
    <row r="320" spans="1:8" ht="28.8" x14ac:dyDescent="0.3">
      <c r="A320" s="23" t="s">
        <v>369</v>
      </c>
      <c r="B320" s="6" t="str">
        <f t="shared" si="4"/>
        <v>27.1</v>
      </c>
      <c r="C320" s="18" t="s">
        <v>370</v>
      </c>
      <c r="D320" s="9" t="s">
        <v>20</v>
      </c>
      <c r="E320" s="15" t="s">
        <v>13</v>
      </c>
      <c r="F320" s="2" t="s">
        <v>20</v>
      </c>
      <c r="G320">
        <f>VLOOKUP(A320,Hoja1!$A$2:$B$28,2,FALSE)</f>
        <v>27</v>
      </c>
      <c r="H320">
        <f>COUNTIF($G$5:G320,G320)</f>
        <v>1</v>
      </c>
    </row>
    <row r="321" spans="1:8" ht="28.8" x14ac:dyDescent="0.3">
      <c r="A321" s="23" t="s">
        <v>371</v>
      </c>
      <c r="B321" s="6" t="str">
        <f t="shared" si="4"/>
        <v>28.1</v>
      </c>
      <c r="C321" s="83" t="s">
        <v>372</v>
      </c>
      <c r="D321" s="19" t="s">
        <v>16</v>
      </c>
      <c r="E321" s="67" t="s">
        <v>16</v>
      </c>
      <c r="F321" s="66" t="s">
        <v>69</v>
      </c>
      <c r="G321">
        <v>28</v>
      </c>
      <c r="H321">
        <f>COUNTIF($G$5:G321,G321)</f>
        <v>1</v>
      </c>
    </row>
    <row r="322" spans="1:8" ht="28.8" x14ac:dyDescent="0.3">
      <c r="A322" s="23" t="s">
        <v>371</v>
      </c>
      <c r="B322" s="6" t="str">
        <f t="shared" si="4"/>
        <v>28.2</v>
      </c>
      <c r="C322" s="83" t="s">
        <v>373</v>
      </c>
      <c r="D322" s="19" t="s">
        <v>16</v>
      </c>
      <c r="E322" s="67" t="s">
        <v>16</v>
      </c>
      <c r="F322" s="66" t="s">
        <v>69</v>
      </c>
      <c r="G322">
        <v>28</v>
      </c>
      <c r="H322">
        <f>COUNTIF($G$5:G322,G322)</f>
        <v>2</v>
      </c>
    </row>
    <row r="323" spans="1:8" ht="14.4" x14ac:dyDescent="0.3">
      <c r="A323" s="23" t="s">
        <v>371</v>
      </c>
      <c r="B323" s="6" t="str">
        <f t="shared" si="4"/>
        <v>28.3</v>
      </c>
      <c r="C323" s="83" t="s">
        <v>374</v>
      </c>
      <c r="D323" s="19" t="s">
        <v>12</v>
      </c>
      <c r="E323" s="67" t="s">
        <v>12</v>
      </c>
      <c r="F323" s="66" t="s">
        <v>69</v>
      </c>
      <c r="G323">
        <v>28</v>
      </c>
      <c r="H323">
        <f>COUNTIF($G$5:G323,G323)</f>
        <v>3</v>
      </c>
    </row>
    <row r="324" spans="1:8" ht="28.8" x14ac:dyDescent="0.3">
      <c r="A324" s="23" t="s">
        <v>371</v>
      </c>
      <c r="B324" s="6" t="str">
        <f t="shared" si="4"/>
        <v>28.4</v>
      </c>
      <c r="C324" s="83" t="s">
        <v>375</v>
      </c>
      <c r="D324" s="19" t="s">
        <v>12</v>
      </c>
      <c r="E324" s="67" t="s">
        <v>12</v>
      </c>
      <c r="F324" s="66" t="s">
        <v>39</v>
      </c>
      <c r="G324">
        <v>28</v>
      </c>
      <c r="H324">
        <f>COUNTIF($G$5:G324,G324)</f>
        <v>4</v>
      </c>
    </row>
    <row r="325" spans="1:8" ht="14.4" x14ac:dyDescent="0.3">
      <c r="A325" s="23" t="s">
        <v>371</v>
      </c>
      <c r="B325" s="6" t="str">
        <f t="shared" si="4"/>
        <v>28.5</v>
      </c>
      <c r="C325" s="83" t="s">
        <v>376</v>
      </c>
      <c r="D325" s="19" t="s">
        <v>16</v>
      </c>
      <c r="E325" s="67" t="s">
        <v>16</v>
      </c>
      <c r="F325" s="66" t="s">
        <v>69</v>
      </c>
      <c r="G325">
        <v>28</v>
      </c>
      <c r="H325">
        <f>COUNTIF($G$5:G325,G325)</f>
        <v>5</v>
      </c>
    </row>
    <row r="326" spans="1:8" ht="14.4" x14ac:dyDescent="0.3">
      <c r="A326" s="23" t="s">
        <v>371</v>
      </c>
      <c r="B326" s="6" t="str">
        <f t="shared" ref="B326:B346" si="5">CONCATENATE(G326,".",H326)</f>
        <v>28.6</v>
      </c>
      <c r="C326" s="83" t="s">
        <v>377</v>
      </c>
      <c r="D326" s="19" t="s">
        <v>12</v>
      </c>
      <c r="E326" s="67" t="s">
        <v>12</v>
      </c>
      <c r="F326" s="66" t="s">
        <v>69</v>
      </c>
      <c r="G326">
        <v>28</v>
      </c>
      <c r="H326">
        <f>COUNTIF($G$5:G326,G326)</f>
        <v>6</v>
      </c>
    </row>
    <row r="327" spans="1:8" ht="28.8" x14ac:dyDescent="0.3">
      <c r="A327" s="23" t="s">
        <v>371</v>
      </c>
      <c r="B327" s="6" t="str">
        <f t="shared" si="5"/>
        <v>28.7</v>
      </c>
      <c r="C327" s="83" t="s">
        <v>379</v>
      </c>
      <c r="D327" s="19" t="s">
        <v>12</v>
      </c>
      <c r="E327" s="67" t="s">
        <v>12</v>
      </c>
      <c r="F327" s="66" t="s">
        <v>39</v>
      </c>
      <c r="G327">
        <v>28</v>
      </c>
      <c r="H327">
        <f>COUNTIF($G$5:G327,G327)</f>
        <v>7</v>
      </c>
    </row>
    <row r="328" spans="1:8" ht="14.4" x14ac:dyDescent="0.3">
      <c r="A328" s="23" t="s">
        <v>371</v>
      </c>
      <c r="B328" s="6" t="str">
        <f t="shared" si="5"/>
        <v>28.8</v>
      </c>
      <c r="C328" s="83" t="s">
        <v>380</v>
      </c>
      <c r="D328" s="19" t="s">
        <v>12</v>
      </c>
      <c r="E328" s="67" t="s">
        <v>12</v>
      </c>
      <c r="F328" s="66" t="s">
        <v>18</v>
      </c>
      <c r="G328">
        <v>28</v>
      </c>
      <c r="H328">
        <f>COUNTIF($G$5:G328,G328)</f>
        <v>8</v>
      </c>
    </row>
    <row r="329" spans="1:8" ht="14.4" x14ac:dyDescent="0.3">
      <c r="A329" s="23" t="s">
        <v>371</v>
      </c>
      <c r="B329" s="6" t="str">
        <f t="shared" si="5"/>
        <v>28.9</v>
      </c>
      <c r="C329" s="83" t="s">
        <v>381</v>
      </c>
      <c r="D329" s="19" t="s">
        <v>12</v>
      </c>
      <c r="E329" s="67" t="s">
        <v>12</v>
      </c>
      <c r="F329" s="66" t="s">
        <v>18</v>
      </c>
      <c r="G329">
        <v>28</v>
      </c>
      <c r="H329">
        <f>COUNTIF($G$5:G329,G329)</f>
        <v>9</v>
      </c>
    </row>
    <row r="330" spans="1:8" ht="14.4" x14ac:dyDescent="0.3">
      <c r="A330" s="23" t="s">
        <v>371</v>
      </c>
      <c r="B330" s="6" t="str">
        <f t="shared" si="5"/>
        <v>28.10</v>
      </c>
      <c r="C330" s="83" t="s">
        <v>382</v>
      </c>
      <c r="D330" s="19" t="s">
        <v>12</v>
      </c>
      <c r="E330" s="67" t="s">
        <v>12</v>
      </c>
      <c r="F330" s="66" t="s">
        <v>18</v>
      </c>
      <c r="G330">
        <v>28</v>
      </c>
      <c r="H330">
        <f>COUNTIF($G$5:G330,G330)</f>
        <v>10</v>
      </c>
    </row>
    <row r="331" spans="1:8" ht="28.8" x14ac:dyDescent="0.3">
      <c r="A331" s="23" t="s">
        <v>371</v>
      </c>
      <c r="B331" s="6" t="str">
        <f t="shared" si="5"/>
        <v>28.11</v>
      </c>
      <c r="C331" s="83" t="s">
        <v>384</v>
      </c>
      <c r="D331" s="19" t="s">
        <v>16</v>
      </c>
      <c r="E331" s="67" t="s">
        <v>16</v>
      </c>
      <c r="F331" s="66" t="s">
        <v>14</v>
      </c>
      <c r="G331">
        <v>28</v>
      </c>
      <c r="H331">
        <f>COUNTIF($G$5:G331,G331)</f>
        <v>11</v>
      </c>
    </row>
    <row r="332" spans="1:8" ht="28.8" x14ac:dyDescent="0.3">
      <c r="A332" s="23" t="s">
        <v>386</v>
      </c>
      <c r="B332" s="6" t="str">
        <f t="shared" si="5"/>
        <v>29.1</v>
      </c>
      <c r="C332" s="83" t="s">
        <v>387</v>
      </c>
      <c r="D332" s="19" t="s">
        <v>16</v>
      </c>
      <c r="E332" s="67" t="s">
        <v>16</v>
      </c>
      <c r="F332" s="66" t="s">
        <v>18</v>
      </c>
      <c r="G332">
        <v>29</v>
      </c>
      <c r="H332">
        <f>COUNTIF($G$5:G332,G332)</f>
        <v>1</v>
      </c>
    </row>
    <row r="333" spans="1:8" ht="43.2" x14ac:dyDescent="0.3">
      <c r="A333" s="23" t="s">
        <v>386</v>
      </c>
      <c r="B333" s="6" t="str">
        <f t="shared" si="5"/>
        <v>29.2</v>
      </c>
      <c r="C333" s="83" t="s">
        <v>389</v>
      </c>
      <c r="D333" s="19" t="s">
        <v>16</v>
      </c>
      <c r="E333" s="67" t="s">
        <v>16</v>
      </c>
      <c r="F333" s="66" t="s">
        <v>69</v>
      </c>
      <c r="G333">
        <v>29</v>
      </c>
      <c r="H333">
        <f>COUNTIF($G$5:G333,G333)</f>
        <v>2</v>
      </c>
    </row>
    <row r="334" spans="1:8" ht="43.2" x14ac:dyDescent="0.3">
      <c r="A334" s="23" t="s">
        <v>386</v>
      </c>
      <c r="B334" s="6" t="str">
        <f t="shared" si="5"/>
        <v>29.3</v>
      </c>
      <c r="C334" s="83" t="s">
        <v>390</v>
      </c>
      <c r="D334" s="19" t="s">
        <v>16</v>
      </c>
      <c r="E334" s="67" t="s">
        <v>16</v>
      </c>
      <c r="F334" s="66" t="s">
        <v>69</v>
      </c>
      <c r="G334">
        <v>29</v>
      </c>
      <c r="H334">
        <f>COUNTIF($G$5:G334,G334)</f>
        <v>3</v>
      </c>
    </row>
    <row r="335" spans="1:8" ht="28.8" x14ac:dyDescent="0.3">
      <c r="A335" s="23" t="s">
        <v>386</v>
      </c>
      <c r="B335" s="6" t="str">
        <f t="shared" si="5"/>
        <v>29.4</v>
      </c>
      <c r="C335" s="83" t="s">
        <v>391</v>
      </c>
      <c r="D335" s="19" t="s">
        <v>16</v>
      </c>
      <c r="E335" s="67" t="s">
        <v>16</v>
      </c>
      <c r="F335" s="66" t="s">
        <v>69</v>
      </c>
      <c r="G335">
        <v>29</v>
      </c>
      <c r="H335">
        <f>COUNTIF($G$5:G335,G335)</f>
        <v>4</v>
      </c>
    </row>
    <row r="336" spans="1:8" ht="28.8" x14ac:dyDescent="0.3">
      <c r="A336" s="23" t="s">
        <v>386</v>
      </c>
      <c r="B336" s="6" t="str">
        <f t="shared" si="5"/>
        <v>29.5</v>
      </c>
      <c r="C336" s="83" t="s">
        <v>392</v>
      </c>
      <c r="D336" s="19" t="s">
        <v>12</v>
      </c>
      <c r="E336" s="67" t="s">
        <v>12</v>
      </c>
      <c r="F336" s="66" t="s">
        <v>18</v>
      </c>
      <c r="G336">
        <v>29</v>
      </c>
      <c r="H336">
        <f>COUNTIF($G$5:G336,G336)</f>
        <v>5</v>
      </c>
    </row>
    <row r="337" spans="1:8" ht="28.8" x14ac:dyDescent="0.3">
      <c r="A337" s="23" t="s">
        <v>386</v>
      </c>
      <c r="B337" s="6" t="str">
        <f t="shared" si="5"/>
        <v>29.6</v>
      </c>
      <c r="C337" s="83" t="s">
        <v>393</v>
      </c>
      <c r="D337" s="19" t="s">
        <v>16</v>
      </c>
      <c r="E337" s="67" t="s">
        <v>16</v>
      </c>
      <c r="F337" s="66" t="s">
        <v>69</v>
      </c>
      <c r="G337">
        <v>29</v>
      </c>
      <c r="H337">
        <f>COUNTIF($G$5:G337,G337)</f>
        <v>6</v>
      </c>
    </row>
    <row r="338" spans="1:8" ht="14.4" x14ac:dyDescent="0.3">
      <c r="A338" s="23" t="s">
        <v>386</v>
      </c>
      <c r="B338" s="6" t="str">
        <f t="shared" si="5"/>
        <v>29.7</v>
      </c>
      <c r="C338" s="83" t="s">
        <v>394</v>
      </c>
      <c r="D338" s="19" t="s">
        <v>12</v>
      </c>
      <c r="E338" s="67" t="s">
        <v>12</v>
      </c>
      <c r="F338" s="66" t="s">
        <v>69</v>
      </c>
      <c r="G338">
        <v>29</v>
      </c>
      <c r="H338">
        <f>COUNTIF($G$5:G338,G338)</f>
        <v>7</v>
      </c>
    </row>
    <row r="339" spans="1:8" ht="28.8" x14ac:dyDescent="0.3">
      <c r="A339" s="23" t="s">
        <v>386</v>
      </c>
      <c r="B339" s="6" t="str">
        <f t="shared" si="5"/>
        <v>29.8</v>
      </c>
      <c r="C339" s="83" t="s">
        <v>396</v>
      </c>
      <c r="D339" s="19" t="s">
        <v>12</v>
      </c>
      <c r="E339" s="67" t="s">
        <v>12</v>
      </c>
      <c r="F339" s="66" t="s">
        <v>39</v>
      </c>
      <c r="G339">
        <v>29</v>
      </c>
      <c r="H339">
        <f>COUNTIF($G$5:G339,G339)</f>
        <v>8</v>
      </c>
    </row>
    <row r="340" spans="1:8" ht="14.4" x14ac:dyDescent="0.3">
      <c r="A340" s="23" t="s">
        <v>386</v>
      </c>
      <c r="B340" s="6" t="str">
        <f t="shared" si="5"/>
        <v>29.9</v>
      </c>
      <c r="C340" s="83" t="s">
        <v>397</v>
      </c>
      <c r="D340" s="19" t="s">
        <v>16</v>
      </c>
      <c r="E340" s="67" t="s">
        <v>16</v>
      </c>
      <c r="F340" s="66" t="s">
        <v>69</v>
      </c>
      <c r="G340">
        <v>29</v>
      </c>
      <c r="H340">
        <f>COUNTIF($G$5:G340,G340)</f>
        <v>9</v>
      </c>
    </row>
    <row r="341" spans="1:8" ht="14.4" x14ac:dyDescent="0.3">
      <c r="A341" s="23" t="s">
        <v>386</v>
      </c>
      <c r="B341" s="6" t="str">
        <f t="shared" si="5"/>
        <v>29.10</v>
      </c>
      <c r="C341" s="83" t="s">
        <v>398</v>
      </c>
      <c r="D341" s="19" t="s">
        <v>12</v>
      </c>
      <c r="E341" s="67" t="s">
        <v>12</v>
      </c>
      <c r="F341" s="66" t="s">
        <v>69</v>
      </c>
      <c r="G341">
        <v>29</v>
      </c>
      <c r="H341">
        <f>COUNTIF($G$5:G341,G341)</f>
        <v>10</v>
      </c>
    </row>
    <row r="342" spans="1:8" ht="43.2" x14ac:dyDescent="0.3">
      <c r="A342" s="23" t="s">
        <v>386</v>
      </c>
      <c r="B342" s="6" t="str">
        <f t="shared" si="5"/>
        <v>29.11</v>
      </c>
      <c r="C342" s="83" t="s">
        <v>400</v>
      </c>
      <c r="D342" s="19" t="s">
        <v>16</v>
      </c>
      <c r="E342" s="67" t="s">
        <v>16</v>
      </c>
      <c r="F342" s="66" t="s">
        <v>20</v>
      </c>
      <c r="G342">
        <v>29</v>
      </c>
      <c r="H342">
        <f>COUNTIF($G$5:G342,G342)</f>
        <v>11</v>
      </c>
    </row>
    <row r="343" spans="1:8" ht="28.8" x14ac:dyDescent="0.3">
      <c r="A343" s="23" t="s">
        <v>386</v>
      </c>
      <c r="B343" s="6" t="str">
        <f t="shared" si="5"/>
        <v>29.12</v>
      </c>
      <c r="C343" s="83" t="s">
        <v>402</v>
      </c>
      <c r="D343" s="19" t="s">
        <v>16</v>
      </c>
      <c r="E343" s="67" t="s">
        <v>16</v>
      </c>
      <c r="F343" s="66" t="s">
        <v>20</v>
      </c>
      <c r="G343">
        <v>29</v>
      </c>
      <c r="H343">
        <f>COUNTIF($G$5:G343,G343)</f>
        <v>12</v>
      </c>
    </row>
    <row r="344" spans="1:8" ht="14.4" x14ac:dyDescent="0.3">
      <c r="A344" s="23" t="s">
        <v>386</v>
      </c>
      <c r="B344" s="6" t="str">
        <f t="shared" si="5"/>
        <v>29.13</v>
      </c>
      <c r="C344" s="83" t="s">
        <v>403</v>
      </c>
      <c r="D344" s="19" t="s">
        <v>12</v>
      </c>
      <c r="E344" s="67" t="s">
        <v>12</v>
      </c>
      <c r="F344" s="66" t="s">
        <v>39</v>
      </c>
      <c r="G344">
        <v>29</v>
      </c>
      <c r="H344">
        <f>COUNTIF($G$5:G344,G344)</f>
        <v>13</v>
      </c>
    </row>
    <row r="345" spans="1:8" ht="14.4" x14ac:dyDescent="0.3">
      <c r="A345" s="23" t="s">
        <v>386</v>
      </c>
      <c r="B345" s="6" t="str">
        <f t="shared" si="5"/>
        <v>29.14</v>
      </c>
      <c r="C345" s="83" t="s">
        <v>405</v>
      </c>
      <c r="D345" s="19" t="s">
        <v>12</v>
      </c>
      <c r="E345" s="67" t="s">
        <v>12</v>
      </c>
      <c r="F345" s="66" t="s">
        <v>18</v>
      </c>
      <c r="G345">
        <v>29</v>
      </c>
      <c r="H345">
        <f>COUNTIF($G$5:G345,G345)</f>
        <v>14</v>
      </c>
    </row>
    <row r="346" spans="1:8" ht="14.4" x14ac:dyDescent="0.3">
      <c r="A346" s="23" t="s">
        <v>386</v>
      </c>
      <c r="B346" s="6" t="str">
        <f t="shared" si="5"/>
        <v>29.15</v>
      </c>
      <c r="C346" s="83" t="s">
        <v>406</v>
      </c>
      <c r="D346" s="19" t="s">
        <v>12</v>
      </c>
      <c r="E346" s="67" t="s">
        <v>12</v>
      </c>
      <c r="F346" s="66" t="s">
        <v>18</v>
      </c>
      <c r="G346">
        <v>29</v>
      </c>
      <c r="H346">
        <f>COUNTIF($G$5:G346,G346)</f>
        <v>15</v>
      </c>
    </row>
    <row r="347" spans="1:8" ht="14.4" x14ac:dyDescent="0.3"/>
    <row r="348" spans="1:8" ht="14.4" x14ac:dyDescent="0.3"/>
    <row r="349" spans="1:8" ht="14.4" x14ac:dyDescent="0.3"/>
    <row r="350" spans="1:8" ht="14.4" x14ac:dyDescent="0.3"/>
    <row r="351" spans="1:8" ht="14.4" x14ac:dyDescent="0.3"/>
    <row r="352" spans="1:8" ht="14.4" x14ac:dyDescent="0.3"/>
    <row r="353" ht="14.4" x14ac:dyDescent="0.3"/>
    <row r="354" ht="14.4" x14ac:dyDescent="0.3"/>
    <row r="355" ht="14.4" x14ac:dyDescent="0.3"/>
    <row r="356" ht="14.4" x14ac:dyDescent="0.3"/>
    <row r="357" ht="14.4" x14ac:dyDescent="0.3"/>
  </sheetData>
  <autoFilter ref="A4:H4" xr:uid="{DF32836F-2410-465A-BA07-CADA8DD1FCDA}"/>
  <mergeCells count="1">
    <mergeCell ref="A1:E3"/>
  </mergeCells>
  <conditionalFormatting sqref="C22:C51">
    <cfRule type="duplicateValues" dxfId="0" priority="1"/>
  </conditionalFormatting>
  <conditionalFormatting sqref="C284:C319">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5" t="s">
        <v>10</v>
      </c>
      <c r="B2">
        <v>1</v>
      </c>
    </row>
    <row r="3" spans="1:2" ht="28.8" x14ac:dyDescent="0.3">
      <c r="A3" s="23" t="s">
        <v>22</v>
      </c>
      <c r="B3">
        <v>2</v>
      </c>
    </row>
    <row r="4" spans="1:2" x14ac:dyDescent="0.3">
      <c r="A4" s="5" t="s">
        <v>33</v>
      </c>
      <c r="B4">
        <v>3</v>
      </c>
    </row>
    <row r="5" spans="1:2" x14ac:dyDescent="0.3">
      <c r="A5" s="5" t="s">
        <v>47</v>
      </c>
      <c r="B5">
        <v>4</v>
      </c>
    </row>
    <row r="6" spans="1:2" x14ac:dyDescent="0.3">
      <c r="A6" s="23" t="s">
        <v>55</v>
      </c>
      <c r="B6">
        <v>5</v>
      </c>
    </row>
    <row r="7" spans="1:2" ht="28.8" x14ac:dyDescent="0.3">
      <c r="A7" s="24" t="s">
        <v>59</v>
      </c>
      <c r="B7">
        <v>6</v>
      </c>
    </row>
    <row r="8" spans="1:2" x14ac:dyDescent="0.3">
      <c r="A8" s="5" t="s">
        <v>64</v>
      </c>
      <c r="B8">
        <v>7</v>
      </c>
    </row>
    <row r="9" spans="1:2" x14ac:dyDescent="0.3">
      <c r="A9" s="5" t="s">
        <v>78</v>
      </c>
      <c r="B9">
        <v>8</v>
      </c>
    </row>
    <row r="10" spans="1:2" ht="28.8" x14ac:dyDescent="0.3">
      <c r="A10" s="5" t="s">
        <v>100</v>
      </c>
      <c r="B10">
        <v>9</v>
      </c>
    </row>
    <row r="11" spans="1:2" ht="28.8" x14ac:dyDescent="0.3">
      <c r="A11" s="23" t="s">
        <v>124</v>
      </c>
      <c r="B11">
        <v>10</v>
      </c>
    </row>
    <row r="12" spans="1:2" ht="28.8" x14ac:dyDescent="0.3">
      <c r="A12" s="23" t="s">
        <v>136</v>
      </c>
      <c r="B12">
        <v>11</v>
      </c>
    </row>
    <row r="13" spans="1:2" x14ac:dyDescent="0.3">
      <c r="A13" s="5" t="s">
        <v>143</v>
      </c>
      <c r="B13">
        <v>12</v>
      </c>
    </row>
    <row r="14" spans="1:2" x14ac:dyDescent="0.3">
      <c r="A14" s="5" t="s">
        <v>151</v>
      </c>
      <c r="B14">
        <v>13</v>
      </c>
    </row>
    <row r="15" spans="1:2" ht="28.8" x14ac:dyDescent="0.3">
      <c r="A15" s="5" t="s">
        <v>164</v>
      </c>
      <c r="B15">
        <v>14</v>
      </c>
    </row>
    <row r="16" spans="1:2" x14ac:dyDescent="0.3">
      <c r="A16" s="5" t="s">
        <v>177</v>
      </c>
      <c r="B16">
        <v>15</v>
      </c>
    </row>
    <row r="17" spans="1:2" x14ac:dyDescent="0.3">
      <c r="A17" s="5" t="s">
        <v>191</v>
      </c>
      <c r="B17">
        <v>16</v>
      </c>
    </row>
    <row r="18" spans="1:2" x14ac:dyDescent="0.3">
      <c r="A18" s="23" t="s">
        <v>197</v>
      </c>
      <c r="B18">
        <v>17</v>
      </c>
    </row>
    <row r="19" spans="1:2" x14ac:dyDescent="0.3">
      <c r="A19" s="5" t="s">
        <v>207</v>
      </c>
      <c r="B19">
        <v>18</v>
      </c>
    </row>
    <row r="20" spans="1:2" x14ac:dyDescent="0.3">
      <c r="A20" s="23" t="s">
        <v>215</v>
      </c>
      <c r="B20">
        <v>19</v>
      </c>
    </row>
    <row r="21" spans="1:2" x14ac:dyDescent="0.3">
      <c r="A21" s="5" t="s">
        <v>222</v>
      </c>
      <c r="B21">
        <v>20</v>
      </c>
    </row>
    <row r="22" spans="1:2" x14ac:dyDescent="0.3">
      <c r="A22" s="5" t="s">
        <v>236</v>
      </c>
      <c r="B22">
        <v>21</v>
      </c>
    </row>
    <row r="23" spans="1:2" x14ac:dyDescent="0.3">
      <c r="A23" s="5" t="s">
        <v>254</v>
      </c>
      <c r="B23">
        <v>22</v>
      </c>
    </row>
    <row r="24" spans="1:2" x14ac:dyDescent="0.3">
      <c r="A24" s="7" t="s">
        <v>260</v>
      </c>
      <c r="B24">
        <v>23</v>
      </c>
    </row>
    <row r="25" spans="1:2" ht="28.8" x14ac:dyDescent="0.3">
      <c r="A25" s="23" t="s">
        <v>265</v>
      </c>
      <c r="B25">
        <v>24</v>
      </c>
    </row>
    <row r="26" spans="1:2" x14ac:dyDescent="0.3">
      <c r="A26" s="17" t="s">
        <v>269</v>
      </c>
      <c r="B26">
        <v>25</v>
      </c>
    </row>
    <row r="27" spans="1:2" ht="28.8" x14ac:dyDescent="0.3">
      <c r="A27" s="17" t="s">
        <v>306</v>
      </c>
      <c r="B27">
        <v>26</v>
      </c>
    </row>
    <row r="28" spans="1:2" x14ac:dyDescent="0.3">
      <c r="A28" s="23" t="s">
        <v>369</v>
      </c>
      <c r="B28">
        <v>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topLeftCell="A118" workbookViewId="0">
      <selection sqref="A1:E3"/>
    </sheetView>
  </sheetViews>
  <sheetFormatPr baseColWidth="10" defaultColWidth="11.44140625" defaultRowHeight="15" customHeight="1" x14ac:dyDescent="0.3"/>
  <cols>
    <col min="1" max="1" width="30.5546875" customWidth="1"/>
    <col min="2" max="2" width="11.44140625" customWidth="1"/>
    <col min="3" max="3" width="57.6640625" customWidth="1"/>
    <col min="4" max="5" width="17.5546875" customWidth="1"/>
    <col min="6" max="6" width="11.44140625" customWidth="1"/>
    <col min="7" max="8" width="11.44140625" hidden="1" customWidth="1"/>
    <col min="9" max="9" width="11.44140625" customWidth="1"/>
  </cols>
  <sheetData>
    <row r="1" spans="1:8" ht="21" x14ac:dyDescent="0.3">
      <c r="A1" s="31"/>
      <c r="B1" s="32"/>
      <c r="C1" s="33" t="s">
        <v>515</v>
      </c>
      <c r="D1" s="34"/>
      <c r="E1" s="34"/>
      <c r="F1" s="34"/>
    </row>
    <row r="2" spans="1:8" ht="14.4" x14ac:dyDescent="0.3">
      <c r="A2" s="35"/>
      <c r="B2" s="36"/>
      <c r="C2" s="35"/>
      <c r="D2" s="37"/>
      <c r="E2" s="37"/>
      <c r="F2" s="37"/>
    </row>
    <row r="3" spans="1:8" ht="27.6" x14ac:dyDescent="0.3">
      <c r="A3" s="38" t="s">
        <v>1</v>
      </c>
      <c r="B3" s="39" t="s">
        <v>513</v>
      </c>
      <c r="C3" s="40" t="s">
        <v>2</v>
      </c>
      <c r="D3" s="41" t="s">
        <v>3</v>
      </c>
      <c r="E3" s="41" t="s">
        <v>4</v>
      </c>
      <c r="F3" s="41" t="s">
        <v>5</v>
      </c>
    </row>
    <row r="4" spans="1:8" ht="14.4" x14ac:dyDescent="0.3">
      <c r="A4" s="42" t="s">
        <v>10</v>
      </c>
      <c r="B4" s="43" t="s">
        <v>516</v>
      </c>
      <c r="C4" s="44" t="s">
        <v>19</v>
      </c>
      <c r="D4" s="45" t="s">
        <v>20</v>
      </c>
      <c r="E4" s="46" t="s">
        <v>13</v>
      </c>
      <c r="F4" s="46" t="s">
        <v>20</v>
      </c>
      <c r="G4">
        <v>1</v>
      </c>
      <c r="H4">
        <f>COUNTIF($G$4:G4,G4)</f>
        <v>1</v>
      </c>
    </row>
    <row r="5" spans="1:8" ht="27.6" x14ac:dyDescent="0.3">
      <c r="A5" s="42" t="s">
        <v>10</v>
      </c>
      <c r="B5" s="43" t="s">
        <v>517</v>
      </c>
      <c r="C5" s="42" t="s">
        <v>414</v>
      </c>
      <c r="D5" s="45" t="s">
        <v>12</v>
      </c>
      <c r="E5" s="46" t="s">
        <v>13</v>
      </c>
      <c r="F5" s="46" t="s">
        <v>14</v>
      </c>
      <c r="G5">
        <v>1</v>
      </c>
      <c r="H5">
        <f>COUNTIF($G$4:G5,G5)</f>
        <v>2</v>
      </c>
    </row>
    <row r="6" spans="1:8" ht="27.6" x14ac:dyDescent="0.3">
      <c r="A6" s="42" t="s">
        <v>10</v>
      </c>
      <c r="B6" s="43" t="s">
        <v>518</v>
      </c>
      <c r="C6" s="47" t="s">
        <v>415</v>
      </c>
      <c r="D6" s="45" t="s">
        <v>20</v>
      </c>
      <c r="E6" s="46" t="s">
        <v>13</v>
      </c>
      <c r="F6" s="46" t="s">
        <v>20</v>
      </c>
      <c r="G6">
        <v>1</v>
      </c>
      <c r="H6">
        <f>COUNTIF($G$4:G6,G6)</f>
        <v>3</v>
      </c>
    </row>
    <row r="7" spans="1:8" ht="27.6" x14ac:dyDescent="0.3">
      <c r="A7" s="42" t="s">
        <v>10</v>
      </c>
      <c r="B7" s="43" t="s">
        <v>519</v>
      </c>
      <c r="C7" s="47" t="s">
        <v>15</v>
      </c>
      <c r="D7" s="45" t="s">
        <v>16</v>
      </c>
      <c r="E7" s="46" t="s">
        <v>17</v>
      </c>
      <c r="F7" s="46" t="s">
        <v>69</v>
      </c>
      <c r="G7">
        <v>1</v>
      </c>
      <c r="H7">
        <f>COUNTIF($G$4:G7,G7)</f>
        <v>4</v>
      </c>
    </row>
    <row r="8" spans="1:8" ht="27.6" x14ac:dyDescent="0.3">
      <c r="A8" s="42" t="s">
        <v>10</v>
      </c>
      <c r="B8" s="43" t="s">
        <v>520</v>
      </c>
      <c r="C8" s="47" t="s">
        <v>21</v>
      </c>
      <c r="D8" s="45" t="s">
        <v>16</v>
      </c>
      <c r="E8" s="46" t="s">
        <v>17</v>
      </c>
      <c r="F8" s="46" t="s">
        <v>20</v>
      </c>
      <c r="G8">
        <v>1</v>
      </c>
      <c r="H8">
        <f>COUNTIF($G$4:G8,G8)</f>
        <v>5</v>
      </c>
    </row>
    <row r="9" spans="1:8" ht="27.6" x14ac:dyDescent="0.3">
      <c r="A9" s="42" t="s">
        <v>33</v>
      </c>
      <c r="B9" s="43" t="s">
        <v>521</v>
      </c>
      <c r="C9" s="48" t="s">
        <v>35</v>
      </c>
      <c r="D9" s="49" t="s">
        <v>20</v>
      </c>
      <c r="E9" s="50" t="s">
        <v>13</v>
      </c>
      <c r="F9" s="50" t="s">
        <v>20</v>
      </c>
      <c r="G9">
        <v>2</v>
      </c>
      <c r="H9">
        <f>COUNTIF($G$4:G9,G9)</f>
        <v>1</v>
      </c>
    </row>
    <row r="10" spans="1:8" ht="27.6" x14ac:dyDescent="0.3">
      <c r="A10" s="42" t="s">
        <v>33</v>
      </c>
      <c r="B10" s="43" t="s">
        <v>522</v>
      </c>
      <c r="C10" s="48" t="s">
        <v>416</v>
      </c>
      <c r="D10" s="49" t="s">
        <v>20</v>
      </c>
      <c r="E10" s="50" t="s">
        <v>37</v>
      </c>
      <c r="F10" s="50" t="s">
        <v>20</v>
      </c>
      <c r="G10">
        <v>2</v>
      </c>
      <c r="H10">
        <f>COUNTIF($G$4:G10,G10)</f>
        <v>2</v>
      </c>
    </row>
    <row r="11" spans="1:8" ht="27.6" x14ac:dyDescent="0.3">
      <c r="A11" s="42" t="s">
        <v>33</v>
      </c>
      <c r="B11" s="43" t="s">
        <v>523</v>
      </c>
      <c r="C11" s="48" t="s">
        <v>40</v>
      </c>
      <c r="D11" s="49" t="s">
        <v>12</v>
      </c>
      <c r="E11" s="50" t="s">
        <v>41</v>
      </c>
      <c r="F11" s="50" t="s">
        <v>39</v>
      </c>
      <c r="G11">
        <v>2</v>
      </c>
      <c r="H11">
        <f>COUNTIF($G$4:G11,G11)</f>
        <v>3</v>
      </c>
    </row>
    <row r="12" spans="1:8" ht="27.6" x14ac:dyDescent="0.3">
      <c r="A12" s="42" t="s">
        <v>33</v>
      </c>
      <c r="B12" s="43" t="s">
        <v>524</v>
      </c>
      <c r="C12" s="48" t="s">
        <v>43</v>
      </c>
      <c r="D12" s="49" t="s">
        <v>12</v>
      </c>
      <c r="E12" s="50" t="s">
        <v>44</v>
      </c>
      <c r="F12" s="50" t="s">
        <v>39</v>
      </c>
      <c r="G12">
        <v>2</v>
      </c>
      <c r="H12">
        <f>COUNTIF($G$4:G12,G12)</f>
        <v>4</v>
      </c>
    </row>
    <row r="13" spans="1:8" ht="27.6" x14ac:dyDescent="0.3">
      <c r="A13" s="51" t="s">
        <v>47</v>
      </c>
      <c r="B13" s="43" t="s">
        <v>525</v>
      </c>
      <c r="C13" s="52" t="s">
        <v>53</v>
      </c>
      <c r="D13" s="49" t="s">
        <v>12</v>
      </c>
      <c r="E13" s="50" t="s">
        <v>49</v>
      </c>
      <c r="F13" s="50" t="s">
        <v>49</v>
      </c>
      <c r="G13">
        <v>2</v>
      </c>
      <c r="H13">
        <f>COUNTIF($G$4:G13,G13)</f>
        <v>5</v>
      </c>
    </row>
    <row r="14" spans="1:8" ht="27.6" x14ac:dyDescent="0.3">
      <c r="A14" s="51" t="s">
        <v>64</v>
      </c>
      <c r="B14" s="43" t="s">
        <v>526</v>
      </c>
      <c r="C14" s="52" t="s">
        <v>417</v>
      </c>
      <c r="D14" s="49" t="s">
        <v>20</v>
      </c>
      <c r="E14" s="50" t="s">
        <v>13</v>
      </c>
      <c r="F14" s="50" t="s">
        <v>20</v>
      </c>
      <c r="G14">
        <v>2</v>
      </c>
      <c r="H14">
        <f>COUNTIF($G$4:G14,G14)</f>
        <v>6</v>
      </c>
    </row>
    <row r="15" spans="1:8" ht="27.6" x14ac:dyDescent="0.3">
      <c r="A15" s="51" t="s">
        <v>64</v>
      </c>
      <c r="B15" s="43" t="s">
        <v>527</v>
      </c>
      <c r="C15" s="52" t="s">
        <v>418</v>
      </c>
      <c r="D15" s="53" t="s">
        <v>16</v>
      </c>
      <c r="E15" s="53" t="s">
        <v>71</v>
      </c>
      <c r="F15" s="53" t="s">
        <v>20</v>
      </c>
      <c r="G15">
        <v>2</v>
      </c>
      <c r="H15">
        <f>COUNTIF($G$4:G15,G15)</f>
        <v>7</v>
      </c>
    </row>
    <row r="16" spans="1:8" ht="41.4" x14ac:dyDescent="0.3">
      <c r="A16" s="42" t="s">
        <v>64</v>
      </c>
      <c r="B16" s="43" t="s">
        <v>528</v>
      </c>
      <c r="C16" s="48" t="s">
        <v>419</v>
      </c>
      <c r="D16" s="45" t="s">
        <v>16</v>
      </c>
      <c r="E16" s="46" t="s">
        <v>71</v>
      </c>
      <c r="F16" s="46" t="s">
        <v>20</v>
      </c>
      <c r="G16">
        <v>3</v>
      </c>
      <c r="H16">
        <v>1</v>
      </c>
    </row>
    <row r="17" spans="1:8" ht="27.6" x14ac:dyDescent="0.3">
      <c r="A17" s="42" t="s">
        <v>64</v>
      </c>
      <c r="B17" s="43" t="s">
        <v>529</v>
      </c>
      <c r="C17" s="48" t="s">
        <v>420</v>
      </c>
      <c r="D17" s="49" t="s">
        <v>16</v>
      </c>
      <c r="E17" s="50" t="s">
        <v>421</v>
      </c>
      <c r="F17" s="50" t="s">
        <v>39</v>
      </c>
      <c r="G17">
        <v>4</v>
      </c>
      <c r="H17">
        <f>COUNTIF($G$4:G17,G17)</f>
        <v>1</v>
      </c>
    </row>
    <row r="18" spans="1:8" ht="27.6" x14ac:dyDescent="0.3">
      <c r="A18" s="42" t="s">
        <v>64</v>
      </c>
      <c r="B18" s="43" t="s">
        <v>530</v>
      </c>
      <c r="C18" s="48" t="s">
        <v>74</v>
      </c>
      <c r="D18" s="49" t="s">
        <v>16</v>
      </c>
      <c r="E18" s="50" t="s">
        <v>421</v>
      </c>
      <c r="F18" s="50" t="s">
        <v>39</v>
      </c>
      <c r="G18">
        <v>4</v>
      </c>
      <c r="H18">
        <f>COUNTIF($G$4:G18,G18)</f>
        <v>2</v>
      </c>
    </row>
    <row r="19" spans="1:8" ht="27.6" x14ac:dyDescent="0.3">
      <c r="A19" s="42" t="s">
        <v>64</v>
      </c>
      <c r="B19" s="43" t="s">
        <v>531</v>
      </c>
      <c r="C19" s="48" t="s">
        <v>422</v>
      </c>
      <c r="D19" s="45" t="s">
        <v>12</v>
      </c>
      <c r="E19" s="46" t="s">
        <v>76</v>
      </c>
      <c r="F19" s="50" t="s">
        <v>39</v>
      </c>
      <c r="G19">
        <v>4</v>
      </c>
      <c r="H19">
        <f>COUNTIF($G$4:G19,G19)</f>
        <v>3</v>
      </c>
    </row>
    <row r="20" spans="1:8" ht="27.6" x14ac:dyDescent="0.3">
      <c r="A20" s="42" t="s">
        <v>64</v>
      </c>
      <c r="B20" s="43" t="s">
        <v>532</v>
      </c>
      <c r="C20" s="52" t="s">
        <v>423</v>
      </c>
      <c r="D20" s="49" t="s">
        <v>12</v>
      </c>
      <c r="E20" s="50" t="s">
        <v>424</v>
      </c>
      <c r="F20" s="46" t="s">
        <v>39</v>
      </c>
      <c r="G20">
        <v>4</v>
      </c>
      <c r="H20">
        <f>COUNTIF($G$4:G20,G20)</f>
        <v>4</v>
      </c>
    </row>
    <row r="21" spans="1:8" ht="14.4" x14ac:dyDescent="0.3">
      <c r="A21" s="42" t="s">
        <v>64</v>
      </c>
      <c r="B21" s="43" t="s">
        <v>533</v>
      </c>
      <c r="C21" s="52" t="s">
        <v>425</v>
      </c>
      <c r="D21" s="49" t="s">
        <v>12</v>
      </c>
      <c r="E21" s="50" t="s">
        <v>39</v>
      </c>
      <c r="F21" s="46" t="s">
        <v>39</v>
      </c>
      <c r="G21">
        <v>4</v>
      </c>
      <c r="H21">
        <f>COUNTIF($G$4:G21,G21)</f>
        <v>5</v>
      </c>
    </row>
    <row r="22" spans="1:8" ht="27.6" x14ac:dyDescent="0.3">
      <c r="A22" s="42" t="s">
        <v>78</v>
      </c>
      <c r="B22" s="43" t="s">
        <v>534</v>
      </c>
      <c r="C22" s="48" t="s">
        <v>79</v>
      </c>
      <c r="D22" s="45" t="s">
        <v>12</v>
      </c>
      <c r="E22" s="46" t="s">
        <v>80</v>
      </c>
      <c r="F22" s="46" t="s">
        <v>39</v>
      </c>
      <c r="G22">
        <v>4</v>
      </c>
      <c r="H22">
        <f>COUNTIF($G$4:G22,G22)</f>
        <v>6</v>
      </c>
    </row>
    <row r="23" spans="1:8" ht="27.6" x14ac:dyDescent="0.3">
      <c r="A23" s="42" t="s">
        <v>78</v>
      </c>
      <c r="B23" s="43" t="s">
        <v>535</v>
      </c>
      <c r="C23" s="48" t="s">
        <v>81</v>
      </c>
      <c r="D23" s="49" t="s">
        <v>12</v>
      </c>
      <c r="E23" s="50" t="s">
        <v>82</v>
      </c>
      <c r="F23" s="46" t="s">
        <v>18</v>
      </c>
      <c r="G23">
        <v>4</v>
      </c>
      <c r="H23">
        <f>COUNTIF($G$4:G23,G23)</f>
        <v>7</v>
      </c>
    </row>
    <row r="24" spans="1:8" ht="41.4" x14ac:dyDescent="0.3">
      <c r="A24" s="42" t="s">
        <v>78</v>
      </c>
      <c r="B24" s="43" t="s">
        <v>536</v>
      </c>
      <c r="C24" s="48" t="s">
        <v>426</v>
      </c>
      <c r="D24" s="49" t="s">
        <v>12</v>
      </c>
      <c r="E24" s="50" t="s">
        <v>82</v>
      </c>
      <c r="F24" s="50" t="s">
        <v>39</v>
      </c>
      <c r="G24">
        <v>5</v>
      </c>
      <c r="H24">
        <f>COUNTIF($G$4:G24,G24)</f>
        <v>1</v>
      </c>
    </row>
    <row r="25" spans="1:8" ht="27.6" x14ac:dyDescent="0.3">
      <c r="A25" s="42" t="s">
        <v>78</v>
      </c>
      <c r="B25" s="43" t="s">
        <v>537</v>
      </c>
      <c r="C25" s="48" t="s">
        <v>427</v>
      </c>
      <c r="D25" s="49" t="s">
        <v>12</v>
      </c>
      <c r="E25" s="50" t="s">
        <v>82</v>
      </c>
      <c r="F25" s="50" t="s">
        <v>39</v>
      </c>
      <c r="G25">
        <v>5</v>
      </c>
      <c r="H25">
        <f>COUNTIF($G$4:G25,G25)</f>
        <v>2</v>
      </c>
    </row>
    <row r="26" spans="1:8" ht="27.6" x14ac:dyDescent="0.3">
      <c r="A26" s="42" t="s">
        <v>78</v>
      </c>
      <c r="B26" s="43" t="s">
        <v>538</v>
      </c>
      <c r="C26" s="48" t="s">
        <v>428</v>
      </c>
      <c r="D26" s="49" t="s">
        <v>12</v>
      </c>
      <c r="E26" s="50" t="s">
        <v>44</v>
      </c>
      <c r="F26" s="50" t="s">
        <v>39</v>
      </c>
      <c r="G26">
        <v>5</v>
      </c>
      <c r="H26">
        <f>COUNTIF($G$4:G26,G26)</f>
        <v>3</v>
      </c>
    </row>
    <row r="27" spans="1:8" ht="14.4" x14ac:dyDescent="0.3">
      <c r="A27" s="42" t="s">
        <v>78</v>
      </c>
      <c r="B27" s="43" t="s">
        <v>539</v>
      </c>
      <c r="C27" s="48" t="s">
        <v>429</v>
      </c>
      <c r="D27" s="49" t="s">
        <v>12</v>
      </c>
      <c r="E27" s="50" t="s">
        <v>44</v>
      </c>
      <c r="F27" s="50" t="s">
        <v>39</v>
      </c>
      <c r="G27">
        <v>5</v>
      </c>
      <c r="H27">
        <f>COUNTIF($G$4:G27,G27)</f>
        <v>4</v>
      </c>
    </row>
    <row r="28" spans="1:8" ht="41.4" x14ac:dyDescent="0.3">
      <c r="A28" s="54" t="s">
        <v>78</v>
      </c>
      <c r="B28" s="43" t="s">
        <v>540</v>
      </c>
      <c r="C28" s="54" t="s">
        <v>89</v>
      </c>
      <c r="D28" s="49" t="s">
        <v>12</v>
      </c>
      <c r="E28" s="50" t="s">
        <v>44</v>
      </c>
      <c r="F28" s="50" t="s">
        <v>39</v>
      </c>
      <c r="G28">
        <v>5</v>
      </c>
      <c r="H28">
        <f>COUNTIF($G$4:G28,G28)</f>
        <v>5</v>
      </c>
    </row>
    <row r="29" spans="1:8" ht="55.2" x14ac:dyDescent="0.3">
      <c r="A29" s="55" t="s">
        <v>78</v>
      </c>
      <c r="B29" s="43" t="s">
        <v>541</v>
      </c>
      <c r="C29" s="44" t="s">
        <v>430</v>
      </c>
      <c r="D29" s="49" t="s">
        <v>12</v>
      </c>
      <c r="E29" s="50" t="s">
        <v>44</v>
      </c>
      <c r="F29" s="50" t="s">
        <v>39</v>
      </c>
      <c r="G29">
        <v>5</v>
      </c>
      <c r="H29">
        <f>COUNTIF($G$4:G29,G29)</f>
        <v>6</v>
      </c>
    </row>
    <row r="30" spans="1:8" ht="41.4" x14ac:dyDescent="0.3">
      <c r="A30" s="56" t="s">
        <v>78</v>
      </c>
      <c r="B30" s="43" t="s">
        <v>542</v>
      </c>
      <c r="C30" s="42" t="s">
        <v>431</v>
      </c>
      <c r="D30" s="49" t="s">
        <v>16</v>
      </c>
      <c r="E30" s="50" t="s">
        <v>97</v>
      </c>
      <c r="F30" s="50" t="s">
        <v>39</v>
      </c>
      <c r="G30">
        <v>5</v>
      </c>
      <c r="H30">
        <f>COUNTIF($G$4:G30,G30)</f>
        <v>7</v>
      </c>
    </row>
    <row r="31" spans="1:8" ht="27.6" x14ac:dyDescent="0.3">
      <c r="A31" s="42" t="s">
        <v>78</v>
      </c>
      <c r="B31" s="43" t="s">
        <v>543</v>
      </c>
      <c r="C31" s="48" t="s">
        <v>91</v>
      </c>
      <c r="D31" s="49" t="s">
        <v>12</v>
      </c>
      <c r="E31" s="50" t="s">
        <v>44</v>
      </c>
      <c r="F31" s="50" t="s">
        <v>39</v>
      </c>
      <c r="G31">
        <v>5</v>
      </c>
      <c r="H31">
        <f>COUNTIF($G$4:G31,G31)</f>
        <v>8</v>
      </c>
    </row>
    <row r="32" spans="1:8" ht="27.6" x14ac:dyDescent="0.3">
      <c r="A32" s="42" t="s">
        <v>78</v>
      </c>
      <c r="B32" s="43" t="s">
        <v>544</v>
      </c>
      <c r="C32" s="48" t="s">
        <v>92</v>
      </c>
      <c r="D32" s="57" t="s">
        <v>12</v>
      </c>
      <c r="E32" s="58" t="s">
        <v>44</v>
      </c>
      <c r="F32" s="57" t="s">
        <v>39</v>
      </c>
      <c r="G32">
        <v>5</v>
      </c>
      <c r="H32">
        <f>COUNTIF($G$4:G32,G32)</f>
        <v>9</v>
      </c>
    </row>
    <row r="33" spans="1:8" ht="27.6" x14ac:dyDescent="0.3">
      <c r="A33" s="42" t="s">
        <v>78</v>
      </c>
      <c r="B33" s="43" t="s">
        <v>545</v>
      </c>
      <c r="C33" s="48" t="s">
        <v>432</v>
      </c>
      <c r="D33" s="45" t="s">
        <v>12</v>
      </c>
      <c r="E33" s="46" t="s">
        <v>44</v>
      </c>
      <c r="F33" s="46" t="s">
        <v>39</v>
      </c>
      <c r="G33">
        <v>5</v>
      </c>
      <c r="H33">
        <f>COUNTIF($G$4:G33,G33)</f>
        <v>10</v>
      </c>
    </row>
    <row r="34" spans="1:8" ht="27.6" x14ac:dyDescent="0.3">
      <c r="A34" s="42" t="s">
        <v>78</v>
      </c>
      <c r="B34" s="43" t="s">
        <v>546</v>
      </c>
      <c r="C34" s="48" t="s">
        <v>433</v>
      </c>
      <c r="D34" s="45" t="s">
        <v>12</v>
      </c>
      <c r="E34" s="46" t="s">
        <v>44</v>
      </c>
      <c r="F34" s="46" t="s">
        <v>39</v>
      </c>
      <c r="G34">
        <v>5</v>
      </c>
      <c r="H34">
        <f>COUNTIF($G$4:G34,G34)</f>
        <v>11</v>
      </c>
    </row>
    <row r="35" spans="1:8" ht="27.6" x14ac:dyDescent="0.3">
      <c r="A35" s="42" t="s">
        <v>78</v>
      </c>
      <c r="B35" s="43" t="s">
        <v>547</v>
      </c>
      <c r="C35" s="48" t="s">
        <v>95</v>
      </c>
      <c r="D35" s="49" t="s">
        <v>20</v>
      </c>
      <c r="E35" s="50" t="s">
        <v>150</v>
      </c>
      <c r="F35" s="50" t="s">
        <v>39</v>
      </c>
      <c r="G35">
        <v>5</v>
      </c>
      <c r="H35">
        <f>COUNTIF($G$4:G35,G35)</f>
        <v>12</v>
      </c>
    </row>
    <row r="36" spans="1:8" ht="27.6" x14ac:dyDescent="0.3">
      <c r="A36" s="42" t="s">
        <v>100</v>
      </c>
      <c r="B36" s="43" t="s">
        <v>548</v>
      </c>
      <c r="C36" s="48" t="s">
        <v>434</v>
      </c>
      <c r="D36" s="49" t="s">
        <v>12</v>
      </c>
      <c r="E36" s="50" t="s">
        <v>44</v>
      </c>
      <c r="F36" s="50" t="s">
        <v>69</v>
      </c>
      <c r="G36">
        <v>5</v>
      </c>
      <c r="H36">
        <f>COUNTIF($G$4:G36,G36)</f>
        <v>13</v>
      </c>
    </row>
    <row r="37" spans="1:8" ht="27.6" x14ac:dyDescent="0.3">
      <c r="A37" s="42" t="s">
        <v>100</v>
      </c>
      <c r="B37" s="43" t="s">
        <v>549</v>
      </c>
      <c r="C37" s="48" t="s">
        <v>435</v>
      </c>
      <c r="D37" s="49" t="s">
        <v>12</v>
      </c>
      <c r="E37" s="50" t="s">
        <v>82</v>
      </c>
      <c r="F37" s="50" t="s">
        <v>69</v>
      </c>
      <c r="G37">
        <v>5</v>
      </c>
      <c r="H37">
        <f>COUNTIF($G$4:G37,G37)</f>
        <v>14</v>
      </c>
    </row>
    <row r="38" spans="1:8" ht="27.6" x14ac:dyDescent="0.3">
      <c r="A38" s="59" t="s">
        <v>100</v>
      </c>
      <c r="B38" s="43" t="s">
        <v>550</v>
      </c>
      <c r="C38" s="48" t="s">
        <v>436</v>
      </c>
      <c r="D38" s="49" t="s">
        <v>12</v>
      </c>
      <c r="E38" s="50" t="s">
        <v>82</v>
      </c>
      <c r="F38" s="50" t="s">
        <v>69</v>
      </c>
      <c r="G38">
        <v>6</v>
      </c>
      <c r="H38">
        <f>COUNTIF($G$4:G38,G38)</f>
        <v>1</v>
      </c>
    </row>
    <row r="39" spans="1:8" ht="27.6" x14ac:dyDescent="0.3">
      <c r="A39" s="59" t="s">
        <v>100</v>
      </c>
      <c r="B39" s="43" t="s">
        <v>551</v>
      </c>
      <c r="C39" s="48" t="s">
        <v>437</v>
      </c>
      <c r="D39" s="45" t="s">
        <v>12</v>
      </c>
      <c r="E39" s="46" t="s">
        <v>82</v>
      </c>
      <c r="F39" s="46" t="s">
        <v>69</v>
      </c>
      <c r="G39">
        <v>6</v>
      </c>
      <c r="H39">
        <f>COUNTIF($G$4:G39,G39)</f>
        <v>2</v>
      </c>
    </row>
    <row r="40" spans="1:8" ht="27.6" x14ac:dyDescent="0.3">
      <c r="A40" s="59" t="s">
        <v>100</v>
      </c>
      <c r="B40" s="43" t="s">
        <v>552</v>
      </c>
      <c r="C40" s="48" t="s">
        <v>438</v>
      </c>
      <c r="D40" s="45" t="s">
        <v>12</v>
      </c>
      <c r="E40" s="46" t="s">
        <v>111</v>
      </c>
      <c r="F40" s="46" t="s">
        <v>69</v>
      </c>
      <c r="G40">
        <v>6</v>
      </c>
      <c r="H40">
        <f>COUNTIF($G$4:G40,G40)</f>
        <v>3</v>
      </c>
    </row>
    <row r="41" spans="1:8" ht="27.6" x14ac:dyDescent="0.3">
      <c r="A41" s="59" t="s">
        <v>100</v>
      </c>
      <c r="B41" s="43" t="s">
        <v>553</v>
      </c>
      <c r="C41" s="48" t="s">
        <v>439</v>
      </c>
      <c r="D41" s="45" t="s">
        <v>12</v>
      </c>
      <c r="E41" s="46" t="s">
        <v>44</v>
      </c>
      <c r="F41" s="46" t="s">
        <v>69</v>
      </c>
      <c r="G41">
        <v>6</v>
      </c>
      <c r="H41">
        <f>COUNTIF($G$4:G41,G41)</f>
        <v>4</v>
      </c>
    </row>
    <row r="42" spans="1:8" ht="27.6" x14ac:dyDescent="0.3">
      <c r="A42" s="59" t="s">
        <v>100</v>
      </c>
      <c r="B42" s="43" t="s">
        <v>554</v>
      </c>
      <c r="C42" s="48" t="s">
        <v>440</v>
      </c>
      <c r="D42" s="45" t="s">
        <v>12</v>
      </c>
      <c r="E42" s="46" t="s">
        <v>44</v>
      </c>
      <c r="F42" s="46" t="s">
        <v>69</v>
      </c>
      <c r="G42">
        <v>6</v>
      </c>
      <c r="H42">
        <f>COUNTIF($G$4:G42,G42)</f>
        <v>5</v>
      </c>
    </row>
    <row r="43" spans="1:8" ht="27.6" x14ac:dyDescent="0.3">
      <c r="A43" s="59" t="s">
        <v>100</v>
      </c>
      <c r="B43" s="43" t="s">
        <v>555</v>
      </c>
      <c r="C43" s="48" t="s">
        <v>441</v>
      </c>
      <c r="D43" s="45" t="s">
        <v>12</v>
      </c>
      <c r="E43" s="46" t="s">
        <v>44</v>
      </c>
      <c r="F43" s="46" t="s">
        <v>69</v>
      </c>
      <c r="G43">
        <v>6</v>
      </c>
      <c r="H43">
        <f>COUNTIF($G$4:G43,G43)</f>
        <v>6</v>
      </c>
    </row>
    <row r="44" spans="1:8" ht="27.6" x14ac:dyDescent="0.3">
      <c r="A44" s="59" t="s">
        <v>100</v>
      </c>
      <c r="B44" s="43" t="s">
        <v>556</v>
      </c>
      <c r="C44" s="48" t="s">
        <v>442</v>
      </c>
      <c r="D44" s="45" t="s">
        <v>12</v>
      </c>
      <c r="E44" s="46" t="s">
        <v>44</v>
      </c>
      <c r="F44" s="46" t="s">
        <v>69</v>
      </c>
      <c r="G44">
        <v>6</v>
      </c>
      <c r="H44">
        <f>COUNTIF($G$4:G44,G44)</f>
        <v>7</v>
      </c>
    </row>
    <row r="45" spans="1:8" ht="41.4" x14ac:dyDescent="0.3">
      <c r="A45" s="59" t="s">
        <v>136</v>
      </c>
      <c r="B45" s="43" t="s">
        <v>557</v>
      </c>
      <c r="C45" s="48" t="s">
        <v>139</v>
      </c>
      <c r="D45" s="45" t="s">
        <v>20</v>
      </c>
      <c r="E45" s="46" t="s">
        <v>13</v>
      </c>
      <c r="F45" s="46" t="s">
        <v>20</v>
      </c>
      <c r="G45">
        <v>6</v>
      </c>
      <c r="H45">
        <f>COUNTIF($G$4:G45,G45)</f>
        <v>8</v>
      </c>
    </row>
    <row r="46" spans="1:8" ht="41.4" x14ac:dyDescent="0.3">
      <c r="A46" s="59" t="s">
        <v>136</v>
      </c>
      <c r="B46" s="43" t="s">
        <v>558</v>
      </c>
      <c r="C46" s="48" t="s">
        <v>142</v>
      </c>
      <c r="D46" s="45" t="s">
        <v>20</v>
      </c>
      <c r="E46" s="46" t="s">
        <v>13</v>
      </c>
      <c r="F46" s="46" t="s">
        <v>20</v>
      </c>
      <c r="G46">
        <v>6</v>
      </c>
      <c r="H46">
        <f>COUNTIF($G$4:G46,G46)</f>
        <v>9</v>
      </c>
    </row>
    <row r="47" spans="1:8" ht="41.4" x14ac:dyDescent="0.3">
      <c r="A47" s="42" t="s">
        <v>136</v>
      </c>
      <c r="B47" s="43" t="s">
        <v>559</v>
      </c>
      <c r="C47" s="42" t="s">
        <v>443</v>
      </c>
      <c r="D47" s="49" t="s">
        <v>12</v>
      </c>
      <c r="E47" s="50" t="s">
        <v>13</v>
      </c>
      <c r="F47" s="50" t="s">
        <v>258</v>
      </c>
      <c r="G47">
        <v>7</v>
      </c>
      <c r="H47">
        <f>COUNTIF($G$4:G47,G47)</f>
        <v>1</v>
      </c>
    </row>
    <row r="48" spans="1:8" ht="27.6" x14ac:dyDescent="0.3">
      <c r="A48" s="42" t="s">
        <v>151</v>
      </c>
      <c r="B48" s="43" t="s">
        <v>560</v>
      </c>
      <c r="C48" s="48" t="s">
        <v>152</v>
      </c>
      <c r="D48" s="49" t="s">
        <v>20</v>
      </c>
      <c r="E48" s="50" t="s">
        <v>13</v>
      </c>
      <c r="F48" s="50" t="s">
        <v>20</v>
      </c>
      <c r="G48">
        <v>7</v>
      </c>
      <c r="H48">
        <f>COUNTIF($G$4:G48,G48)</f>
        <v>2</v>
      </c>
    </row>
    <row r="49" spans="1:8" ht="14.4" x14ac:dyDescent="0.3">
      <c r="A49" s="42" t="s">
        <v>151</v>
      </c>
      <c r="B49" s="43" t="s">
        <v>561</v>
      </c>
      <c r="C49" s="48" t="s">
        <v>153</v>
      </c>
      <c r="D49" s="49" t="s">
        <v>20</v>
      </c>
      <c r="E49" s="50" t="s">
        <v>13</v>
      </c>
      <c r="F49" s="50" t="s">
        <v>20</v>
      </c>
      <c r="G49">
        <v>7</v>
      </c>
      <c r="H49">
        <f>COUNTIF($G$4:G49,G49)</f>
        <v>3</v>
      </c>
    </row>
    <row r="50" spans="1:8" ht="14.4" x14ac:dyDescent="0.3">
      <c r="A50" s="42" t="s">
        <v>151</v>
      </c>
      <c r="B50" s="43" t="s">
        <v>562</v>
      </c>
      <c r="C50" s="48" t="s">
        <v>444</v>
      </c>
      <c r="D50" s="49" t="s">
        <v>20</v>
      </c>
      <c r="E50" s="50" t="s">
        <v>13</v>
      </c>
      <c r="F50" s="50" t="s">
        <v>20</v>
      </c>
      <c r="G50">
        <v>7</v>
      </c>
      <c r="H50">
        <f>COUNTIF($G$4:G50,G50)</f>
        <v>4</v>
      </c>
    </row>
    <row r="51" spans="1:8" ht="14.4" x14ac:dyDescent="0.3">
      <c r="A51" s="42" t="s">
        <v>151</v>
      </c>
      <c r="B51" s="43" t="s">
        <v>563</v>
      </c>
      <c r="C51" s="48" t="s">
        <v>157</v>
      </c>
      <c r="D51" s="45" t="s">
        <v>20</v>
      </c>
      <c r="E51" s="46" t="s">
        <v>150</v>
      </c>
      <c r="F51" s="46" t="s">
        <v>20</v>
      </c>
      <c r="G51">
        <v>8</v>
      </c>
      <c r="H51">
        <f>COUNTIF($G$4:G51,G51)</f>
        <v>1</v>
      </c>
    </row>
    <row r="52" spans="1:8" ht="14.4" x14ac:dyDescent="0.3">
      <c r="A52" s="42" t="s">
        <v>151</v>
      </c>
      <c r="B52" s="43" t="s">
        <v>564</v>
      </c>
      <c r="C52" s="48" t="s">
        <v>158</v>
      </c>
      <c r="D52" s="45" t="s">
        <v>20</v>
      </c>
      <c r="E52" s="46" t="s">
        <v>150</v>
      </c>
      <c r="F52" s="46" t="s">
        <v>20</v>
      </c>
      <c r="G52">
        <v>8</v>
      </c>
      <c r="H52">
        <f>COUNTIF($G$4:G52,G52)</f>
        <v>2</v>
      </c>
    </row>
    <row r="53" spans="1:8" ht="27.6" x14ac:dyDescent="0.3">
      <c r="A53" s="42" t="s">
        <v>151</v>
      </c>
      <c r="B53" s="43" t="s">
        <v>565</v>
      </c>
      <c r="C53" s="48" t="s">
        <v>445</v>
      </c>
      <c r="D53" s="45" t="s">
        <v>20</v>
      </c>
      <c r="E53" s="46" t="s">
        <v>150</v>
      </c>
      <c r="F53" s="46" t="s">
        <v>20</v>
      </c>
      <c r="G53">
        <v>8</v>
      </c>
      <c r="H53">
        <f>COUNTIF($G$4:G53,G53)</f>
        <v>3</v>
      </c>
    </row>
    <row r="54" spans="1:8" ht="27.6" x14ac:dyDescent="0.3">
      <c r="A54" s="54" t="s">
        <v>151</v>
      </c>
      <c r="B54" s="43" t="s">
        <v>566</v>
      </c>
      <c r="C54" s="54" t="s">
        <v>446</v>
      </c>
      <c r="D54" s="45" t="s">
        <v>20</v>
      </c>
      <c r="E54" s="46" t="s">
        <v>150</v>
      </c>
      <c r="F54" s="46" t="s">
        <v>20</v>
      </c>
      <c r="G54">
        <v>8</v>
      </c>
      <c r="H54">
        <f>COUNTIF($G$4:G54,G54)</f>
        <v>4</v>
      </c>
    </row>
    <row r="55" spans="1:8" ht="14.4" x14ac:dyDescent="0.3">
      <c r="A55" s="60" t="s">
        <v>151</v>
      </c>
      <c r="B55" s="43" t="s">
        <v>567</v>
      </c>
      <c r="C55" s="44" t="s">
        <v>412</v>
      </c>
      <c r="D55" s="45" t="s">
        <v>20</v>
      </c>
      <c r="E55" s="46" t="s">
        <v>13</v>
      </c>
      <c r="F55" s="46" t="s">
        <v>20</v>
      </c>
      <c r="G55">
        <v>8</v>
      </c>
      <c r="H55">
        <f>COUNTIF($G$4:G55,G55)</f>
        <v>5</v>
      </c>
    </row>
    <row r="56" spans="1:8" ht="14.4" x14ac:dyDescent="0.3">
      <c r="A56" s="56" t="s">
        <v>260</v>
      </c>
      <c r="B56" s="43" t="s">
        <v>568</v>
      </c>
      <c r="C56" s="42" t="s">
        <v>447</v>
      </c>
      <c r="D56" s="45" t="s">
        <v>16</v>
      </c>
      <c r="E56" s="46" t="s">
        <v>13</v>
      </c>
      <c r="F56" s="46" t="s">
        <v>262</v>
      </c>
      <c r="G56">
        <v>9</v>
      </c>
      <c r="H56">
        <f>COUNTIF($G$4:G56,G56)</f>
        <v>1</v>
      </c>
    </row>
    <row r="57" spans="1:8" ht="14.4" x14ac:dyDescent="0.3">
      <c r="A57" s="42" t="s">
        <v>260</v>
      </c>
      <c r="B57" s="43" t="s">
        <v>569</v>
      </c>
      <c r="C57" s="48" t="s">
        <v>448</v>
      </c>
      <c r="D57" s="45" t="s">
        <v>16</v>
      </c>
      <c r="E57" s="46" t="s">
        <v>13</v>
      </c>
      <c r="F57" s="46" t="s">
        <v>262</v>
      </c>
      <c r="G57">
        <v>9</v>
      </c>
      <c r="H57">
        <f>COUNTIF($G$4:G57,G57)</f>
        <v>2</v>
      </c>
    </row>
    <row r="58" spans="1:8" ht="55.2" x14ac:dyDescent="0.3">
      <c r="A58" s="54" t="s">
        <v>177</v>
      </c>
      <c r="B58" s="43" t="s">
        <v>570</v>
      </c>
      <c r="C58" s="48" t="s">
        <v>449</v>
      </c>
      <c r="D58" s="45" t="s">
        <v>20</v>
      </c>
      <c r="E58" s="46" t="s">
        <v>13</v>
      </c>
      <c r="F58" s="46" t="s">
        <v>20</v>
      </c>
      <c r="G58">
        <v>9</v>
      </c>
      <c r="H58">
        <f>COUNTIF($G$4:G58,G58)</f>
        <v>3</v>
      </c>
    </row>
    <row r="59" spans="1:8" ht="41.4" x14ac:dyDescent="0.3">
      <c r="A59" s="42" t="s">
        <v>177</v>
      </c>
      <c r="B59" s="43" t="s">
        <v>571</v>
      </c>
      <c r="C59" s="48" t="s">
        <v>450</v>
      </c>
      <c r="D59" s="45" t="s">
        <v>20</v>
      </c>
      <c r="E59" s="46" t="s">
        <v>37</v>
      </c>
      <c r="F59" s="46" t="s">
        <v>20</v>
      </c>
      <c r="G59">
        <v>9</v>
      </c>
      <c r="H59">
        <f>COUNTIF($G$4:G59,G59)</f>
        <v>4</v>
      </c>
    </row>
    <row r="60" spans="1:8" ht="55.2" x14ac:dyDescent="0.3">
      <c r="A60" s="42" t="s">
        <v>177</v>
      </c>
      <c r="B60" s="43" t="s">
        <v>572</v>
      </c>
      <c r="C60" s="48" t="s">
        <v>451</v>
      </c>
      <c r="D60" s="45" t="s">
        <v>12</v>
      </c>
      <c r="E60" s="46" t="s">
        <v>452</v>
      </c>
      <c r="F60" s="46" t="s">
        <v>39</v>
      </c>
      <c r="G60">
        <v>9</v>
      </c>
      <c r="H60">
        <f>COUNTIF($G$4:G60,G60)</f>
        <v>5</v>
      </c>
    </row>
    <row r="61" spans="1:8" ht="55.2" x14ac:dyDescent="0.3">
      <c r="A61" s="42" t="s">
        <v>177</v>
      </c>
      <c r="B61" s="43" t="s">
        <v>573</v>
      </c>
      <c r="C61" s="48" t="s">
        <v>453</v>
      </c>
      <c r="D61" s="45" t="s">
        <v>20</v>
      </c>
      <c r="E61" s="46" t="s">
        <v>13</v>
      </c>
      <c r="F61" s="46" t="s">
        <v>20</v>
      </c>
      <c r="G61">
        <v>9</v>
      </c>
      <c r="H61">
        <f>COUNTIF($G$4:G61,G61)</f>
        <v>6</v>
      </c>
    </row>
    <row r="62" spans="1:8" ht="41.4" x14ac:dyDescent="0.3">
      <c r="A62" s="42" t="s">
        <v>177</v>
      </c>
      <c r="B62" s="43" t="s">
        <v>574</v>
      </c>
      <c r="C62" s="48" t="s">
        <v>454</v>
      </c>
      <c r="D62" s="45" t="s">
        <v>12</v>
      </c>
      <c r="E62" s="46" t="s">
        <v>39</v>
      </c>
      <c r="F62" s="46" t="s">
        <v>39</v>
      </c>
      <c r="G62">
        <v>9</v>
      </c>
      <c r="H62">
        <f>COUNTIF($G$4:G62,G62)</f>
        <v>7</v>
      </c>
    </row>
    <row r="63" spans="1:8" ht="27.6" x14ac:dyDescent="0.3">
      <c r="A63" s="42" t="s">
        <v>177</v>
      </c>
      <c r="B63" s="43" t="s">
        <v>575</v>
      </c>
      <c r="C63" s="48" t="s">
        <v>182</v>
      </c>
      <c r="D63" s="45" t="s">
        <v>20</v>
      </c>
      <c r="E63" s="46" t="s">
        <v>13</v>
      </c>
      <c r="F63" s="46" t="s">
        <v>20</v>
      </c>
      <c r="G63">
        <v>9</v>
      </c>
      <c r="H63">
        <f>COUNTIF($G$4:G63,G63)</f>
        <v>8</v>
      </c>
    </row>
    <row r="64" spans="1:8" ht="41.4" x14ac:dyDescent="0.3">
      <c r="A64" s="61" t="s">
        <v>177</v>
      </c>
      <c r="B64" s="43" t="s">
        <v>576</v>
      </c>
      <c r="C64" s="52" t="s">
        <v>185</v>
      </c>
      <c r="D64" s="49" t="s">
        <v>20</v>
      </c>
      <c r="E64" s="50" t="s">
        <v>150</v>
      </c>
      <c r="F64" s="50" t="s">
        <v>20</v>
      </c>
      <c r="G64">
        <v>10</v>
      </c>
      <c r="H64">
        <f>COUNTIF($G$4:G64,G64)</f>
        <v>1</v>
      </c>
    </row>
    <row r="65" spans="1:8" ht="55.2" x14ac:dyDescent="0.3">
      <c r="A65" s="61" t="s">
        <v>177</v>
      </c>
      <c r="B65" s="43" t="s">
        <v>577</v>
      </c>
      <c r="C65" s="47" t="s">
        <v>455</v>
      </c>
      <c r="D65" s="49" t="s">
        <v>20</v>
      </c>
      <c r="E65" s="50" t="s">
        <v>37</v>
      </c>
      <c r="F65" s="50" t="s">
        <v>20</v>
      </c>
      <c r="G65">
        <v>10</v>
      </c>
      <c r="H65">
        <f>COUNTIF($G$4:G65,G65)</f>
        <v>2</v>
      </c>
    </row>
    <row r="66" spans="1:8" ht="27.6" x14ac:dyDescent="0.3">
      <c r="A66" s="59" t="s">
        <v>177</v>
      </c>
      <c r="B66" s="43" t="s">
        <v>578</v>
      </c>
      <c r="C66" s="48" t="s">
        <v>456</v>
      </c>
      <c r="D66" s="45" t="s">
        <v>20</v>
      </c>
      <c r="E66" s="46" t="s">
        <v>13</v>
      </c>
      <c r="F66" s="46" t="s">
        <v>20</v>
      </c>
      <c r="G66">
        <v>11</v>
      </c>
      <c r="H66">
        <f>COUNTIF($G$4:G66,G66)</f>
        <v>1</v>
      </c>
    </row>
    <row r="67" spans="1:8" ht="41.4" x14ac:dyDescent="0.3">
      <c r="A67" s="59" t="s">
        <v>177</v>
      </c>
      <c r="B67" s="43" t="s">
        <v>579</v>
      </c>
      <c r="C67" s="48" t="s">
        <v>457</v>
      </c>
      <c r="D67" s="45" t="s">
        <v>20</v>
      </c>
      <c r="E67" s="46" t="s">
        <v>150</v>
      </c>
      <c r="F67" s="46" t="s">
        <v>20</v>
      </c>
      <c r="G67">
        <v>11</v>
      </c>
      <c r="H67">
        <f>COUNTIF($G$4:G67,G67)</f>
        <v>2</v>
      </c>
    </row>
    <row r="68" spans="1:8" ht="27.6" x14ac:dyDescent="0.3">
      <c r="A68" s="59" t="s">
        <v>177</v>
      </c>
      <c r="B68" s="43" t="s">
        <v>580</v>
      </c>
      <c r="C68" s="48" t="s">
        <v>188</v>
      </c>
      <c r="D68" s="45" t="s">
        <v>20</v>
      </c>
      <c r="E68" s="46" t="s">
        <v>37</v>
      </c>
      <c r="F68" s="46" t="s">
        <v>20</v>
      </c>
      <c r="G68">
        <v>11</v>
      </c>
      <c r="H68">
        <f>COUNTIF($G$4:G68,G68)</f>
        <v>3</v>
      </c>
    </row>
    <row r="69" spans="1:8" ht="27.6" x14ac:dyDescent="0.3">
      <c r="A69" s="59" t="s">
        <v>177</v>
      </c>
      <c r="B69" s="43" t="s">
        <v>581</v>
      </c>
      <c r="C69" s="48" t="s">
        <v>189</v>
      </c>
      <c r="D69" s="45" t="s">
        <v>20</v>
      </c>
      <c r="E69" s="46" t="s">
        <v>37</v>
      </c>
      <c r="F69" s="46" t="s">
        <v>20</v>
      </c>
      <c r="G69">
        <v>11</v>
      </c>
      <c r="H69">
        <f>COUNTIF($G$4:G69,G69)</f>
        <v>4</v>
      </c>
    </row>
    <row r="70" spans="1:8" ht="27.6" x14ac:dyDescent="0.3">
      <c r="A70" s="42" t="s">
        <v>222</v>
      </c>
      <c r="B70" s="43" t="s">
        <v>582</v>
      </c>
      <c r="C70" s="48" t="s">
        <v>458</v>
      </c>
      <c r="D70" s="45" t="s">
        <v>20</v>
      </c>
      <c r="E70" s="46" t="s">
        <v>13</v>
      </c>
      <c r="F70" s="46" t="s">
        <v>20</v>
      </c>
      <c r="G70">
        <v>11</v>
      </c>
      <c r="H70">
        <f>COUNTIF($G$4:G70,G70)</f>
        <v>5</v>
      </c>
    </row>
    <row r="71" spans="1:8" ht="55.2" x14ac:dyDescent="0.3">
      <c r="A71" s="42" t="s">
        <v>222</v>
      </c>
      <c r="B71" s="43" t="s">
        <v>583</v>
      </c>
      <c r="C71" s="48" t="s">
        <v>459</v>
      </c>
      <c r="D71" s="49" t="s">
        <v>20</v>
      </c>
      <c r="E71" s="50" t="s">
        <v>13</v>
      </c>
      <c r="F71" s="50" t="s">
        <v>20</v>
      </c>
      <c r="G71">
        <v>11</v>
      </c>
      <c r="H71">
        <f>COUNTIF($G$4:G71,G71)</f>
        <v>6</v>
      </c>
    </row>
    <row r="72" spans="1:8" ht="14.4" x14ac:dyDescent="0.3">
      <c r="A72" s="42" t="s">
        <v>191</v>
      </c>
      <c r="B72" s="43" t="s">
        <v>584</v>
      </c>
      <c r="C72" s="62" t="s">
        <v>460</v>
      </c>
      <c r="D72" s="49" t="s">
        <v>16</v>
      </c>
      <c r="E72" s="50" t="s">
        <v>196</v>
      </c>
      <c r="F72" s="50" t="s">
        <v>39</v>
      </c>
      <c r="G72">
        <v>11</v>
      </c>
      <c r="H72">
        <f>COUNTIF($G$4:G72,G72)</f>
        <v>7</v>
      </c>
    </row>
    <row r="73" spans="1:8" ht="14.4" x14ac:dyDescent="0.3">
      <c r="A73" s="42" t="s">
        <v>191</v>
      </c>
      <c r="B73" s="43" t="s">
        <v>585</v>
      </c>
      <c r="C73" s="63" t="s">
        <v>191</v>
      </c>
      <c r="D73" s="50" t="s">
        <v>20</v>
      </c>
      <c r="E73" s="50" t="s">
        <v>150</v>
      </c>
      <c r="F73" s="50" t="s">
        <v>20</v>
      </c>
      <c r="G73">
        <v>11</v>
      </c>
      <c r="H73">
        <f>COUNTIF($G$4:G73,G73)</f>
        <v>8</v>
      </c>
    </row>
    <row r="74" spans="1:8" ht="41.4" x14ac:dyDescent="0.3">
      <c r="A74" s="42" t="s">
        <v>215</v>
      </c>
      <c r="B74" s="43" t="s">
        <v>586</v>
      </c>
      <c r="C74" s="48" t="s">
        <v>216</v>
      </c>
      <c r="D74" s="49" t="s">
        <v>20</v>
      </c>
      <c r="E74" s="50" t="s">
        <v>150</v>
      </c>
      <c r="F74" s="50" t="s">
        <v>18</v>
      </c>
      <c r="G74">
        <v>11</v>
      </c>
      <c r="H74">
        <f>COUNTIF($G$4:G74,G74)</f>
        <v>9</v>
      </c>
    </row>
    <row r="75" spans="1:8" ht="27.6" x14ac:dyDescent="0.3">
      <c r="A75" s="42" t="s">
        <v>215</v>
      </c>
      <c r="B75" s="43" t="s">
        <v>587</v>
      </c>
      <c r="C75" s="48" t="s">
        <v>217</v>
      </c>
      <c r="D75" s="45" t="s">
        <v>12</v>
      </c>
      <c r="E75" s="46" t="s">
        <v>44</v>
      </c>
      <c r="F75" s="46" t="s">
        <v>18</v>
      </c>
      <c r="G75">
        <v>11</v>
      </c>
      <c r="H75">
        <f>COUNTIF($G$4:G75,G75)</f>
        <v>10</v>
      </c>
    </row>
    <row r="76" spans="1:8" ht="27.6" x14ac:dyDescent="0.3">
      <c r="A76" s="42" t="s">
        <v>215</v>
      </c>
      <c r="B76" s="43" t="s">
        <v>588</v>
      </c>
      <c r="C76" s="48" t="s">
        <v>218</v>
      </c>
      <c r="D76" s="45" t="s">
        <v>20</v>
      </c>
      <c r="E76" s="46" t="s">
        <v>150</v>
      </c>
      <c r="F76" s="46" t="s">
        <v>20</v>
      </c>
      <c r="G76">
        <v>11</v>
      </c>
      <c r="H76">
        <f>COUNTIF($G$4:G76,G76)</f>
        <v>11</v>
      </c>
    </row>
    <row r="77" spans="1:8" ht="14.4" x14ac:dyDescent="0.3">
      <c r="A77" s="42" t="s">
        <v>215</v>
      </c>
      <c r="B77" s="43" t="s">
        <v>589</v>
      </c>
      <c r="C77" s="48" t="s">
        <v>461</v>
      </c>
      <c r="D77" s="45" t="s">
        <v>20</v>
      </c>
      <c r="E77" s="46" t="s">
        <v>37</v>
      </c>
      <c r="F77" s="46" t="s">
        <v>20</v>
      </c>
      <c r="G77">
        <v>11</v>
      </c>
      <c r="H77">
        <f>COUNTIF($G$4:G77,G77)</f>
        <v>12</v>
      </c>
    </row>
    <row r="78" spans="1:8" ht="27.6" x14ac:dyDescent="0.3">
      <c r="A78" s="42" t="s">
        <v>215</v>
      </c>
      <c r="B78" s="43" t="s">
        <v>590</v>
      </c>
      <c r="C78" s="48" t="s">
        <v>220</v>
      </c>
      <c r="D78" s="49" t="s">
        <v>20</v>
      </c>
      <c r="E78" s="50" t="s">
        <v>13</v>
      </c>
      <c r="F78" s="46" t="s">
        <v>20</v>
      </c>
      <c r="G78">
        <v>12</v>
      </c>
      <c r="H78">
        <f>COUNTIF($G$4:G78,G78)</f>
        <v>1</v>
      </c>
    </row>
    <row r="79" spans="1:8" ht="27.6" x14ac:dyDescent="0.3">
      <c r="A79" s="42" t="s">
        <v>215</v>
      </c>
      <c r="B79" s="43" t="s">
        <v>591</v>
      </c>
      <c r="C79" s="48" t="s">
        <v>221</v>
      </c>
      <c r="D79" s="49" t="s">
        <v>20</v>
      </c>
      <c r="E79" s="50" t="s">
        <v>13</v>
      </c>
      <c r="F79" s="46" t="s">
        <v>18</v>
      </c>
      <c r="G79">
        <v>12</v>
      </c>
      <c r="H79">
        <f>COUNTIF($G$4:G79,G79)</f>
        <v>2</v>
      </c>
    </row>
    <row r="80" spans="1:8" ht="27.6" x14ac:dyDescent="0.3">
      <c r="A80" s="54" t="s">
        <v>197</v>
      </c>
      <c r="B80" s="43" t="s">
        <v>592</v>
      </c>
      <c r="C80" s="54" t="s">
        <v>200</v>
      </c>
      <c r="D80" s="45" t="s">
        <v>20</v>
      </c>
      <c r="E80" s="46" t="s">
        <v>150</v>
      </c>
      <c r="F80" s="46" t="s">
        <v>20</v>
      </c>
      <c r="G80">
        <v>13</v>
      </c>
      <c r="H80">
        <f>COUNTIF($G$4:G80,G80)</f>
        <v>1</v>
      </c>
    </row>
    <row r="81" spans="1:8" ht="55.2" x14ac:dyDescent="0.3">
      <c r="A81" s="73" t="s">
        <v>197</v>
      </c>
      <c r="B81" s="74" t="s">
        <v>593</v>
      </c>
      <c r="C81" s="75" t="s">
        <v>462</v>
      </c>
      <c r="D81" s="76" t="s">
        <v>16</v>
      </c>
      <c r="E81" s="77" t="s">
        <v>463</v>
      </c>
      <c r="F81" s="77" t="s">
        <v>18</v>
      </c>
      <c r="G81">
        <v>13</v>
      </c>
      <c r="H81">
        <f>COUNTIF($G$4:G81,G81)</f>
        <v>2</v>
      </c>
    </row>
    <row r="82" spans="1:8" ht="41.4" x14ac:dyDescent="0.3">
      <c r="A82" s="42" t="s">
        <v>197</v>
      </c>
      <c r="B82" s="43" t="s">
        <v>594</v>
      </c>
      <c r="C82" s="48" t="s">
        <v>464</v>
      </c>
      <c r="D82" s="49" t="s">
        <v>16</v>
      </c>
      <c r="E82" s="50" t="s">
        <v>202</v>
      </c>
      <c r="F82" s="50" t="s">
        <v>20</v>
      </c>
      <c r="G82">
        <v>14</v>
      </c>
      <c r="H82">
        <f>COUNTIF($G$4:G82,G82)</f>
        <v>1</v>
      </c>
    </row>
    <row r="83" spans="1:8" ht="27.6" x14ac:dyDescent="0.3">
      <c r="A83" s="42" t="s">
        <v>197</v>
      </c>
      <c r="B83" s="43" t="s">
        <v>595</v>
      </c>
      <c r="C83" s="48" t="s">
        <v>204</v>
      </c>
      <c r="D83" s="49" t="s">
        <v>20</v>
      </c>
      <c r="E83" s="50" t="s">
        <v>37</v>
      </c>
      <c r="F83" s="50" t="s">
        <v>20</v>
      </c>
      <c r="G83">
        <v>14</v>
      </c>
      <c r="H83">
        <f>COUNTIF($G$4:G83,G83)</f>
        <v>2</v>
      </c>
    </row>
    <row r="84" spans="1:8" ht="55.2" x14ac:dyDescent="0.3">
      <c r="A84" s="42" t="s">
        <v>197</v>
      </c>
      <c r="B84" s="43" t="s">
        <v>596</v>
      </c>
      <c r="C84" s="48" t="s">
        <v>465</v>
      </c>
      <c r="D84" s="49" t="s">
        <v>16</v>
      </c>
      <c r="E84" s="50" t="s">
        <v>463</v>
      </c>
      <c r="F84" s="50" t="s">
        <v>18</v>
      </c>
      <c r="G84">
        <v>14</v>
      </c>
      <c r="H84">
        <f>COUNTIF($G$4:G84,G84)</f>
        <v>3</v>
      </c>
    </row>
    <row r="85" spans="1:8" ht="27.6" x14ac:dyDescent="0.3">
      <c r="A85" s="42" t="s">
        <v>197</v>
      </c>
      <c r="B85" s="43" t="s">
        <v>597</v>
      </c>
      <c r="C85" s="48" t="s">
        <v>466</v>
      </c>
      <c r="D85" s="49" t="s">
        <v>20</v>
      </c>
      <c r="E85" s="50" t="s">
        <v>13</v>
      </c>
      <c r="F85" s="50" t="s">
        <v>20</v>
      </c>
      <c r="G85">
        <v>14</v>
      </c>
      <c r="H85">
        <f>COUNTIF($G$4:G85,G85)</f>
        <v>4</v>
      </c>
    </row>
    <row r="86" spans="1:8" ht="14.4" x14ac:dyDescent="0.3">
      <c r="A86" s="42" t="s">
        <v>207</v>
      </c>
      <c r="B86" s="43" t="s">
        <v>598</v>
      </c>
      <c r="C86" s="48" t="s">
        <v>208</v>
      </c>
      <c r="D86" s="49" t="s">
        <v>12</v>
      </c>
      <c r="E86" s="50" t="s">
        <v>18</v>
      </c>
      <c r="F86" s="50" t="s">
        <v>18</v>
      </c>
      <c r="G86">
        <v>14</v>
      </c>
      <c r="H86">
        <f>COUNTIF($G$4:G86,G86)</f>
        <v>5</v>
      </c>
    </row>
    <row r="87" spans="1:8" ht="14.4" x14ac:dyDescent="0.3">
      <c r="A87" s="42" t="s">
        <v>207</v>
      </c>
      <c r="B87" s="43" t="s">
        <v>599</v>
      </c>
      <c r="C87" s="48" t="s">
        <v>209</v>
      </c>
      <c r="D87" s="49" t="s">
        <v>20</v>
      </c>
      <c r="E87" s="50" t="s">
        <v>13</v>
      </c>
      <c r="F87" s="50" t="s">
        <v>20</v>
      </c>
      <c r="G87">
        <v>14</v>
      </c>
      <c r="H87">
        <f>COUNTIF($G$4:G87,G87)</f>
        <v>6</v>
      </c>
    </row>
    <row r="88" spans="1:8" ht="27.6" x14ac:dyDescent="0.3">
      <c r="A88" s="42" t="s">
        <v>207</v>
      </c>
      <c r="B88" s="43" t="s">
        <v>600</v>
      </c>
      <c r="C88" s="48" t="s">
        <v>210</v>
      </c>
      <c r="D88" s="49" t="s">
        <v>16</v>
      </c>
      <c r="E88" s="50" t="s">
        <v>467</v>
      </c>
      <c r="F88" s="50" t="s">
        <v>18</v>
      </c>
      <c r="G88">
        <v>15</v>
      </c>
      <c r="H88">
        <f>COUNTIF($G$4:G88,G88)</f>
        <v>1</v>
      </c>
    </row>
    <row r="89" spans="1:8" ht="14.4" x14ac:dyDescent="0.3">
      <c r="A89" s="42" t="s">
        <v>207</v>
      </c>
      <c r="B89" s="43" t="s">
        <v>601</v>
      </c>
      <c r="C89" s="48" t="s">
        <v>468</v>
      </c>
      <c r="D89" s="45" t="s">
        <v>12</v>
      </c>
      <c r="E89" s="46" t="s">
        <v>44</v>
      </c>
      <c r="F89" s="46" t="s">
        <v>39</v>
      </c>
      <c r="G89">
        <v>15</v>
      </c>
      <c r="H89">
        <f>COUNTIF($G$4:G89,G89)</f>
        <v>2</v>
      </c>
    </row>
    <row r="90" spans="1:8" ht="14.4" x14ac:dyDescent="0.3">
      <c r="A90" s="42" t="s">
        <v>207</v>
      </c>
      <c r="B90" s="43" t="s">
        <v>602</v>
      </c>
      <c r="C90" s="48" t="s">
        <v>214</v>
      </c>
      <c r="D90" s="45" t="s">
        <v>12</v>
      </c>
      <c r="E90" s="46" t="s">
        <v>44</v>
      </c>
      <c r="F90" s="46" t="s">
        <v>20</v>
      </c>
      <c r="G90">
        <v>15</v>
      </c>
      <c r="H90">
        <f>COUNTIF($G$4:G90,G90)</f>
        <v>3</v>
      </c>
    </row>
    <row r="91" spans="1:8" ht="41.4" x14ac:dyDescent="0.3">
      <c r="A91" s="42" t="s">
        <v>207</v>
      </c>
      <c r="B91" s="43" t="s">
        <v>603</v>
      </c>
      <c r="C91" s="48" t="s">
        <v>212</v>
      </c>
      <c r="D91" s="49" t="s">
        <v>12</v>
      </c>
      <c r="E91" s="50" t="s">
        <v>44</v>
      </c>
      <c r="F91" s="50" t="s">
        <v>39</v>
      </c>
      <c r="G91">
        <v>15</v>
      </c>
      <c r="H91">
        <f>COUNTIF($G$4:G91,G91)</f>
        <v>4</v>
      </c>
    </row>
    <row r="92" spans="1:8" ht="41.4" x14ac:dyDescent="0.3">
      <c r="A92" s="42" t="s">
        <v>207</v>
      </c>
      <c r="B92" s="43" t="s">
        <v>604</v>
      </c>
      <c r="C92" s="48" t="s">
        <v>469</v>
      </c>
      <c r="D92" s="45" t="s">
        <v>12</v>
      </c>
      <c r="E92" s="46" t="s">
        <v>44</v>
      </c>
      <c r="F92" s="46" t="s">
        <v>39</v>
      </c>
      <c r="G92">
        <v>15</v>
      </c>
      <c r="H92">
        <f>COUNTIF($G$4:G92,G92)</f>
        <v>5</v>
      </c>
    </row>
    <row r="93" spans="1:8" ht="41.4" x14ac:dyDescent="0.3">
      <c r="A93" s="42" t="s">
        <v>236</v>
      </c>
      <c r="B93" s="43" t="s">
        <v>605</v>
      </c>
      <c r="C93" s="48" t="s">
        <v>243</v>
      </c>
      <c r="D93" s="49" t="s">
        <v>12</v>
      </c>
      <c r="E93" s="50" t="s">
        <v>39</v>
      </c>
      <c r="F93" s="50" t="s">
        <v>18</v>
      </c>
      <c r="G93">
        <v>15</v>
      </c>
      <c r="H93">
        <f>COUNTIF($G$4:G93,G93)</f>
        <v>6</v>
      </c>
    </row>
    <row r="94" spans="1:8" ht="55.2" x14ac:dyDescent="0.3">
      <c r="A94" s="42" t="s">
        <v>236</v>
      </c>
      <c r="B94" s="43" t="s">
        <v>606</v>
      </c>
      <c r="C94" s="48" t="s">
        <v>470</v>
      </c>
      <c r="D94" s="49" t="s">
        <v>20</v>
      </c>
      <c r="E94" s="50" t="s">
        <v>37</v>
      </c>
      <c r="F94" s="50" t="s">
        <v>20</v>
      </c>
      <c r="G94">
        <v>16</v>
      </c>
      <c r="H94">
        <f>COUNTIF($G$4:G94,G94)</f>
        <v>1</v>
      </c>
    </row>
    <row r="95" spans="1:8" ht="27.6" x14ac:dyDescent="0.3">
      <c r="A95" s="42" t="s">
        <v>236</v>
      </c>
      <c r="B95" s="43" t="s">
        <v>607</v>
      </c>
      <c r="C95" s="48" t="s">
        <v>471</v>
      </c>
      <c r="D95" s="49" t="s">
        <v>20</v>
      </c>
      <c r="E95" s="50" t="s">
        <v>150</v>
      </c>
      <c r="F95" s="50" t="s">
        <v>20</v>
      </c>
      <c r="G95">
        <v>16</v>
      </c>
      <c r="H95">
        <f>COUNTIF($G$4:G95,G95)</f>
        <v>2</v>
      </c>
    </row>
    <row r="96" spans="1:8" ht="41.4" x14ac:dyDescent="0.3">
      <c r="A96" s="42" t="s">
        <v>236</v>
      </c>
      <c r="B96" s="43" t="s">
        <v>608</v>
      </c>
      <c r="C96" s="48" t="s">
        <v>472</v>
      </c>
      <c r="D96" s="49" t="s">
        <v>20</v>
      </c>
      <c r="E96" s="50" t="s">
        <v>13</v>
      </c>
      <c r="F96" s="50" t="s">
        <v>20</v>
      </c>
      <c r="G96">
        <v>16</v>
      </c>
      <c r="H96">
        <f>COUNTIF($G$4:G96,G96)</f>
        <v>3</v>
      </c>
    </row>
    <row r="97" spans="1:9" ht="27.6" x14ac:dyDescent="0.3">
      <c r="A97" s="42" t="s">
        <v>236</v>
      </c>
      <c r="B97" s="43" t="s">
        <v>609</v>
      </c>
      <c r="C97" s="48" t="s">
        <v>241</v>
      </c>
      <c r="D97" s="45" t="s">
        <v>12</v>
      </c>
      <c r="E97" s="46" t="s">
        <v>82</v>
      </c>
      <c r="F97" s="46" t="s">
        <v>18</v>
      </c>
      <c r="G97">
        <v>16</v>
      </c>
      <c r="H97">
        <f>COUNTIF($G$4:G97,G97)</f>
        <v>4</v>
      </c>
    </row>
    <row r="98" spans="1:9" ht="41.4" x14ac:dyDescent="0.3">
      <c r="A98" s="42" t="s">
        <v>236</v>
      </c>
      <c r="B98" s="43" t="s">
        <v>610</v>
      </c>
      <c r="C98" s="48" t="s">
        <v>244</v>
      </c>
      <c r="D98" s="45" t="s">
        <v>20</v>
      </c>
      <c r="E98" s="46" t="s">
        <v>37</v>
      </c>
      <c r="F98" s="46" t="s">
        <v>20</v>
      </c>
      <c r="G98">
        <v>16</v>
      </c>
      <c r="H98">
        <f>COUNTIF($G$4:G98,G98)</f>
        <v>5</v>
      </c>
    </row>
    <row r="99" spans="1:9" ht="27.6" x14ac:dyDescent="0.3">
      <c r="A99" s="42" t="s">
        <v>236</v>
      </c>
      <c r="B99" s="43" t="s">
        <v>611</v>
      </c>
      <c r="C99" s="48" t="s">
        <v>473</v>
      </c>
      <c r="D99" s="49" t="s">
        <v>20</v>
      </c>
      <c r="E99" s="50" t="s">
        <v>37</v>
      </c>
      <c r="F99" s="50" t="s">
        <v>20</v>
      </c>
      <c r="G99">
        <v>16</v>
      </c>
      <c r="H99">
        <f>COUNTIF($G$4:G99,G99)</f>
        <v>6</v>
      </c>
    </row>
    <row r="100" spans="1:9" ht="41.4" x14ac:dyDescent="0.3">
      <c r="A100" s="42" t="s">
        <v>236</v>
      </c>
      <c r="B100" s="43" t="s">
        <v>612</v>
      </c>
      <c r="C100" s="48" t="s">
        <v>474</v>
      </c>
      <c r="D100" s="49" t="s">
        <v>20</v>
      </c>
      <c r="E100" s="50" t="s">
        <v>37</v>
      </c>
      <c r="F100" s="50" t="s">
        <v>20</v>
      </c>
      <c r="G100">
        <v>16</v>
      </c>
      <c r="H100">
        <f>COUNTIF($G$4:G100,G100)</f>
        <v>7</v>
      </c>
    </row>
    <row r="101" spans="1:9" ht="14.4" x14ac:dyDescent="0.3">
      <c r="A101" s="42" t="s">
        <v>236</v>
      </c>
      <c r="B101" s="43" t="s">
        <v>613</v>
      </c>
      <c r="C101" s="48" t="s">
        <v>252</v>
      </c>
      <c r="D101" s="49" t="s">
        <v>20</v>
      </c>
      <c r="E101" s="50" t="s">
        <v>37</v>
      </c>
      <c r="F101" s="50" t="s">
        <v>20</v>
      </c>
      <c r="G101">
        <v>16</v>
      </c>
      <c r="H101">
        <f>COUNTIF($G$4:G101,G101)</f>
        <v>8</v>
      </c>
    </row>
    <row r="102" spans="1:9" ht="27.6" x14ac:dyDescent="0.3">
      <c r="A102" s="42" t="s">
        <v>371</v>
      </c>
      <c r="B102" s="43" t="str">
        <f t="shared" ref="B102:B120" si="0">CONCATENATE(G102,".",H102)</f>
        <v>17.1</v>
      </c>
      <c r="C102" s="48" t="s">
        <v>475</v>
      </c>
      <c r="D102" s="78" t="s">
        <v>12</v>
      </c>
      <c r="E102" s="79" t="s">
        <v>378</v>
      </c>
      <c r="F102" s="50" t="s">
        <v>69</v>
      </c>
      <c r="G102">
        <v>17</v>
      </c>
      <c r="H102">
        <f>COUNTIF($G$4:G102,G102)</f>
        <v>1</v>
      </c>
      <c r="I102" t="str">
        <f>CONCATENATE(B102,".",C102)</f>
        <v>17.1.Designación de Funcionarios/as de Mesa de Escrutinio y Computo (FMEC)</v>
      </c>
    </row>
    <row r="103" spans="1:9" ht="41.4" x14ac:dyDescent="0.3">
      <c r="A103" s="42" t="s">
        <v>371</v>
      </c>
      <c r="B103" s="43" t="str">
        <f t="shared" si="0"/>
        <v>17.2</v>
      </c>
      <c r="C103" s="48" t="s">
        <v>476</v>
      </c>
      <c r="D103" s="49" t="s">
        <v>12</v>
      </c>
      <c r="E103" s="50" t="s">
        <v>105</v>
      </c>
      <c r="F103" s="50" t="s">
        <v>69</v>
      </c>
      <c r="G103">
        <v>17</v>
      </c>
      <c r="H103">
        <f>COUNTIF($G$4:G103,G103)</f>
        <v>2</v>
      </c>
      <c r="I103" t="str">
        <f t="shared" ref="I103:I120" si="1">CONCATENATE(B103,".",C103)</f>
        <v>17.2.Envío del modelo de Guía para las y los funcionarios de Mesas de Escrutinio y Cómputo del Voto Anticipado en versión digital.</v>
      </c>
    </row>
    <row r="104" spans="1:9" ht="27.6" x14ac:dyDescent="0.3">
      <c r="A104" s="42" t="s">
        <v>371</v>
      </c>
      <c r="B104" s="43" t="str">
        <f t="shared" si="0"/>
        <v>17.3</v>
      </c>
      <c r="C104" s="48" t="s">
        <v>477</v>
      </c>
      <c r="D104" s="49" t="s">
        <v>12</v>
      </c>
      <c r="E104" s="50" t="s">
        <v>105</v>
      </c>
      <c r="F104" s="50" t="s">
        <v>69</v>
      </c>
      <c r="G104">
        <v>17</v>
      </c>
      <c r="H104">
        <f>COUNTIF($G$4:G104,G104)</f>
        <v>3</v>
      </c>
      <c r="I104" t="str">
        <f t="shared" si="1"/>
        <v>17.3.Envío del modelo del Instructivo para la emisión del Voto Anticipado en versión digital.</v>
      </c>
    </row>
    <row r="105" spans="1:9" ht="41.4" x14ac:dyDescent="0.3">
      <c r="A105" s="42" t="s">
        <v>371</v>
      </c>
      <c r="B105" s="43" t="str">
        <f t="shared" si="0"/>
        <v>17.4</v>
      </c>
      <c r="C105" s="48" t="s">
        <v>478</v>
      </c>
      <c r="D105" s="49" t="s">
        <v>12</v>
      </c>
      <c r="E105" s="50" t="s">
        <v>49</v>
      </c>
      <c r="F105" s="50" t="s">
        <v>49</v>
      </c>
      <c r="G105">
        <v>17</v>
      </c>
      <c r="H105">
        <f>COUNTIF($G$4:G105,G105)</f>
        <v>4</v>
      </c>
      <c r="I105" t="str">
        <f t="shared" si="1"/>
        <v>17.4.Generación del estadístico de la ciudadanía que entre 2018 y 2023, realizó el trámite de credencialización conforme al artículo 141 de la LGIPE.</v>
      </c>
    </row>
    <row r="106" spans="1:9" ht="27.6" x14ac:dyDescent="0.3">
      <c r="A106" s="42" t="s">
        <v>371</v>
      </c>
      <c r="B106" s="43" t="str">
        <f t="shared" si="0"/>
        <v>17.5</v>
      </c>
      <c r="C106" s="48" t="s">
        <v>479</v>
      </c>
      <c r="D106" s="49" t="s">
        <v>12</v>
      </c>
      <c r="E106" s="50" t="s">
        <v>49</v>
      </c>
      <c r="F106" s="50" t="s">
        <v>49</v>
      </c>
      <c r="G106">
        <v>17</v>
      </c>
      <c r="H106">
        <f>COUNTIF($G$4:G106,G106)</f>
        <v>5</v>
      </c>
      <c r="I106" t="str">
        <f t="shared" si="1"/>
        <v>17.5.Elaboración y entrega a la DEOE de la relación de Personas Solicitantes.</v>
      </c>
    </row>
    <row r="107" spans="1:9" ht="27.6" x14ac:dyDescent="0.3">
      <c r="A107" s="42" t="s">
        <v>371</v>
      </c>
      <c r="B107" s="43" t="str">
        <f t="shared" si="0"/>
        <v>17.6</v>
      </c>
      <c r="C107" s="48" t="s">
        <v>480</v>
      </c>
      <c r="D107" s="49" t="s">
        <v>16</v>
      </c>
      <c r="E107" s="50" t="s">
        <v>481</v>
      </c>
      <c r="F107" s="50" t="s">
        <v>20</v>
      </c>
      <c r="G107">
        <v>17</v>
      </c>
      <c r="H107">
        <f>COUNTIF($G$4:G107,G107)</f>
        <v>6</v>
      </c>
      <c r="I107" t="str">
        <f t="shared" si="1"/>
        <v>17.6.Diseño y producción de documentación y materiales electorales para el VA.</v>
      </c>
    </row>
    <row r="108" spans="1:9" ht="41.4" x14ac:dyDescent="0.3">
      <c r="A108" s="42" t="s">
        <v>371</v>
      </c>
      <c r="B108" s="43" t="str">
        <f t="shared" si="0"/>
        <v>17.7</v>
      </c>
      <c r="C108" s="48" t="s">
        <v>482</v>
      </c>
      <c r="D108" s="49" t="s">
        <v>16</v>
      </c>
      <c r="E108" s="50" t="s">
        <v>20</v>
      </c>
      <c r="F108" s="50" t="s">
        <v>69</v>
      </c>
      <c r="G108">
        <v>17</v>
      </c>
      <c r="H108">
        <f>COUNTIF($G$4:G108,G108)</f>
        <v>7</v>
      </c>
      <c r="I108" t="str">
        <f t="shared" si="1"/>
        <v>17.7.Producción y entrega a las JLE de la Guía para las y los funcionarios de Mesas de Escrutinio y Cómputo del Voto Anticipado en versión impresa</v>
      </c>
    </row>
    <row r="109" spans="1:9" ht="27.6" x14ac:dyDescent="0.3">
      <c r="A109" s="42" t="s">
        <v>371</v>
      </c>
      <c r="B109" s="43" t="str">
        <f t="shared" si="0"/>
        <v>17.8</v>
      </c>
      <c r="C109" s="48" t="s">
        <v>483</v>
      </c>
      <c r="D109" s="49" t="s">
        <v>16</v>
      </c>
      <c r="E109" s="50" t="s">
        <v>20</v>
      </c>
      <c r="F109" s="50" t="s">
        <v>69</v>
      </c>
      <c r="G109">
        <v>17</v>
      </c>
      <c r="H109">
        <f>COUNTIF($G$4:G109,G109)</f>
        <v>8</v>
      </c>
      <c r="I109" t="str">
        <f t="shared" si="1"/>
        <v>17.8.Producción y entrega a las JLE Instructivo para la emisión del Voto Anticipado en versión impresa</v>
      </c>
    </row>
    <row r="110" spans="1:9" ht="27.6" x14ac:dyDescent="0.3">
      <c r="A110" s="42" t="s">
        <v>371</v>
      </c>
      <c r="B110" s="43" t="str">
        <f t="shared" si="0"/>
        <v>17.9</v>
      </c>
      <c r="C110" s="48" t="s">
        <v>376</v>
      </c>
      <c r="D110" s="49" t="s">
        <v>16</v>
      </c>
      <c r="E110" s="50" t="s">
        <v>20</v>
      </c>
      <c r="F110" s="50" t="s">
        <v>69</v>
      </c>
      <c r="G110">
        <v>17</v>
      </c>
      <c r="H110">
        <f>COUNTIF($G$4:G110,G110)</f>
        <v>9</v>
      </c>
      <c r="I110" t="str">
        <f t="shared" si="1"/>
        <v>17.9.Producción y entrega a las JLE del material para simulacros de MEC del VA</v>
      </c>
    </row>
    <row r="111" spans="1:9" ht="41.4" x14ac:dyDescent="0.3">
      <c r="A111" s="42" t="s">
        <v>371</v>
      </c>
      <c r="B111" s="43" t="str">
        <f t="shared" si="0"/>
        <v>17.10</v>
      </c>
      <c r="C111" s="48" t="s">
        <v>484</v>
      </c>
      <c r="D111" s="78" t="s">
        <v>20</v>
      </c>
      <c r="E111" s="79" t="s">
        <v>150</v>
      </c>
      <c r="F111" s="79" t="s">
        <v>18</v>
      </c>
      <c r="G111">
        <v>17</v>
      </c>
      <c r="H111">
        <f>COUNTIF($G$4:G111,G111)</f>
        <v>10</v>
      </c>
      <c r="I111" t="str">
        <f t="shared" si="1"/>
        <v>17.10.Entrega de documentación y materiales para la integración de los SPES JL VA, de la elección extraordinaria del ayuntamiento de Ayotoxco de Guerrero.</v>
      </c>
    </row>
    <row r="112" spans="1:9" ht="27.6" x14ac:dyDescent="0.3">
      <c r="A112" s="81" t="s">
        <v>371</v>
      </c>
      <c r="B112" s="80" t="str">
        <f t="shared" si="0"/>
        <v>17.11</v>
      </c>
      <c r="C112" s="82" t="s">
        <v>485</v>
      </c>
      <c r="D112" s="78" t="s">
        <v>20</v>
      </c>
      <c r="E112" s="78" t="s">
        <v>150</v>
      </c>
      <c r="F112" s="78" t="s">
        <v>18</v>
      </c>
      <c r="G112">
        <v>17</v>
      </c>
      <c r="H112">
        <f>COUNTIF($G$4:G112,G112)</f>
        <v>11</v>
      </c>
      <c r="I112" t="str">
        <f t="shared" si="1"/>
        <v>17.11.Entrega de la documentación y materiales para el escrutinio y cómputo del Voto Anticipado</v>
      </c>
    </row>
    <row r="113" spans="1:9" ht="15" customHeight="1" x14ac:dyDescent="0.3">
      <c r="A113" s="81" t="s">
        <v>371</v>
      </c>
      <c r="B113" s="80" t="str">
        <f t="shared" si="0"/>
        <v>17.12</v>
      </c>
      <c r="C113" s="82" t="s">
        <v>486</v>
      </c>
      <c r="D113" s="78" t="s">
        <v>12</v>
      </c>
      <c r="E113" s="78" t="s">
        <v>18</v>
      </c>
      <c r="F113" s="78" t="s">
        <v>18</v>
      </c>
      <c r="G113">
        <v>17</v>
      </c>
      <c r="H113">
        <f>COUNTIF($G$4:G113,G113)</f>
        <v>12</v>
      </c>
      <c r="I113" t="str">
        <f t="shared" si="1"/>
        <v>17.12.Integración de SPES JL VA.</v>
      </c>
    </row>
    <row r="114" spans="1:9" ht="15" customHeight="1" x14ac:dyDescent="0.3">
      <c r="A114" s="81" t="s">
        <v>371</v>
      </c>
      <c r="B114" s="80" t="str">
        <f t="shared" si="0"/>
        <v>17.13</v>
      </c>
      <c r="C114" s="82" t="s">
        <v>487</v>
      </c>
      <c r="D114" s="78" t="s">
        <v>12</v>
      </c>
      <c r="E114" s="78" t="s">
        <v>18</v>
      </c>
      <c r="F114" s="78" t="s">
        <v>18</v>
      </c>
      <c r="G114">
        <v>17</v>
      </c>
      <c r="H114">
        <f>COUNTIF($G$4:G114,G114)</f>
        <v>13</v>
      </c>
      <c r="I114" t="str">
        <f t="shared" si="1"/>
        <v>17.13.Entrega de SPES JL VA a la JDE.</v>
      </c>
    </row>
    <row r="115" spans="1:9" ht="15" customHeight="1" x14ac:dyDescent="0.3">
      <c r="A115" s="81" t="s">
        <v>371</v>
      </c>
      <c r="B115" s="80" t="str">
        <f t="shared" si="0"/>
        <v>17.14</v>
      </c>
      <c r="C115" s="82" t="s">
        <v>488</v>
      </c>
      <c r="D115" s="78" t="s">
        <v>12</v>
      </c>
      <c r="E115" s="78" t="s">
        <v>111</v>
      </c>
      <c r="F115" s="78" t="s">
        <v>18</v>
      </c>
      <c r="G115">
        <v>17</v>
      </c>
      <c r="H115">
        <f>COUNTIF($G$4:G115,G115)</f>
        <v>14</v>
      </c>
      <c r="I115" t="str">
        <f t="shared" si="1"/>
        <v>17.14.Recopilación del Voto Anticipado en el domicilio de la PVA.</v>
      </c>
    </row>
    <row r="116" spans="1:9" ht="27.6" x14ac:dyDescent="0.3">
      <c r="A116" s="81" t="s">
        <v>371</v>
      </c>
      <c r="B116" s="80" t="str">
        <f t="shared" si="0"/>
        <v>17.15</v>
      </c>
      <c r="C116" s="82" t="s">
        <v>489</v>
      </c>
      <c r="D116" s="78" t="s">
        <v>12</v>
      </c>
      <c r="E116" s="78" t="s">
        <v>383</v>
      </c>
      <c r="F116" s="78" t="s">
        <v>18</v>
      </c>
      <c r="G116">
        <v>17</v>
      </c>
      <c r="H116">
        <f>COUNTIF($G$4:G116,G116)</f>
        <v>15</v>
      </c>
      <c r="I116" t="str">
        <f t="shared" si="1"/>
        <v>17.15.Escrutinio y Cómputo del Voto Anticipado por parte de la MEC VA.</v>
      </c>
    </row>
    <row r="117" spans="1:9" ht="41.4" x14ac:dyDescent="0.3">
      <c r="A117" s="81" t="s">
        <v>371</v>
      </c>
      <c r="B117" s="80" t="str">
        <f t="shared" si="0"/>
        <v>17.16</v>
      </c>
      <c r="C117" s="82" t="s">
        <v>490</v>
      </c>
      <c r="D117" s="78" t="s">
        <v>12</v>
      </c>
      <c r="E117" s="78" t="s">
        <v>44</v>
      </c>
      <c r="F117" s="78" t="s">
        <v>18</v>
      </c>
      <c r="G117">
        <v>17</v>
      </c>
      <c r="H117">
        <f>COUNTIF($G$4:G117,G117)</f>
        <v>16</v>
      </c>
      <c r="I117" t="str">
        <f t="shared" si="1"/>
        <v>17.16.Entrega por parte del CD a la comisión del OPL de los expedientes del Voto Anticipado de la elección de ayuntamiento,</v>
      </c>
    </row>
    <row r="118" spans="1:9" ht="27.6" x14ac:dyDescent="0.3">
      <c r="A118" s="81" t="s">
        <v>371</v>
      </c>
      <c r="B118" s="80" t="str">
        <f t="shared" si="0"/>
        <v>17.17</v>
      </c>
      <c r="C118" s="82" t="s">
        <v>491</v>
      </c>
      <c r="D118" s="78" t="s">
        <v>20</v>
      </c>
      <c r="E118" s="78" t="s">
        <v>150</v>
      </c>
      <c r="F118" s="78" t="s">
        <v>20</v>
      </c>
      <c r="G118">
        <v>17</v>
      </c>
      <c r="H118">
        <f>COUNTIF($G$4:G118,G118)</f>
        <v>17</v>
      </c>
      <c r="I118" t="str">
        <f t="shared" si="1"/>
        <v>17.17.Registrar los resultados del Voto Anticipado en su caso en el PREP y en el cómputo municipal.</v>
      </c>
    </row>
    <row r="119" spans="1:9" ht="27.6" x14ac:dyDescent="0.3">
      <c r="A119" s="81" t="s">
        <v>371</v>
      </c>
      <c r="B119" s="80" t="str">
        <f t="shared" si="0"/>
        <v>17.18</v>
      </c>
      <c r="C119" s="82" t="s">
        <v>492</v>
      </c>
      <c r="D119" s="78" t="s">
        <v>12</v>
      </c>
      <c r="E119" s="78" t="s">
        <v>193</v>
      </c>
      <c r="F119" s="78" t="s">
        <v>18</v>
      </c>
      <c r="G119">
        <v>17</v>
      </c>
      <c r="H119">
        <f>COUNTIF($G$4:G119,G119)</f>
        <v>18</v>
      </c>
      <c r="I119" t="str">
        <f t="shared" si="1"/>
        <v>17.18.Envío de nominativo de los resultados la votación anticipada a la DERFE, para la generación de la LNEVAE-EC.</v>
      </c>
    </row>
    <row r="120" spans="1:9" ht="27.6" x14ac:dyDescent="0.3">
      <c r="A120" s="81" t="s">
        <v>371</v>
      </c>
      <c r="B120" s="80" t="str">
        <f t="shared" si="0"/>
        <v>17.19</v>
      </c>
      <c r="C120" s="82" t="s">
        <v>493</v>
      </c>
      <c r="D120" s="78" t="s">
        <v>12</v>
      </c>
      <c r="E120" s="78" t="s">
        <v>49</v>
      </c>
      <c r="F120" s="78" t="s">
        <v>49</v>
      </c>
      <c r="G120">
        <v>17</v>
      </c>
      <c r="H120">
        <f>COUNTIF($G$4:G120,G120)</f>
        <v>19</v>
      </c>
      <c r="I120" t="str">
        <f t="shared" si="1"/>
        <v>17.19.Generación y entrega de la Lista Nominal de Electores con Voto Anticipado para Escrutinio y Cómputo (LNEVA-EC).</v>
      </c>
    </row>
    <row r="121" spans="1:9" ht="14.4" x14ac:dyDescent="0.3"/>
    <row r="122" spans="1:9" ht="14.4" x14ac:dyDescent="0.3"/>
    <row r="123" spans="1:9" ht="14.4" x14ac:dyDescent="0.3"/>
    <row r="124" spans="1:9" ht="14.4" x14ac:dyDescent="0.3"/>
    <row r="125" spans="1:9" ht="14.4" x14ac:dyDescent="0.3"/>
    <row r="126" spans="1:9" ht="14.4" x14ac:dyDescent="0.3"/>
    <row r="127" spans="1:9" ht="14.4" x14ac:dyDescent="0.3"/>
    <row r="128" spans="1:9" ht="14.4" x14ac:dyDescent="0.3"/>
    <row r="129" ht="14.4" x14ac:dyDescent="0.3"/>
    <row r="130" ht="14.4" x14ac:dyDescent="0.3"/>
    <row r="131" ht="14.4" x14ac:dyDescent="0.3"/>
    <row r="132" ht="14.4" x14ac:dyDescent="0.3"/>
    <row r="133" ht="14.4" x14ac:dyDescent="0.3"/>
    <row r="134" ht="14.4" x14ac:dyDescent="0.3"/>
    <row r="135" ht="14.4" x14ac:dyDescent="0.3"/>
  </sheetData>
  <autoFilter ref="A3:H111" xr:uid="{CD3EE648-FD08-4CB0-81C6-868F698071F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8" ma:contentTypeDescription="Crear nuevo documento." ma:contentTypeScope="" ma:versionID="c2fbb82c473939422315fd50fafa3e59">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1ae65c2d46d89f57a6ab8ae22514b5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1E71A7B7-AA77-47C9-AA0A-606D7F63DA6B}"/>
</file>

<file path=customXml/itemProps2.xml><?xml version="1.0" encoding="utf-8"?>
<ds:datastoreItem xmlns:ds="http://schemas.openxmlformats.org/officeDocument/2006/customXml" ds:itemID="{D50EAE20-FC9B-424B-BC49-D31CD3036080}"/>
</file>

<file path=customXml/itemProps3.xml><?xml version="1.0" encoding="utf-8"?>
<ds:datastoreItem xmlns:ds="http://schemas.openxmlformats.org/officeDocument/2006/customXml" ds:itemID="{90974909-5D63-4A4B-BED7-2F76B3CFD7E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Calendario</vt:lpstr>
      <vt:lpstr>Catálogo Ordinarias</vt:lpstr>
      <vt:lpstr>Hoja1</vt:lpstr>
      <vt:lpstr>Catálogo Extraordinaria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2025-03-19T01:30:57Z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97102600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