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Querétaro/"/>
    </mc:Choice>
  </mc:AlternateContent>
  <xr:revisionPtr revIDLastSave="2" documentId="13_ncr:1_{372A8CF7-EA5B-4097-A5B0-180B01BDC6A5}" xr6:coauthVersionLast="47" xr6:coauthVersionMax="47" xr10:uidLastSave="{77EAD38F-52BB-4C22-9172-09607DFEE428}"/>
  <bookViews>
    <workbookView xWindow="-110" yWindow="-110" windowWidth="19420" windowHeight="1150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APROBACION'!$A$9:$I$21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APROBACION'!$A$1:$I$21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J20" i="1"/>
  <c r="J16" i="1"/>
  <c r="J18" i="1"/>
  <c r="J15" i="1"/>
  <c r="J14" i="1"/>
  <c r="J11" i="1"/>
  <c r="J13" i="1"/>
  <c r="J19" i="1"/>
  <c r="J10" i="1"/>
  <c r="J17" i="1"/>
  <c r="J12" i="1"/>
</calcChain>
</file>

<file path=xl/sharedStrings.xml><?xml version="1.0" encoding="utf-8"?>
<sst xmlns="http://schemas.openxmlformats.org/spreadsheetml/2006/main" count="611" uniqueCount="76">
  <si>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</si>
  <si>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</si>
  <si>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</si>
  <si>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</si>
  <si>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</si>
  <si>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</si>
  <si>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</si>
  <si>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</si>
  <si>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</si>
  <si>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</si>
  <si>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</si>
  <si>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</si>
  <si>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</si>
  <si>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</si>
  <si>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</si>
  <si>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</si>
  <si>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</si>
  <si>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</si>
  <si>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</si>
  <si>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</si>
  <si>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</si>
  <si>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</si>
  <si>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SUBCONTRATACIÓN DE SERVICIOS CON TERCEROS</t>
  </si>
  <si>
    <t>VIÁTICOS NACIONALES PARA SERVIDORES PÚBLICOS EN EL DESEMPEÑO DE FUNCIONES OFICIALES</t>
  </si>
  <si>
    <t>OTROS IMPUESTOS Y DERECHOS</t>
  </si>
  <si>
    <t>OTROS SERVICIOS COMERCIALES</t>
  </si>
  <si>
    <t>Presupuestado Febrero</t>
  </si>
  <si>
    <t>Ejercido Febrero</t>
  </si>
  <si>
    <t>Modificaciones Febrero 2025</t>
  </si>
  <si>
    <t xml:space="preserve">Programa Anual de Adquisiciones, Arrendamientos y Servicios del INE 2025 (PAAASINE) </t>
  </si>
  <si>
    <t>MANTENIMIENTO Y CONSERVACIÓN DE INMUEBLES</t>
  </si>
  <si>
    <t>SUBDELEGACIONALES</t>
  </si>
  <si>
    <t>QT01</t>
  </si>
  <si>
    <t>32601</t>
  </si>
  <si>
    <t>QT03</t>
  </si>
  <si>
    <t>MATERIALES Y ÚTILES DE OFICINA</t>
  </si>
  <si>
    <t>MATERIALES Y ÚTILES PARA EL PROCESAMIENTO EN EQUIPOS Y BIENES INFORMÁTICOS</t>
  </si>
  <si>
    <t>MATERIAL DE LIMPIEZA</t>
  </si>
  <si>
    <t xml:space="preserve">PRODUCTOS QUÍMICOS BÁSICOS </t>
  </si>
  <si>
    <t>MATERIALES, ACCESORIOS Y SUMINISTROS MÉDICOS</t>
  </si>
  <si>
    <t xml:space="preserve">OTROS PRODUCTOS QUÍMICOS </t>
  </si>
  <si>
    <t>COMBUSTIBLES, LUBRICANTES Y ADITIVOS PARA VEHÍCULOS TERRESTRES, AÉREOS, MARÍTIMOS, LACUSTRES Y FLUVIALES DESTINADOS A SERVICIOS ADMINISTRATIVOS</t>
  </si>
  <si>
    <t>HERRAMIENTAS MENORES</t>
  </si>
  <si>
    <t>REFACCIONES Y ACCESORIOS PARA EQUIPO DE CÓMPUTO Y TELECOMUNICACIONES</t>
  </si>
  <si>
    <t>R005</t>
  </si>
  <si>
    <t>088</t>
  </si>
  <si>
    <t>B00MO02</t>
  </si>
  <si>
    <t>MATERIALES COMPLEMENTARIOS</t>
  </si>
  <si>
    <t>MEDICINAS Y PRODUCTOS FARMACÉUTICOS</t>
  </si>
  <si>
    <t>REFACCIONES Y ACCESORIOS MENORES DE MOBILIARIO Y EQUIPO DE ADMINISTRACIÓN, EDUCACIONAL Y RECREATIVO</t>
  </si>
  <si>
    <t>PATENTES, REGALÍAS Y OTROS</t>
  </si>
  <si>
    <t>MANTENIMIENTO Y CONSERVACIÓN DE MOBILIARIO Y EQUIPO DE ADMINISTRACIÓN</t>
  </si>
  <si>
    <t>MANTENIMIENTO Y CONSERVACIÓN DE VEHÍCULOS TERRESTRES, AÉREOS, MARÍTIMOS, LACUSTRES Y FLUVIALES</t>
  </si>
  <si>
    <t>SERVICIOS DE JARDINERÍA Y FUMIGACIÓN</t>
  </si>
  <si>
    <t>DIFUSIÓN DE MENSAJES SOBRE PROGRAMAS Y ACTIVIDADES INSTITUCIONALES</t>
  </si>
  <si>
    <t xml:space="preserve">PASAJES TERRESTRES NACIONALES PARA LABORES EN CAMPO Y DE SUPERVISIÓN </t>
  </si>
  <si>
    <t xml:space="preserve">VIÁTICOS NACIONALES PARA SERVIDORES PÚBLICOS EN EL DESEMPEÑO DE FUNCIONES OFICIALES </t>
  </si>
  <si>
    <t>SUBDELEGACIONAL</t>
  </si>
  <si>
    <t>QT04</t>
  </si>
  <si>
    <t>MATERIALES Y UTILES DE OFICINA</t>
  </si>
  <si>
    <t>MATERIALES Y UTILES PARA EL PROCESAMIENTO EN EQUIPO Y BIENES INFORMATICOS</t>
  </si>
  <si>
    <t>UTENSILIOS PARA EL SERVICIO DE ALIMENTACIÓN</t>
  </si>
  <si>
    <t>OTROS MATERIALES Y ARTÍCULOS DE CONSTRUCCIÓN Y REPARACIÓN</t>
  </si>
  <si>
    <t>COMBUSTIBLES, LUBRICANTES Y ADITIVOS PARA VEHICULOS TERRESTRES,AEREOS,MARITIMOS,LACUSTRES Y FLUVIALES DESTINADOS A SERVICIOS PUBLICOS Y LA OPERACIÓN DE  SERVICIOS ADMINISTRATIVOS</t>
  </si>
  <si>
    <t>VESTUARIO Y UNIFORMES</t>
  </si>
  <si>
    <t xml:space="preserve">SERVICIO DE AGUA </t>
  </si>
  <si>
    <t xml:space="preserve"> ARRENDAMIENTO DE EDIFICIOS Y LOCALES</t>
  </si>
  <si>
    <t>MANTENIMIENTO Y CONSERVACIÓN DE MAQUINARIA Y EQUIPO</t>
  </si>
  <si>
    <t>MATERIALES Y UTILES PARA EL PROCESAMIENTO EN EQUIPOS Y BIENES INFORMATICOS</t>
  </si>
  <si>
    <t>COMBUSTIBLES, LUBRICANTES Y ADITIVOS PARA VEHICULOS TERRESTRES,AEREOS,MARITIMOS,LACUSTRES Y FLUVIALES DESTINADOS A SERVICIOS PUBLICOS Y LA OPERACIÓN DE PROGRAMAS PUBLICOS</t>
  </si>
  <si>
    <t>670,42</t>
  </si>
  <si>
    <t>COMBUSTIBLES, LUBRICANTES Y ADITIVOS PARA VEHÍCULOS TERRESTRES, AÉREOS, MARÍTIMOS, LACUSTRES Y FLUVIALES DESTINADOS A SERVICIOS PÚBLICOS Y LA OPERACIÓN DE PROGRAMAS PÚBLICOS</t>
  </si>
  <si>
    <t>QT05</t>
  </si>
  <si>
    <t>SUBCONTRATACIÓN DE SERVICIO CON TERCEROS</t>
  </si>
  <si>
    <t>QT02</t>
  </si>
  <si>
    <t>ARRENDAMIENTO DE EDIFICIOS Y LOCALES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</si>
</sst>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6" fillId="0" borderId="0"/>
    <xf numFmtId="0" fontId="4" fillId="0" borderId="0"/>
  </cellStyleXfs>
  <cellXfs count="48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7" fillId="0" borderId="0" xfId="7" applyFont="1"/>
    <xf numFmtId="0" fontId="1" fillId="0" borderId="0" xfId="2" applyAlignment="1">
      <alignment horizontal="center" wrapText="1"/>
    </xf>
    <xf numFmtId="0" fontId="9" fillId="0" borderId="2" xfId="3" applyFont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 wrapText="1"/>
    </xf>
    <xf numFmtId="1" fontId="10" fillId="2" borderId="2" xfId="4" applyNumberFormat="1" applyFont="1" applyFill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left" vertical="center" wrapText="1"/>
    </xf>
    <xf numFmtId="1" fontId="9" fillId="0" borderId="2" xfId="4" applyNumberFormat="1" applyFont="1" applyBorder="1" applyAlignment="1">
      <alignment horizontal="right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4" fontId="9" fillId="0" borderId="2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/>
    </xf>
    <xf numFmtId="44" fontId="11" fillId="0" borderId="2" xfId="1" applyFont="1" applyFill="1" applyBorder="1" applyAlignment="1">
      <alignment horizontal="center" vertical="center"/>
    </xf>
    <xf numFmtId="0" fontId="12" fillId="0" borderId="2" xfId="3" quotePrefix="1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/>
    </xf>
    <xf numFmtId="1" fontId="9" fillId="0" borderId="2" xfId="4" applyNumberFormat="1" applyFont="1" applyBorder="1" applyAlignment="1">
      <alignment horizontal="center" vertical="center"/>
    </xf>
    <xf numFmtId="0" fontId="9" fillId="0" borderId="2" xfId="3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9" fillId="0" borderId="2" xfId="4" applyNumberFormat="1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49" fontId="12" fillId="0" borderId="4" xfId="3" quotePrefix="1" applyNumberFormat="1" applyFont="1" applyBorder="1" applyAlignment="1">
      <alignment horizontal="center" vertical="center" wrapText="1"/>
    </xf>
    <xf numFmtId="0" fontId="12" fillId="0" borderId="4" xfId="3" applyFont="1" applyBorder="1" applyAlignment="1">
      <alignment horizontal="center" vertical="center" wrapText="1"/>
    </xf>
    <xf numFmtId="1" fontId="9" fillId="3" borderId="4" xfId="4" applyNumberFormat="1" applyFont="1" applyFill="1" applyBorder="1" applyAlignment="1">
      <alignment horizontal="center" vertical="center" wrapText="1"/>
    </xf>
    <xf numFmtId="0" fontId="11" fillId="3" borderId="2" xfId="0" quotePrefix="1" applyFont="1" applyFill="1" applyBorder="1" applyAlignment="1" applyProtection="1">
      <alignment horizontal="center" vertical="center" wrapText="1"/>
      <protection locked="0"/>
    </xf>
    <xf numFmtId="44" fontId="9" fillId="3" borderId="2" xfId="1" applyFont="1" applyFill="1" applyBorder="1" applyAlignment="1">
      <alignment horizontal="center" vertical="center" wrapText="1"/>
    </xf>
    <xf numFmtId="44" fontId="12" fillId="0" borderId="2" xfId="1" applyFont="1" applyBorder="1" applyAlignment="1">
      <alignment horizontal="center" vertical="center" wrapText="1"/>
    </xf>
    <xf numFmtId="44" fontId="11" fillId="0" borderId="2" xfId="1" applyFont="1" applyBorder="1" applyAlignment="1">
      <alignment horizontal="center" vertical="center" wrapText="1"/>
    </xf>
    <xf numFmtId="44" fontId="1" fillId="0" borderId="0" xfId="1" applyAlignment="1">
      <alignment horizontal="center"/>
    </xf>
    <xf numFmtId="44" fontId="10" fillId="2" borderId="2" xfId="1" applyFont="1" applyFill="1" applyBorder="1" applyAlignment="1">
      <alignment horizontal="center" vertical="center" wrapText="1"/>
    </xf>
    <xf numFmtId="44" fontId="12" fillId="0" borderId="2" xfId="1" applyFont="1" applyBorder="1" applyAlignment="1">
      <alignment horizontal="center" vertical="center"/>
    </xf>
    <xf numFmtId="44" fontId="12" fillId="0" borderId="2" xfId="1" applyFont="1" applyFill="1" applyBorder="1" applyAlignment="1">
      <alignment horizontal="center" vertical="center"/>
    </xf>
    <xf numFmtId="44" fontId="11" fillId="0" borderId="2" xfId="1" applyFont="1" applyBorder="1" applyAlignment="1">
      <alignment horizontal="center" vertical="center"/>
    </xf>
    <xf numFmtId="44" fontId="9" fillId="0" borderId="0" xfId="1" applyFont="1" applyAlignment="1">
      <alignment horizontal="center" vertical="center" wrapText="1"/>
    </xf>
    <xf numFmtId="44" fontId="1" fillId="0" borderId="0" xfId="1" applyFill="1" applyAlignment="1">
      <alignment horizontal="center"/>
    </xf>
    <xf numFmtId="3" fontId="1" fillId="0" borderId="0" xfId="2" applyNumberFormat="1"/>
    <xf numFmtId="0" fontId="2" fillId="0" borderId="0" xfId="3" applyFont="1" applyAlignment="1">
      <alignment horizontal="center"/>
    </xf>
    <xf numFmtId="0" fontId="2" fillId="0" borderId="1" xfId="3" applyFont="1" applyBorder="1" applyAlignment="1">
      <alignment horizontal="center"/>
    </xf>
  </cellXfs>
  <cellStyles count="8"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51687</xdr:colOff>
      <xdr:row>0</xdr:row>
      <xdr:rowOff>81222</xdr:rowOff>
    </xdr:from>
    <xdr:to>
      <xdr:col>2</xdr:col>
      <xdr:colOff>196632</xdr:colOff>
      <xdr:row>4</xdr:row>
      <xdr:rowOff>132907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687" y="81222"/>
          <a:ext cx="2145933" cy="7900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O92"/>
  <sheetViews>
    <sheetView tabSelected="1" zoomScale="86" zoomScaleNormal="86" workbookViewId="0">
      <selection activeCell="E4" sqref="E4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1" customWidth="1"/>
    <col min="8" max="8" width="34.26953125" style="5" customWidth="1"/>
    <col min="9" max="10" width="15.453125" style="44" customWidth="1"/>
    <col min="11" max="16384" width="11.54296875" style="1"/>
  </cols>
  <sheetData>
    <row r="1" spans="1:10" x14ac:dyDescent="0.35">
      <c r="I1" s="38"/>
      <c r="J1" s="38"/>
    </row>
    <row r="2" spans="1:10" x14ac:dyDescent="0.35">
      <c r="I2" s="38"/>
      <c r="J2" s="38"/>
    </row>
    <row r="3" spans="1:10" x14ac:dyDescent="0.35">
      <c r="I3" s="38"/>
      <c r="J3" s="38"/>
    </row>
    <row r="4" spans="1:10" x14ac:dyDescent="0.35">
      <c r="I4" s="38"/>
      <c r="J4" s="38"/>
    </row>
    <row r="5" spans="1:10" x14ac:dyDescent="0.35">
      <c r="I5" s="38"/>
      <c r="J5" s="38"/>
    </row>
    <row r="6" spans="1:10" ht="26" x14ac:dyDescent="0.6">
      <c r="A6" s="46" t="s">
        <v>29</v>
      </c>
      <c r="B6" s="46"/>
      <c r="C6" s="46"/>
      <c r="D6" s="46"/>
      <c r="E6" s="46"/>
      <c r="F6" s="46"/>
      <c r="G6" s="46"/>
      <c r="H6" s="46"/>
      <c r="I6" s="46"/>
      <c r="J6" s="46"/>
    </row>
    <row r="7" spans="1:10" ht="26" x14ac:dyDescent="0.6">
      <c r="A7" s="46" t="s">
        <v>0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26" x14ac:dyDescent="0.6">
      <c r="A8" s="47" t="s">
        <v>28</v>
      </c>
      <c r="B8" s="47"/>
      <c r="C8" s="47"/>
      <c r="D8" s="47"/>
      <c r="E8" s="47"/>
      <c r="F8" s="47"/>
      <c r="G8" s="47"/>
      <c r="H8" s="47"/>
      <c r="I8" s="47"/>
      <c r="J8" s="47"/>
    </row>
    <row r="9" spans="1:10" s="2" customFormat="1" ht="56.25" customHeight="1" x14ac:dyDescent="0.35">
      <c r="A9" s="7" t="s">
        <v>1</v>
      </c>
      <c r="B9" s="7" t="s">
        <v>2</v>
      </c>
      <c r="C9" s="7" t="s">
        <v>3</v>
      </c>
      <c r="D9" s="7" t="s">
        <v>4</v>
      </c>
      <c r="E9" s="7" t="s">
        <v>5</v>
      </c>
      <c r="F9" s="7" t="s">
        <v>6</v>
      </c>
      <c r="G9" s="8" t="s">
        <v>7</v>
      </c>
      <c r="H9" s="8" t="s">
        <v>8</v>
      </c>
      <c r="I9" s="39" t="s">
        <v>26</v>
      </c>
      <c r="J9" s="39" t="s">
        <v>27</v>
      </c>
    </row>
    <row r="10" spans="1:10" s="3" customFormat="1" ht="34.5" x14ac:dyDescent="0.35">
      <c r="A10" s="9" t="s">
        <v>9</v>
      </c>
      <c r="B10" s="9" t="s">
        <v>10</v>
      </c>
      <c r="C10" s="10" t="s">
        <v>11</v>
      </c>
      <c r="D10" s="11" t="s">
        <v>12</v>
      </c>
      <c r="E10" s="10" t="s">
        <v>11</v>
      </c>
      <c r="F10" s="12" t="s">
        <v>13</v>
      </c>
      <c r="G10" s="13">
        <v>22104</v>
      </c>
      <c r="H10" s="14" t="s">
        <v>14</v>
      </c>
      <c r="I10" s="36">
        <v>1600</v>
      </c>
      <c r="J10" s="36">
        <f>I10-508</f>
        <v>1092</v>
      </c>
    </row>
    <row r="11" spans="1:10" s="3" customFormat="1" ht="13" x14ac:dyDescent="0.35">
      <c r="A11" s="9" t="s">
        <v>9</v>
      </c>
      <c r="B11" s="9" t="s">
        <v>10</v>
      </c>
      <c r="C11" s="10" t="s">
        <v>11</v>
      </c>
      <c r="D11" s="11" t="s">
        <v>12</v>
      </c>
      <c r="E11" s="10" t="s">
        <v>11</v>
      </c>
      <c r="F11" s="15" t="s">
        <v>18</v>
      </c>
      <c r="G11" s="16">
        <v>31301</v>
      </c>
      <c r="H11" s="17" t="s">
        <v>19</v>
      </c>
      <c r="I11" s="37">
        <v>11000</v>
      </c>
      <c r="J11" s="36">
        <f>I11-224.92</f>
        <v>10775.08</v>
      </c>
    </row>
    <row r="12" spans="1:10" s="3" customFormat="1" ht="13" x14ac:dyDescent="0.35">
      <c r="A12" s="9" t="s">
        <v>9</v>
      </c>
      <c r="B12" s="9" t="s">
        <v>10</v>
      </c>
      <c r="C12" s="10" t="s">
        <v>11</v>
      </c>
      <c r="D12" s="11" t="s">
        <v>12</v>
      </c>
      <c r="E12" s="10" t="s">
        <v>11</v>
      </c>
      <c r="F12" s="15" t="s">
        <v>13</v>
      </c>
      <c r="G12" s="16">
        <v>31401</v>
      </c>
      <c r="H12" s="17" t="s">
        <v>15</v>
      </c>
      <c r="I12" s="37">
        <v>3500</v>
      </c>
      <c r="J12" s="37">
        <f>I12-735.69</f>
        <v>2764.31</v>
      </c>
    </row>
    <row r="13" spans="1:10" s="3" customFormat="1" ht="23" x14ac:dyDescent="0.35">
      <c r="A13" s="9" t="s">
        <v>9</v>
      </c>
      <c r="B13" s="9" t="s">
        <v>10</v>
      </c>
      <c r="C13" s="10" t="s">
        <v>11</v>
      </c>
      <c r="D13" s="11" t="s">
        <v>12</v>
      </c>
      <c r="E13" s="10" t="s">
        <v>11</v>
      </c>
      <c r="F13" s="15" t="s">
        <v>13</v>
      </c>
      <c r="G13" s="16">
        <v>32601</v>
      </c>
      <c r="H13" s="17" t="s">
        <v>16</v>
      </c>
      <c r="I13" s="37">
        <v>7000</v>
      </c>
      <c r="J13" s="37">
        <f>I13+735.69+875.42+6375+7219.03+4369.32+5750</f>
        <v>32324.46</v>
      </c>
    </row>
    <row r="14" spans="1:10" s="3" customFormat="1" ht="13" x14ac:dyDescent="0.35">
      <c r="A14" s="9" t="s">
        <v>9</v>
      </c>
      <c r="B14" s="9" t="s">
        <v>10</v>
      </c>
      <c r="C14" s="10" t="s">
        <v>11</v>
      </c>
      <c r="D14" s="11" t="s">
        <v>12</v>
      </c>
      <c r="E14" s="10" t="s">
        <v>11</v>
      </c>
      <c r="F14" s="15" t="s">
        <v>18</v>
      </c>
      <c r="G14" s="16">
        <v>33602</v>
      </c>
      <c r="H14" s="17" t="s">
        <v>25</v>
      </c>
      <c r="I14" s="37">
        <v>4000</v>
      </c>
      <c r="J14" s="36">
        <f>I14-870.32</f>
        <v>3129.68</v>
      </c>
    </row>
    <row r="15" spans="1:10" s="3" customFormat="1" ht="13" x14ac:dyDescent="0.35">
      <c r="A15" s="9" t="s">
        <v>9</v>
      </c>
      <c r="B15" s="9" t="s">
        <v>10</v>
      </c>
      <c r="C15" s="10" t="s">
        <v>11</v>
      </c>
      <c r="D15" s="11" t="s">
        <v>12</v>
      </c>
      <c r="E15" s="10" t="s">
        <v>11</v>
      </c>
      <c r="F15" s="15" t="s">
        <v>18</v>
      </c>
      <c r="G15" s="16">
        <v>33801</v>
      </c>
      <c r="H15" s="17" t="s">
        <v>20</v>
      </c>
      <c r="I15" s="37">
        <v>44250</v>
      </c>
      <c r="J15" s="36">
        <f>I15-4369.32-2111.08</f>
        <v>37769.599999999999</v>
      </c>
    </row>
    <row r="16" spans="1:10" s="3" customFormat="1" ht="23" x14ac:dyDescent="0.35">
      <c r="A16" s="9" t="s">
        <v>9</v>
      </c>
      <c r="B16" s="9" t="s">
        <v>10</v>
      </c>
      <c r="C16" s="10" t="s">
        <v>11</v>
      </c>
      <c r="D16" s="11" t="s">
        <v>12</v>
      </c>
      <c r="E16" s="10" t="s">
        <v>11</v>
      </c>
      <c r="F16" s="15" t="s">
        <v>13</v>
      </c>
      <c r="G16" s="16">
        <v>33901</v>
      </c>
      <c r="H16" s="17" t="s">
        <v>22</v>
      </c>
      <c r="I16" s="37">
        <v>0</v>
      </c>
      <c r="J16" s="36">
        <f>I16+48.72</f>
        <v>48.72</v>
      </c>
    </row>
    <row r="17" spans="1:15" s="3" customFormat="1" ht="13" x14ac:dyDescent="0.35">
      <c r="A17" s="9" t="s">
        <v>9</v>
      </c>
      <c r="B17" s="9" t="s">
        <v>10</v>
      </c>
      <c r="C17" s="10" t="s">
        <v>11</v>
      </c>
      <c r="D17" s="11" t="s">
        <v>12</v>
      </c>
      <c r="E17" s="10" t="s">
        <v>11</v>
      </c>
      <c r="F17" s="15" t="s">
        <v>13</v>
      </c>
      <c r="G17" s="16">
        <v>34701</v>
      </c>
      <c r="H17" s="17" t="s">
        <v>17</v>
      </c>
      <c r="I17" s="37">
        <v>13000</v>
      </c>
      <c r="J17" s="36">
        <f>I17-875.42</f>
        <v>12124.58</v>
      </c>
    </row>
    <row r="18" spans="1:15" s="3" customFormat="1" ht="23" x14ac:dyDescent="0.35">
      <c r="A18" s="9" t="s">
        <v>9</v>
      </c>
      <c r="B18" s="9" t="s">
        <v>10</v>
      </c>
      <c r="C18" s="10" t="s">
        <v>11</v>
      </c>
      <c r="D18" s="11" t="s">
        <v>12</v>
      </c>
      <c r="E18" s="10" t="s">
        <v>11</v>
      </c>
      <c r="F18" s="15" t="s">
        <v>13</v>
      </c>
      <c r="G18" s="16">
        <v>35101</v>
      </c>
      <c r="H18" s="17" t="s">
        <v>30</v>
      </c>
      <c r="I18" s="37">
        <v>0</v>
      </c>
      <c r="J18" s="36">
        <f>I18+508+102.08+224.92+870.32+2111.08</f>
        <v>3816.4</v>
      </c>
    </row>
    <row r="19" spans="1:15" s="3" customFormat="1" ht="23" x14ac:dyDescent="0.35">
      <c r="A19" s="9" t="s">
        <v>9</v>
      </c>
      <c r="B19" s="9" t="s">
        <v>10</v>
      </c>
      <c r="C19" s="10" t="s">
        <v>11</v>
      </c>
      <c r="D19" s="11" t="s">
        <v>12</v>
      </c>
      <c r="E19" s="10" t="s">
        <v>11</v>
      </c>
      <c r="F19" s="15" t="s">
        <v>18</v>
      </c>
      <c r="G19" s="16">
        <v>35801</v>
      </c>
      <c r="H19" s="17" t="s">
        <v>21</v>
      </c>
      <c r="I19" s="37">
        <v>42750</v>
      </c>
      <c r="J19" s="36">
        <f>I19-5750</f>
        <v>37000</v>
      </c>
    </row>
    <row r="20" spans="1:15" ht="34.5" x14ac:dyDescent="0.35">
      <c r="A20" s="9" t="s">
        <v>9</v>
      </c>
      <c r="B20" s="9" t="s">
        <v>10</v>
      </c>
      <c r="C20" s="10" t="s">
        <v>11</v>
      </c>
      <c r="D20" s="11" t="s">
        <v>12</v>
      </c>
      <c r="E20" s="10" t="s">
        <v>11</v>
      </c>
      <c r="F20" s="15" t="s">
        <v>13</v>
      </c>
      <c r="G20" s="16">
        <v>37504</v>
      </c>
      <c r="H20" s="17" t="s">
        <v>23</v>
      </c>
      <c r="I20" s="37">
        <v>7000</v>
      </c>
      <c r="J20" s="36">
        <f>I20-6375-625</f>
        <v>0</v>
      </c>
    </row>
    <row r="21" spans="1:15" s="4" customFormat="1" ht="14" x14ac:dyDescent="0.3">
      <c r="A21" s="9" t="s">
        <v>9</v>
      </c>
      <c r="B21" s="9" t="s">
        <v>10</v>
      </c>
      <c r="C21" s="10" t="s">
        <v>11</v>
      </c>
      <c r="D21" s="11" t="s">
        <v>12</v>
      </c>
      <c r="E21" s="10" t="s">
        <v>11</v>
      </c>
      <c r="F21" s="15" t="s">
        <v>13</v>
      </c>
      <c r="G21" s="16">
        <v>39202</v>
      </c>
      <c r="H21" s="17" t="s">
        <v>24</v>
      </c>
      <c r="I21" s="37">
        <v>15500</v>
      </c>
      <c r="J21" s="36">
        <f>I21-7219.03-102.08-48.72+625</f>
        <v>8755.1700000000019</v>
      </c>
    </row>
    <row r="22" spans="1:15" s="2" customFormat="1" ht="56.25" customHeight="1" x14ac:dyDescent="0.35">
      <c r="A22" s="7" t="s">
        <v>1</v>
      </c>
      <c r="B22" s="7" t="s">
        <v>2</v>
      </c>
      <c r="C22" s="7" t="s">
        <v>3</v>
      </c>
      <c r="D22" s="7" t="s">
        <v>4</v>
      </c>
      <c r="E22" s="7" t="s">
        <v>5</v>
      </c>
      <c r="F22" s="7" t="s">
        <v>6</v>
      </c>
      <c r="G22" s="8" t="s">
        <v>7</v>
      </c>
      <c r="H22" s="8" t="s">
        <v>8</v>
      </c>
      <c r="I22" s="39" t="s">
        <v>26</v>
      </c>
      <c r="J22" s="39" t="s">
        <v>27</v>
      </c>
    </row>
    <row r="23" spans="1:15" x14ac:dyDescent="0.35">
      <c r="A23" s="6" t="s">
        <v>31</v>
      </c>
      <c r="B23" s="18" t="s">
        <v>32</v>
      </c>
      <c r="C23" s="18" t="s">
        <v>11</v>
      </c>
      <c r="D23" s="18" t="s">
        <v>12</v>
      </c>
      <c r="E23" s="18" t="s">
        <v>11</v>
      </c>
      <c r="F23" s="18" t="s">
        <v>18</v>
      </c>
      <c r="G23" s="18">
        <v>31301</v>
      </c>
      <c r="H23" s="17" t="s">
        <v>19</v>
      </c>
      <c r="I23" s="20">
        <v>1500</v>
      </c>
      <c r="J23" s="20">
        <v>517</v>
      </c>
    </row>
    <row r="24" spans="1:15" ht="23" x14ac:dyDescent="0.35">
      <c r="A24" s="6" t="s">
        <v>31</v>
      </c>
      <c r="B24" s="18" t="s">
        <v>32</v>
      </c>
      <c r="C24" s="18" t="s">
        <v>11</v>
      </c>
      <c r="D24" s="18" t="s">
        <v>12</v>
      </c>
      <c r="E24" s="18" t="s">
        <v>11</v>
      </c>
      <c r="F24" s="18" t="s">
        <v>13</v>
      </c>
      <c r="G24" s="18" t="s">
        <v>33</v>
      </c>
      <c r="H24" s="17" t="s">
        <v>16</v>
      </c>
      <c r="I24" s="20">
        <v>2100</v>
      </c>
      <c r="J24" s="20">
        <v>1419.61</v>
      </c>
    </row>
    <row r="25" spans="1:15" s="2" customFormat="1" ht="56.25" customHeight="1" x14ac:dyDescent="0.35">
      <c r="A25" s="7" t="s">
        <v>1</v>
      </c>
      <c r="B25" s="7" t="s">
        <v>2</v>
      </c>
      <c r="C25" s="7" t="s">
        <v>3</v>
      </c>
      <c r="D25" s="7" t="s">
        <v>4</v>
      </c>
      <c r="E25" s="7" t="s">
        <v>5</v>
      </c>
      <c r="F25" s="7" t="s">
        <v>6</v>
      </c>
      <c r="G25" s="8" t="s">
        <v>7</v>
      </c>
      <c r="H25" s="8" t="s">
        <v>8</v>
      </c>
      <c r="I25" s="39" t="s">
        <v>26</v>
      </c>
      <c r="J25" s="39" t="s">
        <v>27</v>
      </c>
    </row>
    <row r="26" spans="1:15" ht="69" x14ac:dyDescent="0.35">
      <c r="A26" s="6" t="s">
        <v>31</v>
      </c>
      <c r="B26" s="18" t="s">
        <v>74</v>
      </c>
      <c r="C26" s="18" t="s">
        <v>11</v>
      </c>
      <c r="D26" s="18" t="s">
        <v>44</v>
      </c>
      <c r="E26" s="18" t="s">
        <v>45</v>
      </c>
      <c r="F26" s="18" t="s">
        <v>46</v>
      </c>
      <c r="G26" s="18">
        <v>26102</v>
      </c>
      <c r="H26" s="17" t="s">
        <v>71</v>
      </c>
      <c r="I26" s="20">
        <v>4425</v>
      </c>
      <c r="J26" s="20">
        <v>4400</v>
      </c>
      <c r="N26" s="45"/>
      <c r="O26" s="45"/>
    </row>
    <row r="27" spans="1:15" ht="23" x14ac:dyDescent="0.35">
      <c r="A27" s="6" t="s">
        <v>31</v>
      </c>
      <c r="B27" s="18" t="s">
        <v>74</v>
      </c>
      <c r="C27" s="18" t="s">
        <v>11</v>
      </c>
      <c r="D27" s="18" t="s">
        <v>12</v>
      </c>
      <c r="E27" s="18" t="s">
        <v>11</v>
      </c>
      <c r="F27" s="18" t="s">
        <v>18</v>
      </c>
      <c r="G27" s="18">
        <v>32201</v>
      </c>
      <c r="H27" s="17" t="s">
        <v>75</v>
      </c>
      <c r="I27" s="20">
        <v>60360</v>
      </c>
      <c r="J27" s="20">
        <v>49605</v>
      </c>
      <c r="N27" s="45"/>
      <c r="O27" s="45"/>
    </row>
    <row r="28" spans="1:15" s="2" customFormat="1" ht="56.25" customHeight="1" x14ac:dyDescent="0.35">
      <c r="A28" s="7" t="s">
        <v>1</v>
      </c>
      <c r="B28" s="7" t="s">
        <v>2</v>
      </c>
      <c r="C28" s="7" t="s">
        <v>3</v>
      </c>
      <c r="D28" s="7" t="s">
        <v>4</v>
      </c>
      <c r="E28" s="7" t="s">
        <v>5</v>
      </c>
      <c r="F28" s="7" t="s">
        <v>6</v>
      </c>
      <c r="G28" s="8" t="s">
        <v>7</v>
      </c>
      <c r="H28" s="8" t="s">
        <v>8</v>
      </c>
      <c r="I28" s="39" t="s">
        <v>26</v>
      </c>
      <c r="J28" s="39" t="s">
        <v>27</v>
      </c>
    </row>
    <row r="29" spans="1:15" x14ac:dyDescent="0.35">
      <c r="A29" s="21" t="s">
        <v>31</v>
      </c>
      <c r="B29" s="22" t="s">
        <v>34</v>
      </c>
      <c r="C29" s="16" t="s">
        <v>11</v>
      </c>
      <c r="D29" s="16" t="s">
        <v>12</v>
      </c>
      <c r="E29" s="16" t="s">
        <v>11</v>
      </c>
      <c r="F29" s="16" t="s">
        <v>13</v>
      </c>
      <c r="G29" s="16">
        <v>21101</v>
      </c>
      <c r="H29" s="19" t="s">
        <v>35</v>
      </c>
      <c r="I29" s="37">
        <v>5000</v>
      </c>
      <c r="J29" s="23">
        <v>0</v>
      </c>
    </row>
    <row r="30" spans="1:15" ht="34.5" x14ac:dyDescent="0.35">
      <c r="A30" s="21" t="s">
        <v>31</v>
      </c>
      <c r="B30" s="22" t="s">
        <v>34</v>
      </c>
      <c r="C30" s="16" t="s">
        <v>11</v>
      </c>
      <c r="D30" s="16" t="s">
        <v>12</v>
      </c>
      <c r="E30" s="16" t="s">
        <v>11</v>
      </c>
      <c r="F30" s="16" t="s">
        <v>13</v>
      </c>
      <c r="G30" s="16">
        <v>21401</v>
      </c>
      <c r="H30" s="17" t="s">
        <v>36</v>
      </c>
      <c r="I30" s="37">
        <v>5000</v>
      </c>
      <c r="J30" s="23">
        <v>4956.3599999999997</v>
      </c>
    </row>
    <row r="31" spans="1:15" x14ac:dyDescent="0.35">
      <c r="A31" s="21" t="s">
        <v>31</v>
      </c>
      <c r="B31" s="22" t="s">
        <v>34</v>
      </c>
      <c r="C31" s="16" t="s">
        <v>11</v>
      </c>
      <c r="D31" s="16" t="s">
        <v>12</v>
      </c>
      <c r="E31" s="16" t="s">
        <v>11</v>
      </c>
      <c r="F31" s="16" t="s">
        <v>13</v>
      </c>
      <c r="G31" s="16">
        <v>21601</v>
      </c>
      <c r="H31" s="17" t="s">
        <v>37</v>
      </c>
      <c r="I31" s="37">
        <v>5000</v>
      </c>
      <c r="J31" s="23">
        <v>4986.17</v>
      </c>
    </row>
    <row r="32" spans="1:15" ht="34.5" x14ac:dyDescent="0.35">
      <c r="A32" s="21" t="s">
        <v>31</v>
      </c>
      <c r="B32" s="22" t="s">
        <v>34</v>
      </c>
      <c r="C32" s="16" t="s">
        <v>11</v>
      </c>
      <c r="D32" s="16" t="s">
        <v>12</v>
      </c>
      <c r="E32" s="16" t="s">
        <v>11</v>
      </c>
      <c r="F32" s="16" t="s">
        <v>13</v>
      </c>
      <c r="G32" s="16">
        <v>22104</v>
      </c>
      <c r="H32" s="17" t="s">
        <v>14</v>
      </c>
      <c r="I32" s="37">
        <v>2767</v>
      </c>
      <c r="J32" s="23">
        <v>5007.3999999999996</v>
      </c>
    </row>
    <row r="33" spans="1:10" x14ac:dyDescent="0.35">
      <c r="A33" s="21" t="s">
        <v>31</v>
      </c>
      <c r="B33" s="22" t="s">
        <v>34</v>
      </c>
      <c r="C33" s="16" t="s">
        <v>11</v>
      </c>
      <c r="D33" s="16" t="s">
        <v>12</v>
      </c>
      <c r="E33" s="16" t="s">
        <v>11</v>
      </c>
      <c r="F33" s="16" t="s">
        <v>13</v>
      </c>
      <c r="G33" s="16">
        <v>25101</v>
      </c>
      <c r="H33" s="17" t="s">
        <v>38</v>
      </c>
      <c r="I33" s="37">
        <v>0</v>
      </c>
      <c r="J33" s="23">
        <v>1000.01</v>
      </c>
    </row>
    <row r="34" spans="1:10" ht="23" x14ac:dyDescent="0.35">
      <c r="A34" s="21" t="s">
        <v>31</v>
      </c>
      <c r="B34" s="22" t="s">
        <v>34</v>
      </c>
      <c r="C34" s="16" t="s">
        <v>11</v>
      </c>
      <c r="D34" s="16" t="s">
        <v>12</v>
      </c>
      <c r="E34" s="16" t="s">
        <v>11</v>
      </c>
      <c r="F34" s="16" t="s">
        <v>13</v>
      </c>
      <c r="G34" s="16">
        <v>25401</v>
      </c>
      <c r="H34" s="17" t="s">
        <v>39</v>
      </c>
      <c r="I34" s="37">
        <v>800</v>
      </c>
      <c r="J34" s="23">
        <v>0</v>
      </c>
    </row>
    <row r="35" spans="1:10" x14ac:dyDescent="0.35">
      <c r="A35" s="21" t="s">
        <v>31</v>
      </c>
      <c r="B35" s="22" t="s">
        <v>34</v>
      </c>
      <c r="C35" s="16" t="s">
        <v>11</v>
      </c>
      <c r="D35" s="16" t="s">
        <v>12</v>
      </c>
      <c r="E35" s="16" t="s">
        <v>11</v>
      </c>
      <c r="F35" s="16" t="s">
        <v>13</v>
      </c>
      <c r="G35" s="16">
        <v>25901</v>
      </c>
      <c r="H35" s="17" t="s">
        <v>40</v>
      </c>
      <c r="I35" s="37">
        <v>0</v>
      </c>
      <c r="J35" s="23">
        <v>390</v>
      </c>
    </row>
    <row r="36" spans="1:10" ht="57.5" x14ac:dyDescent="0.35">
      <c r="A36" s="21" t="s">
        <v>31</v>
      </c>
      <c r="B36" s="22" t="s">
        <v>34</v>
      </c>
      <c r="C36" s="16" t="s">
        <v>11</v>
      </c>
      <c r="D36" s="16" t="s">
        <v>12</v>
      </c>
      <c r="E36" s="16" t="s">
        <v>11</v>
      </c>
      <c r="F36" s="16" t="s">
        <v>13</v>
      </c>
      <c r="G36" s="16">
        <v>26103</v>
      </c>
      <c r="H36" s="17" t="s">
        <v>41</v>
      </c>
      <c r="I36" s="37">
        <v>20000</v>
      </c>
      <c r="J36" s="23">
        <v>0</v>
      </c>
    </row>
    <row r="37" spans="1:10" x14ac:dyDescent="0.35">
      <c r="A37" s="21" t="s">
        <v>31</v>
      </c>
      <c r="B37" s="22" t="s">
        <v>34</v>
      </c>
      <c r="C37" s="16" t="s">
        <v>11</v>
      </c>
      <c r="D37" s="16" t="s">
        <v>12</v>
      </c>
      <c r="E37" s="16" t="s">
        <v>11</v>
      </c>
      <c r="F37" s="16" t="s">
        <v>13</v>
      </c>
      <c r="G37" s="16">
        <v>29101</v>
      </c>
      <c r="H37" s="17" t="s">
        <v>42</v>
      </c>
      <c r="I37" s="37">
        <v>800</v>
      </c>
      <c r="J37" s="23">
        <v>799.99</v>
      </c>
    </row>
    <row r="38" spans="1:10" ht="34.5" x14ac:dyDescent="0.35">
      <c r="A38" s="21" t="s">
        <v>31</v>
      </c>
      <c r="B38" s="22" t="s">
        <v>34</v>
      </c>
      <c r="C38" s="16" t="s">
        <v>11</v>
      </c>
      <c r="D38" s="16" t="s">
        <v>12</v>
      </c>
      <c r="E38" s="16" t="s">
        <v>11</v>
      </c>
      <c r="F38" s="16" t="s">
        <v>13</v>
      </c>
      <c r="G38" s="16">
        <v>29401</v>
      </c>
      <c r="H38" s="17" t="s">
        <v>43</v>
      </c>
      <c r="I38" s="37">
        <v>6000</v>
      </c>
      <c r="J38" s="23">
        <v>4437</v>
      </c>
    </row>
    <row r="39" spans="1:10" ht="34.5" x14ac:dyDescent="0.35">
      <c r="A39" s="21" t="s">
        <v>31</v>
      </c>
      <c r="B39" s="22" t="s">
        <v>34</v>
      </c>
      <c r="C39" s="16" t="s">
        <v>11</v>
      </c>
      <c r="D39" s="16" t="s">
        <v>44</v>
      </c>
      <c r="E39" s="16" t="s">
        <v>45</v>
      </c>
      <c r="F39" s="16" t="s">
        <v>46</v>
      </c>
      <c r="G39" s="16">
        <v>21401</v>
      </c>
      <c r="H39" s="17" t="s">
        <v>36</v>
      </c>
      <c r="I39" s="37">
        <v>3000</v>
      </c>
      <c r="J39" s="23">
        <v>0</v>
      </c>
    </row>
    <row r="40" spans="1:10" x14ac:dyDescent="0.35">
      <c r="A40" s="21" t="s">
        <v>31</v>
      </c>
      <c r="B40" s="22" t="s">
        <v>34</v>
      </c>
      <c r="C40" s="16" t="s">
        <v>11</v>
      </c>
      <c r="D40" s="16" t="s">
        <v>44</v>
      </c>
      <c r="E40" s="16" t="s">
        <v>45</v>
      </c>
      <c r="F40" s="16" t="s">
        <v>46</v>
      </c>
      <c r="G40" s="16">
        <v>24801</v>
      </c>
      <c r="H40" s="17" t="s">
        <v>47</v>
      </c>
      <c r="I40" s="37">
        <v>430</v>
      </c>
      <c r="J40" s="23">
        <v>429.99</v>
      </c>
    </row>
    <row r="41" spans="1:10" ht="23" x14ac:dyDescent="0.35">
      <c r="A41" s="21" t="s">
        <v>31</v>
      </c>
      <c r="B41" s="22" t="s">
        <v>34</v>
      </c>
      <c r="C41" s="16" t="s">
        <v>11</v>
      </c>
      <c r="D41" s="16" t="s">
        <v>44</v>
      </c>
      <c r="E41" s="16" t="s">
        <v>45</v>
      </c>
      <c r="F41" s="16" t="s">
        <v>46</v>
      </c>
      <c r="G41" s="16">
        <v>25301</v>
      </c>
      <c r="H41" s="17" t="s">
        <v>48</v>
      </c>
      <c r="I41" s="37">
        <v>4500</v>
      </c>
      <c r="J41" s="23">
        <v>0</v>
      </c>
    </row>
    <row r="42" spans="1:10" x14ac:dyDescent="0.35">
      <c r="A42" s="21" t="s">
        <v>31</v>
      </c>
      <c r="B42" s="22" t="s">
        <v>34</v>
      </c>
      <c r="C42" s="16" t="s">
        <v>11</v>
      </c>
      <c r="D42" s="16" t="s">
        <v>44</v>
      </c>
      <c r="E42" s="16" t="s">
        <v>45</v>
      </c>
      <c r="F42" s="16" t="s">
        <v>46</v>
      </c>
      <c r="G42" s="16">
        <v>29101</v>
      </c>
      <c r="H42" s="17" t="s">
        <v>42</v>
      </c>
      <c r="I42" s="37">
        <v>800</v>
      </c>
      <c r="J42" s="37">
        <v>799.99</v>
      </c>
    </row>
    <row r="43" spans="1:10" ht="46" x14ac:dyDescent="0.35">
      <c r="A43" s="21" t="s">
        <v>31</v>
      </c>
      <c r="B43" s="22" t="s">
        <v>34</v>
      </c>
      <c r="C43" s="16" t="s">
        <v>11</v>
      </c>
      <c r="D43" s="16" t="s">
        <v>44</v>
      </c>
      <c r="E43" s="16" t="s">
        <v>45</v>
      </c>
      <c r="F43" s="16" t="s">
        <v>46</v>
      </c>
      <c r="G43" s="16">
        <v>29301</v>
      </c>
      <c r="H43" s="17" t="s">
        <v>49</v>
      </c>
      <c r="I43" s="37">
        <v>5000</v>
      </c>
      <c r="J43" s="23">
        <v>4999.99</v>
      </c>
    </row>
    <row r="44" spans="1:10" x14ac:dyDescent="0.35">
      <c r="A44" s="21" t="s">
        <v>31</v>
      </c>
      <c r="B44" s="22" t="s">
        <v>34</v>
      </c>
      <c r="C44" s="16" t="s">
        <v>11</v>
      </c>
      <c r="D44" s="16" t="s">
        <v>12</v>
      </c>
      <c r="E44" s="16" t="s">
        <v>11</v>
      </c>
      <c r="F44" s="16" t="s">
        <v>13</v>
      </c>
      <c r="G44" s="16">
        <v>31401</v>
      </c>
      <c r="H44" s="17" t="s">
        <v>15</v>
      </c>
      <c r="I44" s="37">
        <v>955</v>
      </c>
      <c r="J44" s="23">
        <v>0</v>
      </c>
    </row>
    <row r="45" spans="1:10" ht="23" x14ac:dyDescent="0.35">
      <c r="A45" s="21" t="s">
        <v>31</v>
      </c>
      <c r="B45" s="22" t="s">
        <v>34</v>
      </c>
      <c r="C45" s="16" t="s">
        <v>11</v>
      </c>
      <c r="D45" s="16" t="s">
        <v>12</v>
      </c>
      <c r="E45" s="16" t="s">
        <v>11</v>
      </c>
      <c r="F45" s="16" t="s">
        <v>13</v>
      </c>
      <c r="G45" s="16">
        <v>32601</v>
      </c>
      <c r="H45" s="17" t="s">
        <v>16</v>
      </c>
      <c r="I45" s="37">
        <v>4000</v>
      </c>
      <c r="J45" s="23">
        <v>398.24</v>
      </c>
    </row>
    <row r="46" spans="1:10" x14ac:dyDescent="0.35">
      <c r="A46" s="21" t="s">
        <v>31</v>
      </c>
      <c r="B46" s="22" t="s">
        <v>34</v>
      </c>
      <c r="C46" s="16" t="s">
        <v>11</v>
      </c>
      <c r="D46" s="16" t="s">
        <v>12</v>
      </c>
      <c r="E46" s="16" t="s">
        <v>11</v>
      </c>
      <c r="F46" s="16" t="s">
        <v>13</v>
      </c>
      <c r="G46" s="16">
        <v>32701</v>
      </c>
      <c r="H46" s="17" t="s">
        <v>50</v>
      </c>
      <c r="I46" s="37">
        <v>4500</v>
      </c>
      <c r="J46" s="23">
        <v>0</v>
      </c>
    </row>
    <row r="47" spans="1:10" x14ac:dyDescent="0.35">
      <c r="A47" s="21" t="s">
        <v>31</v>
      </c>
      <c r="B47" s="22" t="s">
        <v>34</v>
      </c>
      <c r="C47" s="16" t="s">
        <v>11</v>
      </c>
      <c r="D47" s="16" t="s">
        <v>12</v>
      </c>
      <c r="E47" s="16" t="s">
        <v>11</v>
      </c>
      <c r="F47" s="16" t="s">
        <v>18</v>
      </c>
      <c r="G47" s="16">
        <v>33801</v>
      </c>
      <c r="H47" s="17" t="s">
        <v>20</v>
      </c>
      <c r="I47" s="37">
        <v>34882</v>
      </c>
      <c r="J47" s="23">
        <v>23694</v>
      </c>
    </row>
    <row r="48" spans="1:10" x14ac:dyDescent="0.35">
      <c r="A48" s="21" t="s">
        <v>31</v>
      </c>
      <c r="B48" s="22" t="s">
        <v>34</v>
      </c>
      <c r="C48" s="16" t="s">
        <v>11</v>
      </c>
      <c r="D48" s="16" t="s">
        <v>44</v>
      </c>
      <c r="E48" s="16" t="s">
        <v>45</v>
      </c>
      <c r="F48" s="16" t="s">
        <v>46</v>
      </c>
      <c r="G48" s="16">
        <v>33801</v>
      </c>
      <c r="H48" s="17" t="s">
        <v>20</v>
      </c>
      <c r="I48" s="37">
        <v>34884</v>
      </c>
      <c r="J48" s="23">
        <v>31014.92</v>
      </c>
    </row>
    <row r="49" spans="1:10" ht="23" x14ac:dyDescent="0.35">
      <c r="A49" s="21" t="s">
        <v>31</v>
      </c>
      <c r="B49" s="22" t="s">
        <v>34</v>
      </c>
      <c r="C49" s="16" t="s">
        <v>11</v>
      </c>
      <c r="D49" s="16" t="s">
        <v>12</v>
      </c>
      <c r="E49" s="16" t="s">
        <v>11</v>
      </c>
      <c r="F49" s="16" t="s">
        <v>13</v>
      </c>
      <c r="G49" s="16">
        <v>33901</v>
      </c>
      <c r="H49" s="17" t="s">
        <v>22</v>
      </c>
      <c r="I49" s="37">
        <v>420</v>
      </c>
      <c r="J49" s="23">
        <v>0</v>
      </c>
    </row>
    <row r="50" spans="1:10" ht="34.5" x14ac:dyDescent="0.35">
      <c r="A50" s="21" t="s">
        <v>31</v>
      </c>
      <c r="B50" s="22" t="s">
        <v>34</v>
      </c>
      <c r="C50" s="16" t="s">
        <v>11</v>
      </c>
      <c r="D50" s="16" t="s">
        <v>12</v>
      </c>
      <c r="E50" s="16" t="s">
        <v>11</v>
      </c>
      <c r="F50" s="16" t="s">
        <v>18</v>
      </c>
      <c r="G50" s="16">
        <v>35201</v>
      </c>
      <c r="H50" s="17" t="s">
        <v>51</v>
      </c>
      <c r="I50" s="37">
        <v>10000</v>
      </c>
      <c r="J50" s="23">
        <v>0</v>
      </c>
    </row>
    <row r="51" spans="1:10" ht="34.5" x14ac:dyDescent="0.35">
      <c r="A51" s="21" t="s">
        <v>31</v>
      </c>
      <c r="B51" s="22" t="s">
        <v>34</v>
      </c>
      <c r="C51" s="16" t="s">
        <v>11</v>
      </c>
      <c r="D51" s="16" t="s">
        <v>12</v>
      </c>
      <c r="E51" s="16" t="s">
        <v>11</v>
      </c>
      <c r="F51" s="16" t="s">
        <v>13</v>
      </c>
      <c r="G51" s="16">
        <v>35501</v>
      </c>
      <c r="H51" s="17" t="s">
        <v>52</v>
      </c>
      <c r="I51" s="37">
        <v>6120</v>
      </c>
      <c r="J51" s="23">
        <v>0</v>
      </c>
    </row>
    <row r="52" spans="1:10" ht="23" x14ac:dyDescent="0.35">
      <c r="A52" s="21" t="s">
        <v>31</v>
      </c>
      <c r="B52" s="22" t="s">
        <v>34</v>
      </c>
      <c r="C52" s="16" t="s">
        <v>11</v>
      </c>
      <c r="D52" s="16" t="s">
        <v>12</v>
      </c>
      <c r="E52" s="16" t="s">
        <v>11</v>
      </c>
      <c r="F52" s="16" t="s">
        <v>18</v>
      </c>
      <c r="G52" s="16">
        <v>35801</v>
      </c>
      <c r="H52" s="17" t="s">
        <v>21</v>
      </c>
      <c r="I52" s="37">
        <v>16711</v>
      </c>
      <c r="J52" s="23">
        <v>16989.36</v>
      </c>
    </row>
    <row r="53" spans="1:10" ht="23" x14ac:dyDescent="0.35">
      <c r="A53" s="21" t="s">
        <v>31</v>
      </c>
      <c r="B53" s="22" t="s">
        <v>34</v>
      </c>
      <c r="C53" s="16" t="s">
        <v>11</v>
      </c>
      <c r="D53" s="16" t="s">
        <v>44</v>
      </c>
      <c r="E53" s="16" t="s">
        <v>45</v>
      </c>
      <c r="F53" s="16" t="s">
        <v>46</v>
      </c>
      <c r="G53" s="16">
        <v>35801</v>
      </c>
      <c r="H53" s="17" t="s">
        <v>21</v>
      </c>
      <c r="I53" s="37">
        <v>33422</v>
      </c>
      <c r="J53" s="23">
        <v>33978.720000000001</v>
      </c>
    </row>
    <row r="54" spans="1:10" ht="23" x14ac:dyDescent="0.35">
      <c r="A54" s="21" t="s">
        <v>31</v>
      </c>
      <c r="B54" s="22" t="s">
        <v>34</v>
      </c>
      <c r="C54" s="16" t="s">
        <v>11</v>
      </c>
      <c r="D54" s="16" t="s">
        <v>12</v>
      </c>
      <c r="E54" s="16" t="s">
        <v>11</v>
      </c>
      <c r="F54" s="16" t="s">
        <v>18</v>
      </c>
      <c r="G54" s="16">
        <v>35901</v>
      </c>
      <c r="H54" s="17" t="s">
        <v>53</v>
      </c>
      <c r="I54" s="37">
        <v>1182</v>
      </c>
      <c r="J54" s="23">
        <v>0</v>
      </c>
    </row>
    <row r="55" spans="1:10" ht="34.5" x14ac:dyDescent="0.35">
      <c r="A55" s="21" t="s">
        <v>31</v>
      </c>
      <c r="B55" s="22" t="s">
        <v>34</v>
      </c>
      <c r="C55" s="16" t="s">
        <v>11</v>
      </c>
      <c r="D55" s="16" t="s">
        <v>44</v>
      </c>
      <c r="E55" s="16" t="s">
        <v>45</v>
      </c>
      <c r="F55" s="16" t="s">
        <v>46</v>
      </c>
      <c r="G55" s="16">
        <v>36101</v>
      </c>
      <c r="H55" s="17" t="s">
        <v>54</v>
      </c>
      <c r="I55" s="37">
        <v>3500</v>
      </c>
      <c r="J55" s="23">
        <v>0</v>
      </c>
    </row>
    <row r="56" spans="1:10" x14ac:dyDescent="0.35">
      <c r="A56" s="21" t="s">
        <v>31</v>
      </c>
      <c r="B56" s="22" t="s">
        <v>34</v>
      </c>
      <c r="C56" s="16" t="s">
        <v>11</v>
      </c>
      <c r="D56" s="16" t="s">
        <v>12</v>
      </c>
      <c r="E56" s="16" t="s">
        <v>11</v>
      </c>
      <c r="F56" s="16" t="s">
        <v>13</v>
      </c>
      <c r="G56" s="16">
        <v>39202</v>
      </c>
      <c r="H56" s="17" t="s">
        <v>24</v>
      </c>
      <c r="I56" s="37">
        <v>2000</v>
      </c>
      <c r="J56" s="23">
        <v>0</v>
      </c>
    </row>
    <row r="57" spans="1:10" ht="34.5" x14ac:dyDescent="0.35">
      <c r="A57" s="21" t="s">
        <v>31</v>
      </c>
      <c r="B57" s="22" t="s">
        <v>34</v>
      </c>
      <c r="C57" s="16" t="s">
        <v>11</v>
      </c>
      <c r="D57" s="16" t="s">
        <v>12</v>
      </c>
      <c r="E57" s="16" t="s">
        <v>11</v>
      </c>
      <c r="F57" s="16" t="s">
        <v>13</v>
      </c>
      <c r="G57" s="16">
        <v>37201</v>
      </c>
      <c r="H57" s="17" t="s">
        <v>55</v>
      </c>
      <c r="I57" s="37">
        <v>0</v>
      </c>
      <c r="J57" s="23">
        <v>112</v>
      </c>
    </row>
    <row r="58" spans="1:10" ht="34.5" x14ac:dyDescent="0.35">
      <c r="A58" s="21" t="s">
        <v>31</v>
      </c>
      <c r="B58" s="22" t="s">
        <v>34</v>
      </c>
      <c r="C58" s="16" t="s">
        <v>11</v>
      </c>
      <c r="D58" s="16" t="s">
        <v>12</v>
      </c>
      <c r="E58" s="16" t="s">
        <v>11</v>
      </c>
      <c r="F58" s="16" t="s">
        <v>13</v>
      </c>
      <c r="G58" s="16">
        <v>37504</v>
      </c>
      <c r="H58" s="17" t="s">
        <v>56</v>
      </c>
      <c r="I58" s="37">
        <v>0</v>
      </c>
      <c r="J58" s="23">
        <v>517</v>
      </c>
    </row>
    <row r="59" spans="1:10" s="2" customFormat="1" ht="56.25" customHeight="1" x14ac:dyDescent="0.35">
      <c r="A59" s="7" t="s">
        <v>1</v>
      </c>
      <c r="B59" s="7" t="s">
        <v>2</v>
      </c>
      <c r="C59" s="7" t="s">
        <v>3</v>
      </c>
      <c r="D59" s="7" t="s">
        <v>4</v>
      </c>
      <c r="E59" s="7" t="s">
        <v>5</v>
      </c>
      <c r="F59" s="7" t="s">
        <v>6</v>
      </c>
      <c r="G59" s="8" t="s">
        <v>7</v>
      </c>
      <c r="H59" s="8" t="s">
        <v>8</v>
      </c>
      <c r="I59" s="39" t="s">
        <v>26</v>
      </c>
      <c r="J59" s="39" t="s">
        <v>27</v>
      </c>
    </row>
    <row r="60" spans="1:10" x14ac:dyDescent="0.35">
      <c r="A60" s="22" t="s">
        <v>57</v>
      </c>
      <c r="B60" s="22" t="s">
        <v>58</v>
      </c>
      <c r="C60" s="24" t="s">
        <v>11</v>
      </c>
      <c r="D60" s="25" t="s">
        <v>12</v>
      </c>
      <c r="E60" s="24" t="s">
        <v>11</v>
      </c>
      <c r="F60" s="25" t="s">
        <v>13</v>
      </c>
      <c r="G60" s="26">
        <v>21101</v>
      </c>
      <c r="H60" s="21" t="s">
        <v>59</v>
      </c>
      <c r="I60" s="40">
        <v>12000</v>
      </c>
      <c r="J60" s="41">
        <v>11997.87</v>
      </c>
    </row>
    <row r="61" spans="1:10" ht="34.5" x14ac:dyDescent="0.35">
      <c r="A61" s="22" t="s">
        <v>57</v>
      </c>
      <c r="B61" s="22" t="s">
        <v>58</v>
      </c>
      <c r="C61" s="24" t="s">
        <v>11</v>
      </c>
      <c r="D61" s="25" t="s">
        <v>12</v>
      </c>
      <c r="E61" s="24" t="s">
        <v>11</v>
      </c>
      <c r="F61" s="25" t="s">
        <v>13</v>
      </c>
      <c r="G61" s="26">
        <v>21401</v>
      </c>
      <c r="H61" s="21" t="s">
        <v>60</v>
      </c>
      <c r="I61" s="41">
        <v>3900</v>
      </c>
      <c r="J61" s="41">
        <v>3795.68</v>
      </c>
    </row>
    <row r="62" spans="1:10" x14ac:dyDescent="0.35">
      <c r="A62" s="22" t="s">
        <v>57</v>
      </c>
      <c r="B62" s="22" t="s">
        <v>58</v>
      </c>
      <c r="C62" s="24" t="s">
        <v>11</v>
      </c>
      <c r="D62" s="25" t="s">
        <v>12</v>
      </c>
      <c r="E62" s="24" t="s">
        <v>11</v>
      </c>
      <c r="F62" s="25" t="s">
        <v>13</v>
      </c>
      <c r="G62" s="26">
        <v>21601</v>
      </c>
      <c r="H62" s="21" t="s">
        <v>37</v>
      </c>
      <c r="I62" s="41">
        <v>11000</v>
      </c>
      <c r="J62" s="41">
        <v>10999.7</v>
      </c>
    </row>
    <row r="63" spans="1:10" ht="34.5" x14ac:dyDescent="0.35">
      <c r="A63" s="22" t="s">
        <v>57</v>
      </c>
      <c r="B63" s="22" t="s">
        <v>58</v>
      </c>
      <c r="C63" s="24" t="s">
        <v>11</v>
      </c>
      <c r="D63" s="25" t="s">
        <v>12</v>
      </c>
      <c r="E63" s="24" t="s">
        <v>11</v>
      </c>
      <c r="F63" s="25" t="s">
        <v>13</v>
      </c>
      <c r="G63" s="27">
        <v>22104</v>
      </c>
      <c r="H63" s="21" t="s">
        <v>14</v>
      </c>
      <c r="I63" s="41">
        <v>10000</v>
      </c>
      <c r="J63" s="41">
        <v>8191.06</v>
      </c>
    </row>
    <row r="64" spans="1:10" ht="23" x14ac:dyDescent="0.35">
      <c r="A64" s="22" t="s">
        <v>57</v>
      </c>
      <c r="B64" s="22" t="s">
        <v>58</v>
      </c>
      <c r="C64" s="24" t="s">
        <v>11</v>
      </c>
      <c r="D64" s="25" t="s">
        <v>12</v>
      </c>
      <c r="E64" s="24" t="s">
        <v>11</v>
      </c>
      <c r="F64" s="25" t="s">
        <v>13</v>
      </c>
      <c r="G64" s="28">
        <v>22301</v>
      </c>
      <c r="H64" s="21" t="s">
        <v>61</v>
      </c>
      <c r="I64" s="40">
        <v>815</v>
      </c>
      <c r="J64" s="40">
        <v>3873.94</v>
      </c>
    </row>
    <row r="65" spans="1:10" ht="23" x14ac:dyDescent="0.35">
      <c r="A65" s="22" t="s">
        <v>57</v>
      </c>
      <c r="B65" s="22" t="s">
        <v>58</v>
      </c>
      <c r="C65" s="24" t="s">
        <v>11</v>
      </c>
      <c r="D65" s="25" t="s">
        <v>12</v>
      </c>
      <c r="E65" s="24" t="s">
        <v>11</v>
      </c>
      <c r="F65" s="25" t="s">
        <v>13</v>
      </c>
      <c r="G65" s="26">
        <v>24901</v>
      </c>
      <c r="H65" s="21" t="s">
        <v>62</v>
      </c>
      <c r="I65" s="40">
        <v>1500</v>
      </c>
      <c r="J65" s="40">
        <v>0</v>
      </c>
    </row>
    <row r="66" spans="1:10" ht="69" x14ac:dyDescent="0.35">
      <c r="A66" s="22" t="s">
        <v>57</v>
      </c>
      <c r="B66" s="22" t="s">
        <v>58</v>
      </c>
      <c r="C66" s="24" t="s">
        <v>11</v>
      </c>
      <c r="D66" s="25" t="s">
        <v>12</v>
      </c>
      <c r="E66" s="24" t="s">
        <v>11</v>
      </c>
      <c r="F66" s="25" t="s">
        <v>13</v>
      </c>
      <c r="G66" s="26">
        <v>26103</v>
      </c>
      <c r="H66" s="21" t="s">
        <v>63</v>
      </c>
      <c r="I66" s="40">
        <v>11250</v>
      </c>
      <c r="J66" s="40">
        <v>11250</v>
      </c>
    </row>
    <row r="67" spans="1:10" x14ac:dyDescent="0.35">
      <c r="A67" s="22" t="s">
        <v>57</v>
      </c>
      <c r="B67" s="22" t="s">
        <v>58</v>
      </c>
      <c r="C67" s="24" t="s">
        <v>11</v>
      </c>
      <c r="D67" s="25" t="s">
        <v>12</v>
      </c>
      <c r="E67" s="24" t="s">
        <v>11</v>
      </c>
      <c r="F67" s="25" t="s">
        <v>13</v>
      </c>
      <c r="G67" s="26">
        <v>27101</v>
      </c>
      <c r="H67" s="21" t="s">
        <v>64</v>
      </c>
      <c r="I67" s="40">
        <v>13774</v>
      </c>
      <c r="J67" s="40">
        <v>13774</v>
      </c>
    </row>
    <row r="68" spans="1:10" ht="46" x14ac:dyDescent="0.35">
      <c r="A68" s="22" t="s">
        <v>57</v>
      </c>
      <c r="B68" s="22" t="s">
        <v>58</v>
      </c>
      <c r="C68" s="24" t="s">
        <v>11</v>
      </c>
      <c r="D68" s="25" t="s">
        <v>12</v>
      </c>
      <c r="E68" s="24" t="s">
        <v>11</v>
      </c>
      <c r="F68" s="25" t="s">
        <v>13</v>
      </c>
      <c r="G68" s="26">
        <v>29301</v>
      </c>
      <c r="H68" s="21" t="s">
        <v>49</v>
      </c>
      <c r="I68" s="40">
        <v>12000</v>
      </c>
      <c r="J68" s="40">
        <v>11832</v>
      </c>
    </row>
    <row r="69" spans="1:10" x14ac:dyDescent="0.35">
      <c r="A69" s="22" t="s">
        <v>57</v>
      </c>
      <c r="B69" s="22" t="s">
        <v>58</v>
      </c>
      <c r="C69" s="24" t="s">
        <v>11</v>
      </c>
      <c r="D69" s="25" t="s">
        <v>12</v>
      </c>
      <c r="E69" s="24" t="s">
        <v>11</v>
      </c>
      <c r="F69" s="25" t="s">
        <v>18</v>
      </c>
      <c r="G69" s="26">
        <v>31301</v>
      </c>
      <c r="H69" s="21" t="s">
        <v>65</v>
      </c>
      <c r="I69" s="40">
        <v>3000</v>
      </c>
      <c r="J69" s="40">
        <v>2832</v>
      </c>
    </row>
    <row r="70" spans="1:10" x14ac:dyDescent="0.35">
      <c r="A70" s="22" t="s">
        <v>57</v>
      </c>
      <c r="B70" s="22" t="s">
        <v>58</v>
      </c>
      <c r="C70" s="24" t="s">
        <v>11</v>
      </c>
      <c r="D70" s="25" t="s">
        <v>12</v>
      </c>
      <c r="E70" s="24" t="s">
        <v>11</v>
      </c>
      <c r="F70" s="25" t="s">
        <v>13</v>
      </c>
      <c r="G70" s="26">
        <v>31401</v>
      </c>
      <c r="H70" s="21" t="s">
        <v>15</v>
      </c>
      <c r="I70" s="40">
        <v>750</v>
      </c>
      <c r="J70" s="40">
        <v>750</v>
      </c>
    </row>
    <row r="71" spans="1:10" ht="23" x14ac:dyDescent="0.35">
      <c r="A71" s="22" t="s">
        <v>57</v>
      </c>
      <c r="B71" s="22" t="s">
        <v>58</v>
      </c>
      <c r="C71" s="24" t="s">
        <v>11</v>
      </c>
      <c r="D71" s="25" t="s">
        <v>12</v>
      </c>
      <c r="E71" s="24" t="s">
        <v>11</v>
      </c>
      <c r="F71" s="25" t="s">
        <v>18</v>
      </c>
      <c r="G71" s="26">
        <v>32201</v>
      </c>
      <c r="H71" s="21" t="s">
        <v>66</v>
      </c>
      <c r="I71" s="40">
        <v>99403.86</v>
      </c>
      <c r="J71" s="40">
        <v>99403.86</v>
      </c>
    </row>
    <row r="72" spans="1:10" ht="23" x14ac:dyDescent="0.35">
      <c r="A72" s="22" t="s">
        <v>57</v>
      </c>
      <c r="B72" s="22" t="s">
        <v>58</v>
      </c>
      <c r="C72" s="24" t="s">
        <v>11</v>
      </c>
      <c r="D72" s="25" t="s">
        <v>12</v>
      </c>
      <c r="E72" s="24" t="s">
        <v>11</v>
      </c>
      <c r="F72" s="25" t="s">
        <v>13</v>
      </c>
      <c r="G72" s="26">
        <v>32601</v>
      </c>
      <c r="H72" s="21" t="s">
        <v>16</v>
      </c>
      <c r="I72" s="40">
        <v>2893</v>
      </c>
      <c r="J72" s="40">
        <v>5785.98</v>
      </c>
    </row>
    <row r="73" spans="1:10" x14ac:dyDescent="0.35">
      <c r="A73" s="22" t="s">
        <v>57</v>
      </c>
      <c r="B73" s="22" t="s">
        <v>58</v>
      </c>
      <c r="C73" s="24" t="s">
        <v>11</v>
      </c>
      <c r="D73" s="25" t="s">
        <v>12</v>
      </c>
      <c r="E73" s="24" t="s">
        <v>11</v>
      </c>
      <c r="F73" s="25" t="s">
        <v>18</v>
      </c>
      <c r="G73" s="26">
        <v>33801</v>
      </c>
      <c r="H73" s="21" t="s">
        <v>20</v>
      </c>
      <c r="I73" s="42">
        <v>34883</v>
      </c>
      <c r="J73" s="42">
        <v>33767.760000000002</v>
      </c>
    </row>
    <row r="74" spans="1:10" ht="23" x14ac:dyDescent="0.35">
      <c r="A74" s="22" t="s">
        <v>57</v>
      </c>
      <c r="B74" s="22" t="s">
        <v>58</v>
      </c>
      <c r="C74" s="24" t="s">
        <v>11</v>
      </c>
      <c r="D74" s="25" t="s">
        <v>12</v>
      </c>
      <c r="E74" s="24" t="s">
        <v>11</v>
      </c>
      <c r="F74" s="25" t="s">
        <v>13</v>
      </c>
      <c r="G74" s="26">
        <v>33901</v>
      </c>
      <c r="H74" s="21" t="s">
        <v>22</v>
      </c>
      <c r="I74" s="42">
        <v>392</v>
      </c>
      <c r="J74" s="42">
        <v>770.67</v>
      </c>
    </row>
    <row r="75" spans="1:10" ht="34.5" x14ac:dyDescent="0.35">
      <c r="A75" s="22" t="s">
        <v>57</v>
      </c>
      <c r="B75" s="22" t="s">
        <v>58</v>
      </c>
      <c r="C75" s="24" t="s">
        <v>11</v>
      </c>
      <c r="D75" s="25" t="s">
        <v>12</v>
      </c>
      <c r="E75" s="24" t="s">
        <v>11</v>
      </c>
      <c r="F75" s="25" t="s">
        <v>13</v>
      </c>
      <c r="G75" s="26">
        <v>35501</v>
      </c>
      <c r="H75" s="21" t="s">
        <v>52</v>
      </c>
      <c r="I75" s="42">
        <v>2245</v>
      </c>
      <c r="J75" s="42">
        <v>2245</v>
      </c>
    </row>
    <row r="76" spans="1:10" ht="23" x14ac:dyDescent="0.35">
      <c r="A76" s="22" t="s">
        <v>57</v>
      </c>
      <c r="B76" s="22" t="s">
        <v>58</v>
      </c>
      <c r="C76" s="24" t="s">
        <v>11</v>
      </c>
      <c r="D76" s="25" t="s">
        <v>12</v>
      </c>
      <c r="E76" s="24" t="s">
        <v>11</v>
      </c>
      <c r="F76" s="25" t="s">
        <v>18</v>
      </c>
      <c r="G76" s="26">
        <v>35701</v>
      </c>
      <c r="H76" s="21" t="s">
        <v>67</v>
      </c>
      <c r="I76" s="42">
        <v>8311.2700800000002</v>
      </c>
      <c r="J76" s="42">
        <v>8311</v>
      </c>
    </row>
    <row r="77" spans="1:10" ht="23" x14ac:dyDescent="0.35">
      <c r="A77" s="22" t="s">
        <v>57</v>
      </c>
      <c r="B77" s="22" t="s">
        <v>58</v>
      </c>
      <c r="C77" s="24" t="s">
        <v>11</v>
      </c>
      <c r="D77" s="25" t="s">
        <v>12</v>
      </c>
      <c r="E77" s="24" t="s">
        <v>11</v>
      </c>
      <c r="F77" s="25" t="s">
        <v>18</v>
      </c>
      <c r="G77" s="26">
        <v>35801</v>
      </c>
      <c r="H77" s="21" t="s">
        <v>21</v>
      </c>
      <c r="I77" s="42">
        <v>16712</v>
      </c>
      <c r="J77" s="42">
        <v>16177.2</v>
      </c>
    </row>
    <row r="78" spans="1:10" ht="23" x14ac:dyDescent="0.35">
      <c r="A78" s="22" t="s">
        <v>57</v>
      </c>
      <c r="B78" s="22" t="s">
        <v>58</v>
      </c>
      <c r="C78" s="24" t="s">
        <v>11</v>
      </c>
      <c r="D78" s="25" t="s">
        <v>12</v>
      </c>
      <c r="E78" s="24" t="s">
        <v>11</v>
      </c>
      <c r="F78" s="25" t="s">
        <v>18</v>
      </c>
      <c r="G78" s="26">
        <v>35901</v>
      </c>
      <c r="H78" s="21" t="s">
        <v>53</v>
      </c>
      <c r="I78" s="42">
        <v>5510</v>
      </c>
      <c r="J78" s="42">
        <v>5510</v>
      </c>
    </row>
    <row r="79" spans="1:10" x14ac:dyDescent="0.35">
      <c r="A79" s="22" t="s">
        <v>57</v>
      </c>
      <c r="B79" s="22" t="s">
        <v>58</v>
      </c>
      <c r="C79" s="10" t="s">
        <v>11</v>
      </c>
      <c r="D79" s="11" t="s">
        <v>44</v>
      </c>
      <c r="E79" s="10" t="s">
        <v>45</v>
      </c>
      <c r="F79" s="11" t="s">
        <v>46</v>
      </c>
      <c r="G79" s="29">
        <v>21101</v>
      </c>
      <c r="H79" s="21" t="s">
        <v>59</v>
      </c>
      <c r="I79" s="40">
        <v>11250</v>
      </c>
      <c r="J79" s="41">
        <v>11248.04</v>
      </c>
    </row>
    <row r="80" spans="1:10" ht="34.5" x14ac:dyDescent="0.35">
      <c r="A80" s="9" t="s">
        <v>57</v>
      </c>
      <c r="B80" s="9" t="s">
        <v>58</v>
      </c>
      <c r="C80" s="10" t="s">
        <v>11</v>
      </c>
      <c r="D80" s="11" t="s">
        <v>44</v>
      </c>
      <c r="E80" s="10" t="s">
        <v>45</v>
      </c>
      <c r="F80" s="17" t="s">
        <v>46</v>
      </c>
      <c r="G80" s="17">
        <v>21401</v>
      </c>
      <c r="H80" s="17" t="s">
        <v>68</v>
      </c>
      <c r="I80" s="37">
        <v>1750</v>
      </c>
      <c r="J80" s="37">
        <v>1726.4</v>
      </c>
    </row>
    <row r="81" spans="1:10" x14ac:dyDescent="0.35">
      <c r="A81" s="9" t="s">
        <v>57</v>
      </c>
      <c r="B81" s="9" t="s">
        <v>58</v>
      </c>
      <c r="C81" s="10" t="s">
        <v>11</v>
      </c>
      <c r="D81" s="11" t="s">
        <v>44</v>
      </c>
      <c r="E81" s="10" t="s">
        <v>45</v>
      </c>
      <c r="F81" s="17" t="s">
        <v>46</v>
      </c>
      <c r="G81" s="17">
        <v>21601</v>
      </c>
      <c r="H81" s="21" t="s">
        <v>37</v>
      </c>
      <c r="I81" s="41">
        <v>10000</v>
      </c>
      <c r="J81" s="41">
        <v>9992.24</v>
      </c>
    </row>
    <row r="82" spans="1:10" ht="69" x14ac:dyDescent="0.35">
      <c r="A82" s="9" t="s">
        <v>57</v>
      </c>
      <c r="B82" s="9" t="s">
        <v>58</v>
      </c>
      <c r="C82" s="10" t="s">
        <v>11</v>
      </c>
      <c r="D82" s="11" t="s">
        <v>44</v>
      </c>
      <c r="E82" s="24" t="s">
        <v>45</v>
      </c>
      <c r="F82" s="28" t="s">
        <v>46</v>
      </c>
      <c r="G82" s="28">
        <v>26102</v>
      </c>
      <c r="H82" s="21" t="s">
        <v>69</v>
      </c>
      <c r="I82" s="42">
        <v>909</v>
      </c>
      <c r="J82" s="43">
        <v>909</v>
      </c>
    </row>
    <row r="83" spans="1:10" ht="34.5" x14ac:dyDescent="0.35">
      <c r="A83" s="9" t="s">
        <v>57</v>
      </c>
      <c r="B83" s="9" t="s">
        <v>58</v>
      </c>
      <c r="C83" s="10" t="s">
        <v>11</v>
      </c>
      <c r="D83" s="11" t="s">
        <v>44</v>
      </c>
      <c r="E83" s="24" t="s">
        <v>45</v>
      </c>
      <c r="F83" s="28" t="s">
        <v>46</v>
      </c>
      <c r="G83" s="28">
        <v>29401</v>
      </c>
      <c r="H83" s="17" t="s">
        <v>43</v>
      </c>
      <c r="I83" s="42">
        <v>1750</v>
      </c>
      <c r="J83" s="37">
        <v>1714.86</v>
      </c>
    </row>
    <row r="84" spans="1:10" x14ac:dyDescent="0.35">
      <c r="A84" s="9" t="s">
        <v>57</v>
      </c>
      <c r="B84" s="9" t="s">
        <v>58</v>
      </c>
      <c r="C84" s="10" t="s">
        <v>11</v>
      </c>
      <c r="D84" s="11" t="s">
        <v>44</v>
      </c>
      <c r="E84" s="24" t="s">
        <v>45</v>
      </c>
      <c r="F84" s="28" t="s">
        <v>46</v>
      </c>
      <c r="G84" s="28">
        <v>31301</v>
      </c>
      <c r="H84" s="21" t="s">
        <v>65</v>
      </c>
      <c r="I84" s="42">
        <v>3000</v>
      </c>
      <c r="J84" s="37">
        <v>3860</v>
      </c>
    </row>
    <row r="85" spans="1:10" ht="23" x14ac:dyDescent="0.35">
      <c r="A85" s="9" t="s">
        <v>57</v>
      </c>
      <c r="B85" s="9" t="s">
        <v>58</v>
      </c>
      <c r="C85" s="10" t="s">
        <v>11</v>
      </c>
      <c r="D85" s="11" t="s">
        <v>44</v>
      </c>
      <c r="E85" s="24" t="s">
        <v>45</v>
      </c>
      <c r="F85" s="28" t="s">
        <v>46</v>
      </c>
      <c r="G85" s="28">
        <v>32201</v>
      </c>
      <c r="H85" s="21" t="s">
        <v>66</v>
      </c>
      <c r="I85" s="42">
        <v>52572</v>
      </c>
      <c r="J85" s="37">
        <v>51939.3</v>
      </c>
    </row>
    <row r="86" spans="1:10" x14ac:dyDescent="0.35">
      <c r="A86" s="9" t="s">
        <v>57</v>
      </c>
      <c r="B86" s="9" t="s">
        <v>58</v>
      </c>
      <c r="C86" s="10" t="s">
        <v>11</v>
      </c>
      <c r="D86" s="11" t="s">
        <v>44</v>
      </c>
      <c r="E86" s="24" t="s">
        <v>45</v>
      </c>
      <c r="F86" s="28" t="s">
        <v>46</v>
      </c>
      <c r="G86" s="28">
        <v>33602</v>
      </c>
      <c r="H86" s="21" t="s">
        <v>25</v>
      </c>
      <c r="I86" s="42">
        <v>693</v>
      </c>
      <c r="J86" s="37" t="s">
        <v>70</v>
      </c>
    </row>
    <row r="87" spans="1:10" x14ac:dyDescent="0.35">
      <c r="A87" s="9" t="s">
        <v>57</v>
      </c>
      <c r="B87" s="9" t="s">
        <v>58</v>
      </c>
      <c r="C87" s="10" t="s">
        <v>11</v>
      </c>
      <c r="D87" s="11" t="s">
        <v>44</v>
      </c>
      <c r="E87" s="24" t="s">
        <v>45</v>
      </c>
      <c r="F87" s="28" t="s">
        <v>46</v>
      </c>
      <c r="G87" s="28">
        <v>33801</v>
      </c>
      <c r="H87" s="21" t="s">
        <v>20</v>
      </c>
      <c r="I87" s="42">
        <v>69765</v>
      </c>
      <c r="J87" s="37">
        <v>65783.759999999995</v>
      </c>
    </row>
    <row r="88" spans="1:10" ht="23" x14ac:dyDescent="0.35">
      <c r="A88" s="9" t="s">
        <v>57</v>
      </c>
      <c r="B88" s="9" t="s">
        <v>58</v>
      </c>
      <c r="C88" s="10" t="s">
        <v>11</v>
      </c>
      <c r="D88" s="11" t="s">
        <v>44</v>
      </c>
      <c r="E88" s="24" t="s">
        <v>45</v>
      </c>
      <c r="F88" s="28" t="s">
        <v>46</v>
      </c>
      <c r="G88" s="28">
        <v>35801</v>
      </c>
      <c r="H88" s="21" t="s">
        <v>21</v>
      </c>
      <c r="I88" s="42">
        <v>33423</v>
      </c>
      <c r="J88" s="37">
        <v>26932.880000000001</v>
      </c>
    </row>
    <row r="89" spans="1:10" ht="23" x14ac:dyDescent="0.35">
      <c r="A89" s="9" t="s">
        <v>57</v>
      </c>
      <c r="B89" s="9" t="s">
        <v>58</v>
      </c>
      <c r="C89" s="10" t="s">
        <v>11</v>
      </c>
      <c r="D89" s="11" t="s">
        <v>44</v>
      </c>
      <c r="E89" s="24" t="s">
        <v>45</v>
      </c>
      <c r="F89" s="28" t="s">
        <v>46</v>
      </c>
      <c r="G89" s="28">
        <v>35901</v>
      </c>
      <c r="H89" s="21" t="s">
        <v>53</v>
      </c>
      <c r="I89" s="42">
        <v>5510</v>
      </c>
      <c r="J89" s="37">
        <v>5500</v>
      </c>
    </row>
    <row r="90" spans="1:10" s="2" customFormat="1" ht="56.25" customHeight="1" x14ac:dyDescent="0.35">
      <c r="A90" s="7" t="s">
        <v>1</v>
      </c>
      <c r="B90" s="7" t="s">
        <v>2</v>
      </c>
      <c r="C90" s="7" t="s">
        <v>3</v>
      </c>
      <c r="D90" s="7" t="s">
        <v>4</v>
      </c>
      <c r="E90" s="7" t="s">
        <v>5</v>
      </c>
      <c r="F90" s="7" t="s">
        <v>6</v>
      </c>
      <c r="G90" s="8" t="s">
        <v>7</v>
      </c>
      <c r="H90" s="8" t="s">
        <v>8</v>
      </c>
      <c r="I90" s="39" t="s">
        <v>26</v>
      </c>
      <c r="J90" s="39" t="s">
        <v>27</v>
      </c>
    </row>
    <row r="91" spans="1:10" x14ac:dyDescent="0.35">
      <c r="A91" s="30" t="s">
        <v>31</v>
      </c>
      <c r="B91" s="30" t="s">
        <v>72</v>
      </c>
      <c r="C91" s="31" t="s">
        <v>11</v>
      </c>
      <c r="D91" s="32" t="s">
        <v>12</v>
      </c>
      <c r="E91" s="31" t="s">
        <v>11</v>
      </c>
      <c r="F91" s="32" t="s">
        <v>18</v>
      </c>
      <c r="G91" s="33">
        <v>31301</v>
      </c>
      <c r="H91" s="34" t="s">
        <v>19</v>
      </c>
      <c r="I91" s="35">
        <v>4500</v>
      </c>
      <c r="J91" s="36">
        <v>2806</v>
      </c>
    </row>
    <row r="92" spans="1:10" ht="23" x14ac:dyDescent="0.35">
      <c r="A92" s="30" t="s">
        <v>31</v>
      </c>
      <c r="B92" s="30" t="s">
        <v>72</v>
      </c>
      <c r="C92" s="31" t="s">
        <v>11</v>
      </c>
      <c r="D92" s="32" t="s">
        <v>12</v>
      </c>
      <c r="E92" s="31" t="s">
        <v>11</v>
      </c>
      <c r="F92" s="32" t="s">
        <v>13</v>
      </c>
      <c r="G92" s="33">
        <v>33901</v>
      </c>
      <c r="H92" s="34" t="s">
        <v>73</v>
      </c>
      <c r="I92" s="35">
        <v>0</v>
      </c>
      <c r="J92" s="36">
        <v>1194</v>
      </c>
    </row>
  </sheetData>
  <mergeCells count="3">
    <mergeCell ref="A7:J7"/>
    <mergeCell ref="A8:J8"/>
    <mergeCell ref="A6:J6"/>
  </mergeCells>
  <phoneticPr fontId="8" type="noConversion"/>
  <printOptions horizontalCentered="1"/>
  <pageMargins left="0.39370078740157483" right="0.39370078740157483" top="0.39370078740157483" bottom="0.39370078740157483" header="0" footer="0"/>
  <pageSetup scale="78" fitToHeight="35" orientation="portrait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2025-03-03T20:32:05Z</cp:lastPrinted>
  <dcterms:created xsi:type="dcterms:W3CDTF">2024-01-22T16:03:12Z</dcterms:created>
  <dcterms:modified xsi:type="dcterms:W3CDTF">2025-03-20T18:48:39Z</dcterms:modified>
</cp:coreProperties>
</file>