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QUERETARO\"/>
    </mc:Choice>
  </mc:AlternateContent>
  <xr:revisionPtr revIDLastSave="0" documentId="13_ncr:1_{5CCEB4B0-150B-4248-8526-862563A2A977}" xr6:coauthVersionLast="47" xr6:coauthVersionMax="47" xr10:uidLastSave="{00000000-0000-0000-0000-000000000000}"/>
  <bookViews>
    <workbookView xWindow="-110" yWindow="-110" windowWidth="19420" windowHeight="10420" xr2:uid="{729B9AAE-1851-460B-82C6-DD8F62FD67C7}"/>
  </bookViews>
  <sheets>
    <sheet name="QT00 APROBACION (2)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 (2)'!$A$6:$J$32</definedName>
    <definedName name="a" localSheetId="0">#REF!</definedName>
    <definedName name="a">#REF!</definedName>
    <definedName name="adquisicion">'[1]hoja oculta'!$C$2:$C$5</definedName>
    <definedName name="_xlnm.Print_Area" localSheetId="0">'QT00 APROBACION (2)'!$A$1:$J$32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 (2)'!$1:$8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2" l="1"/>
  <c r="J12" i="2"/>
  <c r="J26" i="2"/>
  <c r="J27" i="2"/>
  <c r="J30" i="2"/>
  <c r="J13" i="2"/>
  <c r="J25" i="2"/>
  <c r="J28" i="2"/>
  <c r="J32" i="2"/>
  <c r="J23" i="2"/>
  <c r="J9" i="2"/>
  <c r="J10" i="2"/>
  <c r="J11" i="2"/>
  <c r="I17" i="2"/>
  <c r="J17" i="2" s="1"/>
  <c r="J31" i="2" l="1"/>
  <c r="J29" i="2"/>
  <c r="J24" i="2"/>
  <c r="J21" i="2"/>
  <c r="J20" i="2"/>
  <c r="J19" i="2"/>
  <c r="J18" i="2"/>
  <c r="J16" i="2"/>
  <c r="J15" i="2"/>
  <c r="J14" i="2"/>
</calcChain>
</file>

<file path=xl/sharedStrings.xml><?xml version="1.0" encoding="utf-8"?>
<sst xmlns="http://schemas.openxmlformats.org/spreadsheetml/2006/main" count="793" uniqueCount="103">
  <si>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</si>
  <si>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</si>
  <si>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</si>
  <si>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</si>
  <si>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</si>
  <si>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</si>
  <si>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</si>
  <si>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</si>
  <si>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</si>
  <si>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</si>
  <si>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</si>
  <si>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</si>
  <si>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</si>
  <si>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</si>
  <si>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</si>
  <si>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</si>
  <si>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</si>
  <si>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 xml:space="preserve">MATERIALES Y ÚTILES DE OFICINA </t>
  </si>
  <si>
    <t xml:space="preserve">MATERIAL DE LIMPIEZA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</si>
  <si>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</si>
  <si>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</si>
  <si>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</si>
  <si>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REFACCIONES Y ACCESORIOS PARA EQUIPO DE CÓMPUTO Y TELECOMUNICACIONES.</t>
  </si>
  <si>
    <t>SERVICIO TELEFÓNICO CONVENCIONAL</t>
  </si>
  <si>
    <t>ARRENDAMIENTO DE MAQUINARIA Y EQUIPO</t>
  </si>
  <si>
    <t>FLETES Y MANIOBRAS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</si>
  <si>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</si>
  <si>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</si>
  <si>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</si>
  <si>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</si>
  <si>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</si>
  <si>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R008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</si>
  <si>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</si>
  <si>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</si>
  <si>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PRODUCTOS ALIMENTICIOS PARA EL PERSONAL DERIVADO DE ACTIVIDADES EXTRAORDINARIAS</t>
  </si>
  <si>
    <t>SERVICIOS PARA CAPACITACIÓN A SERVIDORES PÚBLICOS</t>
  </si>
  <si>
    <t>SUBCONTRATACIÓN DE SERVICIOS CON TERCEROS</t>
  </si>
  <si>
    <t>MANTENIMIENTO Y CONSERVACIÓN DE INMUEBLES</t>
  </si>
  <si>
    <t>MANTENIMIENTO Y CONSERVACIÓN DE VEHÍCULOS TERRESTRES, AÉREOS, MARÍTIMOS, LACUSTRES Y FLUVIALES</t>
  </si>
  <si>
    <t>VIÁTICOS NACIONALES PARA SERVIDORES PÚBLICOS EN EL DESEMPEÑO DE FUNCIONES OFICIALES</t>
  </si>
  <si>
    <t>GASTOS PARA ALIMENTACIÓN DE SERVIDORES PÚBLICOS DE MANDO</t>
  </si>
  <si>
    <t>OTROS IMPUESTOS Y DERECHOS</t>
  </si>
  <si>
    <t>PRESUPUESTADO SEPTIEMBRE</t>
  </si>
  <si>
    <t>EJERCIDO SEPTIEMBRE</t>
  </si>
  <si>
    <t xml:space="preserve">Programa Anual de Adquisiciones, Arrendamientos y Servicios del INE 2024 (PAAASINE) </t>
  </si>
  <si>
    <t>SUBDELEGACIONALES</t>
  </si>
  <si>
    <t>QTF6</t>
  </si>
  <si>
    <t>35501</t>
  </si>
  <si>
    <t>31401</t>
  </si>
  <si>
    <t>R005</t>
  </si>
  <si>
    <t>B00MO02</t>
  </si>
  <si>
    <t>COMBUSTIBLES, LUBRICANTES Y ADITIVOS PARA VEHÍCULOS TERRESTRES, AÉREOS, MARÍTIMOS, LACUSTRES Y FLUVIALES DESTINADOS A SERVICIOS PÚBLICOS Y LA OPERACIÓN DE PROGRAMAS PÚBLICOS</t>
  </si>
  <si>
    <t>IMPRESIÓN Y ELABORACIÓN DE MATERIAL INFORMATIVO DERIVADO DE LA OPERACIÓN Y ADMINISTRACIÓN DE LAS UNIDADES RESPONSABLES.</t>
  </si>
  <si>
    <t>088</t>
  </si>
  <si>
    <t>MATERIALES Y ÚTILES DE OFICINA</t>
  </si>
  <si>
    <t>REFACCIONES Y ACCESORIOS MENORES DE MOBILIARIO Y EQUIPO</t>
  </si>
  <si>
    <t>33801</t>
  </si>
  <si>
    <t>UTENSILIOS PARA EL SERVICIO DE ALIMENTACIÓN</t>
  </si>
  <si>
    <t>MEDICINAS Y PRODUCTOS FARMACÉUTICOS</t>
  </si>
  <si>
    <t>REFACCIONES Y ACCESORIOS MENORES OTROS BIENES MUEBLES</t>
  </si>
  <si>
    <t>35101</t>
  </si>
  <si>
    <t>MANTENIMIENTO Y CONSERVACIÓN DE INMUEBLES.</t>
  </si>
  <si>
    <t>PASAJES TERRESTRES NACIONALES PARA SERVIDORES PÚBLICOS DE MANDO EN EL DESEMPEÑO DE COMISIONES Y FUNCIONES OFICIALES</t>
  </si>
  <si>
    <t>QT01</t>
  </si>
  <si>
    <t>QTF5</t>
  </si>
  <si>
    <t>SUBCONTRATACIÓN DE SERVICIO CON TERCEROS</t>
  </si>
  <si>
    <t>MATERIAL DE LIMPIEZA</t>
  </si>
  <si>
    <t>OTROS MATERIALES Y ARTÍCULOS DE CONSTRUCCIÓN Y REPARACIÓN</t>
  </si>
  <si>
    <t>HERRAMIENTAS MENORES</t>
  </si>
  <si>
    <t>MATERIALES Y ÚTILES PARA EL PROCESAMIENTO EN EQUIPOS Y BIENES INFORMÁTICOS</t>
  </si>
  <si>
    <t>REFACCIONES Y ACCESORIOS MENORES DE MOBILIARIO Y EQUIPO DE ADMINISTRACIÓN, EDUCACIONAL Y RECREATIVO</t>
  </si>
  <si>
    <t>REFACCIONES Y ACCESORIOS PARA EQUIPO DE CÓMPUTO Y TELECOMUNICACIONES</t>
  </si>
  <si>
    <t>ARRENDAMIENTO DE EDIFICIOS Y LOCALES</t>
  </si>
  <si>
    <t>045</t>
  </si>
  <si>
    <t>QT04</t>
  </si>
  <si>
    <t>MATERIALES Y UTILES DE OFICINA</t>
  </si>
  <si>
    <t>MATERIALES Y UTILES PARA EL PROCESAMIENTO EN EQUIPOS Y BIENES INFORMÁTICOS</t>
  </si>
  <si>
    <t>MATERIAL Y UTILES DE LIMPIEZA</t>
  </si>
  <si>
    <t>PRODUCTOS ALIMENTICIOS PARA EL PERSONAL EN LAS INTALACIONES DE LAS UNIDADES RESPONSABLES</t>
  </si>
  <si>
    <t>OTROS MATERIALES Y ARTICULOS DE CONSTRUCCION Y REPARACION</t>
  </si>
  <si>
    <t>COMBUSTIBLES, LUBRICANTES Y ADITIVOS PARA VEHICULOS TERRESTRES,AEREOS,MARITIMOS,LACUSTRES Y FLUVIALES DESTINADOS A SERVICIOS PUBLICOS Y LA OPERACIÓN DE PROGRAMAS PUBLICOS</t>
  </si>
  <si>
    <t xml:space="preserve">SERVICIO DE AGUA </t>
  </si>
  <si>
    <t>SERVICIO TELEFONICO CONVENCIONAL</t>
  </si>
  <si>
    <t xml:space="preserve">ARRENDAMIENTO DE EDIFICIOS Y LOCALES </t>
  </si>
  <si>
    <t xml:space="preserve">SERVICIO DE VIGILANCIA </t>
  </si>
  <si>
    <t>MANTENIMIENTO Y CONSERVACION DE VEHICULOS TERRESTRES, AEREOS,MARITIMOS, LACUSTRES Y FLUVIALES</t>
  </si>
  <si>
    <t>MANTENIMIENTO Y CONSERVACION DE MAQUINARIA Y EQUIPO</t>
  </si>
  <si>
    <t>SERVICIO DE LIMPIEZA</t>
  </si>
  <si>
    <t xml:space="preserve">SERVICIOS DE JARDINERIA Y FUMIGACION </t>
  </si>
  <si>
    <t>MANTENIMIENTO INMUEBLES</t>
  </si>
  <si>
    <t>QT03</t>
  </si>
  <si>
    <t>MATERIALES Y UTILES PARA EL PROCESAMIENTO EN EQUIPOS Y BIENES INFORMATICOS</t>
  </si>
  <si>
    <t>MATERIAL ELECTRICO Y ELECTRONICO</t>
  </si>
  <si>
    <t>COMBUSTIBLES, LUBRICANTES Y ADITIVOS PARA VEHICULOS TERRESTRES, AEREOS, MARITIMOS, LACUSTRES Y FLUVIALES DESTINADOS A SERVICIOS PUBLICOS Y LA OPERACION DE PROGRAMAS PIBLICOS</t>
  </si>
  <si>
    <t>IMPRESION Y ELABORACION DE MATERIAL INFORMATIVO DERIVADO DE LA OPERACION Y ADMINISTRACION DE LAS UNIDADES RESPONSABLES</t>
  </si>
  <si>
    <t>SUBCONTRATACION DE SERVICIOS CON TERCEROS</t>
  </si>
  <si>
    <t>MANTENIMIENTO Y CONSERVACION DE INMUEBLES</t>
  </si>
  <si>
    <t>MANTENIMIENTO Y CONSERVACION DE VEHICULOS TERRESTRES, AEREOS, MARITIMOS, LACUSTRES Y FLUVIALES</t>
  </si>
  <si>
    <t>SERVICIOS DE LAVANDERIA, LIMPIEZA E HIGIENE</t>
  </si>
  <si>
    <t>SERVICIOS DE JARDINERIA Y FUMIGACION</t>
  </si>
  <si>
    <t>DIFUSION DE MENSAJES SOBRE PROGRAMAS Y ACTIVIDADES INSTITUCIONALES</t>
  </si>
  <si>
    <t xml:space="preserve">SUBDELEGACIONAL </t>
  </si>
  <si>
    <t>QT02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</si>
</sst>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í"/>
    </font>
    <font>
      <sz val="10"/>
      <color indexed="8"/>
      <name val="Calibrí"/>
    </font>
    <font>
      <sz val="10"/>
      <name val="Calibrí"/>
    </font>
    <font>
      <b/>
      <sz val="10"/>
      <color theme="0"/>
      <name val="Calibrí"/>
    </font>
    <font>
      <sz val="10"/>
      <color rgb="FF000000"/>
      <name val="Calibrí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6" fillId="0" borderId="0"/>
    <xf numFmtId="0" fontId="4" fillId="0" borderId="0"/>
  </cellStyleXfs>
  <cellXfs count="44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2" fillId="0" borderId="0" xfId="3" applyNumberFormat="1" applyFont="1" applyAlignment="1">
      <alignment horizontal="right" vertical="center"/>
    </xf>
    <xf numFmtId="0" fontId="1" fillId="0" borderId="0" xfId="3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0" fontId="1" fillId="0" borderId="0" xfId="2" applyFill="1"/>
    <xf numFmtId="0" fontId="1" fillId="0" borderId="0" xfId="2" applyFill="1" applyAlignment="1">
      <alignment wrapText="1"/>
    </xf>
    <xf numFmtId="0" fontId="1" fillId="0" borderId="0" xfId="2" applyFill="1" applyAlignment="1">
      <alignment horizontal="right"/>
    </xf>
    <xf numFmtId="0" fontId="1" fillId="0" borderId="0" xfId="2" applyFont="1" applyFill="1"/>
    <xf numFmtId="0" fontId="7" fillId="0" borderId="4" xfId="3" applyFont="1" applyBorder="1" applyAlignment="1">
      <alignment horizontal="center" vertical="center" wrapText="1"/>
    </xf>
    <xf numFmtId="0" fontId="8" fillId="0" borderId="5" xfId="3" quotePrefix="1" applyFont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 wrapText="1"/>
    </xf>
    <xf numFmtId="0" fontId="9" fillId="0" borderId="5" xfId="4" applyFont="1" applyBorder="1" applyAlignment="1">
      <alignment horizontal="center" vertical="center" wrapText="1"/>
    </xf>
    <xf numFmtId="4" fontId="8" fillId="0" borderId="2" xfId="3" applyNumberFormat="1" applyFont="1" applyBorder="1" applyAlignment="1">
      <alignment horizontal="center" vertical="center" wrapText="1"/>
    </xf>
    <xf numFmtId="44" fontId="9" fillId="0" borderId="2" xfId="1" applyFont="1" applyFill="1" applyBorder="1" applyAlignment="1">
      <alignment horizontal="center" vertical="center" wrapText="1"/>
    </xf>
    <xf numFmtId="44" fontId="7" fillId="0" borderId="2" xfId="1" applyFont="1" applyFill="1" applyBorder="1" applyAlignment="1">
      <alignment horizontal="center" vertical="center" wrapText="1"/>
    </xf>
    <xf numFmtId="0" fontId="10" fillId="2" borderId="2" xfId="4" applyFont="1" applyFill="1" applyBorder="1" applyAlignment="1">
      <alignment horizontal="center" vertical="center" wrapText="1"/>
    </xf>
    <xf numFmtId="1" fontId="10" fillId="2" borderId="2" xfId="4" applyNumberFormat="1" applyFont="1" applyFill="1" applyBorder="1" applyAlignment="1">
      <alignment horizontal="center" vertical="center" wrapText="1"/>
    </xf>
    <xf numFmtId="1" fontId="10" fillId="2" borderId="2" xfId="4" applyNumberFormat="1" applyFont="1" applyFill="1" applyBorder="1" applyAlignment="1">
      <alignment horizontal="left" vertical="center" wrapText="1"/>
    </xf>
    <xf numFmtId="3" fontId="10" fillId="2" borderId="2" xfId="5" applyNumberFormat="1" applyFont="1" applyFill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2" xfId="3" quotePrefix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1" fontId="9" fillId="0" borderId="2" xfId="4" applyNumberFormat="1" applyFont="1" applyBorder="1" applyAlignment="1">
      <alignment horizontal="center" vertical="center" wrapText="1"/>
    </xf>
    <xf numFmtId="44" fontId="8" fillId="0" borderId="2" xfId="1" applyFont="1" applyFill="1" applyBorder="1" applyAlignment="1">
      <alignment horizontal="right" vertical="center" wrapText="1"/>
    </xf>
    <xf numFmtId="44" fontId="7" fillId="0" borderId="3" xfId="1" applyFont="1" applyBorder="1" applyAlignment="1">
      <alignment horizontal="right" vertical="center" wrapText="1"/>
    </xf>
    <xf numFmtId="44" fontId="8" fillId="0" borderId="2" xfId="1" applyFont="1" applyBorder="1" applyAlignment="1">
      <alignment horizontal="right" vertical="center" wrapText="1"/>
    </xf>
    <xf numFmtId="44" fontId="7" fillId="0" borderId="2" xfId="1" applyFont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center" wrapText="1"/>
    </xf>
    <xf numFmtId="8" fontId="8" fillId="0" borderId="2" xfId="1" applyNumberFormat="1" applyFont="1" applyBorder="1" applyAlignment="1">
      <alignment horizontal="right" vertical="center" wrapText="1"/>
    </xf>
    <xf numFmtId="8" fontId="7" fillId="0" borderId="3" xfId="1" applyNumberFormat="1" applyFont="1" applyBorder="1" applyAlignment="1">
      <alignment horizontal="right" vertical="center" wrapText="1"/>
    </xf>
    <xf numFmtId="0" fontId="10" fillId="2" borderId="3" xfId="4" applyFont="1" applyFill="1" applyBorder="1" applyAlignment="1">
      <alignment horizontal="center" vertical="center" wrapText="1"/>
    </xf>
    <xf numFmtId="1" fontId="10" fillId="2" borderId="3" xfId="4" applyNumberFormat="1" applyFont="1" applyFill="1" applyBorder="1" applyAlignment="1">
      <alignment horizontal="center" vertical="center" wrapText="1"/>
    </xf>
    <xf numFmtId="1" fontId="10" fillId="2" borderId="3" xfId="4" applyNumberFormat="1" applyFont="1" applyFill="1" applyBorder="1" applyAlignment="1">
      <alignment horizontal="left" vertical="center" wrapText="1"/>
    </xf>
    <xf numFmtId="3" fontId="10" fillId="2" borderId="3" xfId="5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1" fontId="10" fillId="2" borderId="5" xfId="4" applyNumberFormat="1" applyFont="1" applyFill="1" applyBorder="1" applyAlignment="1">
      <alignment horizontal="center" vertical="center" wrapText="1"/>
    </xf>
    <xf numFmtId="1" fontId="10" fillId="2" borderId="5" xfId="4" applyNumberFormat="1" applyFont="1" applyFill="1" applyBorder="1" applyAlignment="1">
      <alignment horizontal="left" vertical="center" wrapText="1"/>
    </xf>
    <xf numFmtId="3" fontId="10" fillId="2" borderId="5" xfId="5" applyNumberFormat="1" applyFont="1" applyFill="1" applyBorder="1" applyAlignment="1">
      <alignment horizontal="center" vertical="center" wrapText="1"/>
    </xf>
    <xf numFmtId="0" fontId="12" fillId="0" borderId="0" xfId="3" applyFont="1" applyAlignment="1">
      <alignment horizontal="center"/>
    </xf>
    <xf numFmtId="0" fontId="12" fillId="0" borderId="1" xfId="3" applyFont="1" applyBorder="1" applyAlignment="1">
      <alignment horizontal="center"/>
    </xf>
  </cellXfs>
  <cellStyles count="8">
    <cellStyle name="Millares 2" xfId="5" xr:uid="{FF62BE89-5617-4A1E-BDAF-C4728DBE8D10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124510</xdr:colOff>
      <xdr:row>0</xdr:row>
      <xdr:rowOff>130735</xdr:rowOff>
    </xdr:from>
    <xdr:to>
      <xdr:col>3</xdr:col>
      <xdr:colOff>160149</xdr:colOff>
      <xdr:row>3</xdr:row>
      <xdr:rowOff>124510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E482B9-9601-4288-A826-1116A8788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510" y="130735"/>
          <a:ext cx="2575639" cy="83421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0.97\d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0.97\d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0.97\d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0.97\d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9286E-965D-4E6C-9858-FEFD2162B119}">
  <sheetPr>
    <pageSetUpPr fitToPage="1"/>
  </sheetPr>
  <dimension ref="A1:J116"/>
  <sheetViews>
    <sheetView tabSelected="1" zoomScale="102" zoomScaleNormal="102" workbookViewId="0">
      <selection activeCell="L7" sqref="L7"/>
    </sheetView>
  </sheetViews>
  <sheetFormatPr baseColWidth="10" defaultColWidth="11.54296875" defaultRowHeight="14.5"/>
  <cols>
    <col min="1" max="1" width="21.1796875" style="1" customWidth="1"/>
    <col min="2" max="4" width="7.54296875" style="1" customWidth="1"/>
    <col min="5" max="5" width="12.6328125" style="1" customWidth="1"/>
    <col min="6" max="6" width="11.453125" style="1" customWidth="1"/>
    <col min="7" max="7" width="7.1796875" style="7" customWidth="1"/>
    <col min="8" max="8" width="26.90625" style="8" customWidth="1"/>
    <col min="9" max="9" width="17" style="8" customWidth="1"/>
    <col min="10" max="10" width="17" style="9" customWidth="1"/>
    <col min="11" max="16384" width="11.54296875" style="7"/>
  </cols>
  <sheetData>
    <row r="1" spans="1:10" s="1" customFormat="1" ht="22">
      <c r="H1" s="2"/>
      <c r="I1" s="2"/>
      <c r="J1" s="4" t="s">
        <v>0</v>
      </c>
    </row>
    <row r="2" spans="1:10" s="1" customFormat="1" ht="22">
      <c r="H2" s="2"/>
      <c r="I2" s="2"/>
      <c r="J2" s="4" t="s">
        <v>1</v>
      </c>
    </row>
    <row r="3" spans="1:10" s="1" customFormat="1" ht="22">
      <c r="H3" s="2"/>
      <c r="I3" s="2"/>
      <c r="J3" s="4" t="s">
        <v>2</v>
      </c>
    </row>
    <row r="4" spans="1:10" s="1" customFormat="1">
      <c r="H4" s="2"/>
      <c r="I4" s="2"/>
      <c r="J4" s="3"/>
    </row>
    <row r="5" spans="1:10" s="1" customFormat="1">
      <c r="H5" s="2"/>
      <c r="I5" s="2"/>
      <c r="J5" s="3"/>
    </row>
    <row r="6" spans="1:10" s="1" customFormat="1" ht="23.5">
      <c r="A6" s="42" t="s">
        <v>44</v>
      </c>
      <c r="B6" s="42"/>
      <c r="C6" s="42"/>
      <c r="D6" s="42"/>
      <c r="E6" s="42"/>
      <c r="F6" s="42"/>
      <c r="G6" s="42"/>
      <c r="H6" s="42"/>
      <c r="I6" s="42"/>
      <c r="J6" s="42"/>
    </row>
    <row r="7" spans="1:10" s="1" customFormat="1" ht="23.5">
      <c r="A7" s="43" t="s">
        <v>3</v>
      </c>
      <c r="B7" s="43"/>
      <c r="C7" s="43"/>
      <c r="D7" s="43"/>
      <c r="E7" s="43"/>
      <c r="F7" s="43"/>
      <c r="G7" s="43"/>
      <c r="H7" s="43"/>
      <c r="I7" s="43"/>
      <c r="J7" s="43"/>
    </row>
    <row r="8" spans="1:10" s="5" customFormat="1" ht="56.25" customHeight="1">
      <c r="A8" s="18" t="s">
        <v>4</v>
      </c>
      <c r="B8" s="18" t="s">
        <v>5</v>
      </c>
      <c r="C8" s="18" t="s">
        <v>6</v>
      </c>
      <c r="D8" s="18" t="s">
        <v>7</v>
      </c>
      <c r="E8" s="18" t="s">
        <v>8</v>
      </c>
      <c r="F8" s="18" t="s">
        <v>9</v>
      </c>
      <c r="G8" s="19" t="s">
        <v>10</v>
      </c>
      <c r="H8" s="20" t="s">
        <v>11</v>
      </c>
      <c r="I8" s="21" t="s">
        <v>42</v>
      </c>
      <c r="J8" s="21" t="s">
        <v>43</v>
      </c>
    </row>
    <row r="9" spans="1:10" s="6" customFormat="1" ht="25">
      <c r="A9" s="22" t="s">
        <v>12</v>
      </c>
      <c r="B9" s="22" t="s">
        <v>13</v>
      </c>
      <c r="C9" s="23" t="s">
        <v>14</v>
      </c>
      <c r="D9" s="24" t="s">
        <v>15</v>
      </c>
      <c r="E9" s="23" t="s">
        <v>14</v>
      </c>
      <c r="F9" s="24" t="s">
        <v>16</v>
      </c>
      <c r="G9" s="25">
        <v>21101</v>
      </c>
      <c r="H9" s="15" t="s">
        <v>17</v>
      </c>
      <c r="I9" s="26">
        <v>51981</v>
      </c>
      <c r="J9" s="27">
        <f>I9+11140.19+2653.97</f>
        <v>65775.16</v>
      </c>
    </row>
    <row r="10" spans="1:10" s="6" customFormat="1" ht="50">
      <c r="A10" s="22" t="s">
        <v>12</v>
      </c>
      <c r="B10" s="22" t="s">
        <v>13</v>
      </c>
      <c r="C10" s="23" t="s">
        <v>14</v>
      </c>
      <c r="D10" s="24" t="s">
        <v>15</v>
      </c>
      <c r="E10" s="23" t="s">
        <v>14</v>
      </c>
      <c r="F10" s="24" t="s">
        <v>16</v>
      </c>
      <c r="G10" s="25">
        <v>21401</v>
      </c>
      <c r="H10" s="15" t="s">
        <v>19</v>
      </c>
      <c r="I10" s="28">
        <v>82137</v>
      </c>
      <c r="J10" s="27">
        <f>I10-9783.27-2653.97</f>
        <v>69699.759999999995</v>
      </c>
    </row>
    <row r="11" spans="1:10" s="6" customFormat="1" ht="13">
      <c r="A11" s="22" t="s">
        <v>12</v>
      </c>
      <c r="B11" s="22" t="s">
        <v>13</v>
      </c>
      <c r="C11" s="23" t="s">
        <v>14</v>
      </c>
      <c r="D11" s="24" t="s">
        <v>15</v>
      </c>
      <c r="E11" s="23" t="s">
        <v>14</v>
      </c>
      <c r="F11" s="24" t="s">
        <v>16</v>
      </c>
      <c r="G11" s="25">
        <v>21601</v>
      </c>
      <c r="H11" s="15" t="s">
        <v>18</v>
      </c>
      <c r="I11" s="28">
        <v>25997</v>
      </c>
      <c r="J11" s="27">
        <f>I11+3667.34+9783.27+5440.4</f>
        <v>44888.01</v>
      </c>
    </row>
    <row r="12" spans="1:10" s="6" customFormat="1" ht="50">
      <c r="A12" s="22" t="s">
        <v>12</v>
      </c>
      <c r="B12" s="22" t="s">
        <v>13</v>
      </c>
      <c r="C12" s="23" t="s">
        <v>14</v>
      </c>
      <c r="D12" s="24" t="s">
        <v>15</v>
      </c>
      <c r="E12" s="23" t="s">
        <v>14</v>
      </c>
      <c r="F12" s="24" t="s">
        <v>16</v>
      </c>
      <c r="G12" s="25">
        <v>22104</v>
      </c>
      <c r="H12" s="15" t="s">
        <v>20</v>
      </c>
      <c r="I12" s="28">
        <v>20973</v>
      </c>
      <c r="J12" s="27">
        <f>I12+1372.92+187.08+3345.7+934.05+12.91</f>
        <v>26825.66</v>
      </c>
    </row>
    <row r="13" spans="1:10" s="6" customFormat="1" ht="50">
      <c r="A13" s="22" t="s">
        <v>12</v>
      </c>
      <c r="B13" s="22" t="s">
        <v>13</v>
      </c>
      <c r="C13" s="23" t="s">
        <v>14</v>
      </c>
      <c r="D13" s="24" t="s">
        <v>15</v>
      </c>
      <c r="E13" s="23" t="s">
        <v>14</v>
      </c>
      <c r="F13" s="24" t="s">
        <v>16</v>
      </c>
      <c r="G13" s="25">
        <v>22106</v>
      </c>
      <c r="H13" s="15" t="s">
        <v>34</v>
      </c>
      <c r="I13" s="29">
        <v>30786</v>
      </c>
      <c r="J13" s="27">
        <f>I13-1491.31-12.91-3268.78</f>
        <v>26013</v>
      </c>
    </row>
    <row r="14" spans="1:10" s="6" customFormat="1" ht="25">
      <c r="A14" s="22" t="s">
        <v>12</v>
      </c>
      <c r="B14" s="22" t="s">
        <v>13</v>
      </c>
      <c r="C14" s="23" t="s">
        <v>14</v>
      </c>
      <c r="D14" s="24" t="s">
        <v>15</v>
      </c>
      <c r="E14" s="23" t="s">
        <v>14</v>
      </c>
      <c r="F14" s="24" t="s">
        <v>16</v>
      </c>
      <c r="G14" s="25">
        <v>24601</v>
      </c>
      <c r="H14" s="15" t="s">
        <v>21</v>
      </c>
      <c r="I14" s="28">
        <v>3496</v>
      </c>
      <c r="J14" s="27">
        <f>I14-13.62</f>
        <v>3482.38</v>
      </c>
    </row>
    <row r="15" spans="1:10" s="6" customFormat="1" ht="100">
      <c r="A15" s="22" t="s">
        <v>12</v>
      </c>
      <c r="B15" s="22" t="s">
        <v>13</v>
      </c>
      <c r="C15" s="23" t="s">
        <v>14</v>
      </c>
      <c r="D15" s="24" t="s">
        <v>15</v>
      </c>
      <c r="E15" s="23" t="s">
        <v>14</v>
      </c>
      <c r="F15" s="24" t="s">
        <v>16</v>
      </c>
      <c r="G15" s="25">
        <v>26103</v>
      </c>
      <c r="H15" s="30" t="s">
        <v>32</v>
      </c>
      <c r="I15" s="29">
        <v>28625</v>
      </c>
      <c r="J15" s="27">
        <f>I15</f>
        <v>28625</v>
      </c>
    </row>
    <row r="16" spans="1:10" s="6" customFormat="1" ht="87.5">
      <c r="A16" s="22" t="s">
        <v>12</v>
      </c>
      <c r="B16" s="22" t="s">
        <v>13</v>
      </c>
      <c r="C16" s="23" t="s">
        <v>14</v>
      </c>
      <c r="D16" s="24" t="s">
        <v>15</v>
      </c>
      <c r="E16" s="23" t="s">
        <v>14</v>
      </c>
      <c r="F16" s="24" t="s">
        <v>16</v>
      </c>
      <c r="G16" s="25">
        <v>26104</v>
      </c>
      <c r="H16" s="30" t="s">
        <v>33</v>
      </c>
      <c r="I16" s="29">
        <v>18375</v>
      </c>
      <c r="J16" s="27">
        <f>I16</f>
        <v>18375</v>
      </c>
    </row>
    <row r="17" spans="1:10" s="6" customFormat="1" ht="43" customHeight="1">
      <c r="A17" s="22" t="s">
        <v>12</v>
      </c>
      <c r="B17" s="22" t="s">
        <v>13</v>
      </c>
      <c r="C17" s="23" t="s">
        <v>14</v>
      </c>
      <c r="D17" s="24" t="s">
        <v>15</v>
      </c>
      <c r="E17" s="23" t="s">
        <v>14</v>
      </c>
      <c r="F17" s="24" t="s">
        <v>16</v>
      </c>
      <c r="G17" s="25">
        <v>29401</v>
      </c>
      <c r="H17" s="15" t="s">
        <v>22</v>
      </c>
      <c r="I17" s="31">
        <f>10493</f>
        <v>10493</v>
      </c>
      <c r="J17" s="32">
        <f>I17-3345.7-3667.34</f>
        <v>3479.96</v>
      </c>
    </row>
    <row r="18" spans="1:10" s="6" customFormat="1" ht="13">
      <c r="A18" s="22" t="s">
        <v>12</v>
      </c>
      <c r="B18" s="22" t="s">
        <v>13</v>
      </c>
      <c r="C18" s="23" t="s">
        <v>14</v>
      </c>
      <c r="D18" s="24" t="s">
        <v>15</v>
      </c>
      <c r="E18" s="23" t="s">
        <v>14</v>
      </c>
      <c r="F18" s="30" t="s">
        <v>26</v>
      </c>
      <c r="G18" s="30">
        <v>31301</v>
      </c>
      <c r="H18" s="30" t="s">
        <v>27</v>
      </c>
      <c r="I18" s="29">
        <v>11000</v>
      </c>
      <c r="J18" s="27">
        <f>I18-810-1372.92</f>
        <v>8817.08</v>
      </c>
    </row>
    <row r="19" spans="1:10" s="6" customFormat="1" ht="25">
      <c r="A19" s="22" t="s">
        <v>12</v>
      </c>
      <c r="B19" s="22" t="s">
        <v>13</v>
      </c>
      <c r="C19" s="23" t="s">
        <v>14</v>
      </c>
      <c r="D19" s="24" t="s">
        <v>15</v>
      </c>
      <c r="E19" s="23" t="s">
        <v>14</v>
      </c>
      <c r="F19" s="30" t="s">
        <v>16</v>
      </c>
      <c r="G19" s="30">
        <v>31401</v>
      </c>
      <c r="H19" s="30" t="s">
        <v>23</v>
      </c>
      <c r="I19" s="29">
        <v>3000</v>
      </c>
      <c r="J19" s="27">
        <f>I19</f>
        <v>3000</v>
      </c>
    </row>
    <row r="20" spans="1:10" s="6" customFormat="1" ht="25">
      <c r="A20" s="22" t="s">
        <v>12</v>
      </c>
      <c r="B20" s="22" t="s">
        <v>13</v>
      </c>
      <c r="C20" s="23" t="s">
        <v>14</v>
      </c>
      <c r="D20" s="24" t="s">
        <v>15</v>
      </c>
      <c r="E20" s="23" t="s">
        <v>14</v>
      </c>
      <c r="F20" s="30" t="s">
        <v>16</v>
      </c>
      <c r="G20" s="30">
        <v>32601</v>
      </c>
      <c r="H20" s="30" t="s">
        <v>24</v>
      </c>
      <c r="I20" s="29">
        <v>2500</v>
      </c>
      <c r="J20" s="27">
        <f>I20-185.08</f>
        <v>2314.92</v>
      </c>
    </row>
    <row r="21" spans="1:10" s="6" customFormat="1" ht="37.5">
      <c r="A21" s="22" t="s">
        <v>12</v>
      </c>
      <c r="B21" s="22" t="s">
        <v>13</v>
      </c>
      <c r="C21" s="23" t="s">
        <v>14</v>
      </c>
      <c r="D21" s="24" t="s">
        <v>15</v>
      </c>
      <c r="E21" s="23" t="s">
        <v>14</v>
      </c>
      <c r="F21" s="30" t="s">
        <v>16</v>
      </c>
      <c r="G21" s="30">
        <v>33401</v>
      </c>
      <c r="H21" s="30" t="s">
        <v>35</v>
      </c>
      <c r="I21" s="29">
        <v>40000</v>
      </c>
      <c r="J21" s="27">
        <f>I21</f>
        <v>40000</v>
      </c>
    </row>
    <row r="22" spans="1:10" s="6" customFormat="1" ht="13">
      <c r="A22" s="22" t="s">
        <v>12</v>
      </c>
      <c r="B22" s="22" t="s">
        <v>13</v>
      </c>
      <c r="C22" s="23" t="s">
        <v>14</v>
      </c>
      <c r="D22" s="24" t="s">
        <v>15</v>
      </c>
      <c r="E22" s="23" t="s">
        <v>14</v>
      </c>
      <c r="F22" s="30" t="s">
        <v>26</v>
      </c>
      <c r="G22" s="30">
        <v>33801</v>
      </c>
      <c r="H22" s="30" t="s">
        <v>28</v>
      </c>
      <c r="I22" s="29">
        <v>57000</v>
      </c>
      <c r="J22" s="27">
        <f>I22-11140.19-5374.81</f>
        <v>40485</v>
      </c>
    </row>
    <row r="23" spans="1:10" s="6" customFormat="1" ht="25">
      <c r="A23" s="22" t="s">
        <v>12</v>
      </c>
      <c r="B23" s="22" t="s">
        <v>13</v>
      </c>
      <c r="C23" s="23" t="s">
        <v>14</v>
      </c>
      <c r="D23" s="24" t="s">
        <v>15</v>
      </c>
      <c r="E23" s="23" t="s">
        <v>14</v>
      </c>
      <c r="F23" s="30" t="s">
        <v>16</v>
      </c>
      <c r="G23" s="30">
        <v>33901</v>
      </c>
      <c r="H23" s="30" t="s">
        <v>36</v>
      </c>
      <c r="I23" s="29">
        <v>1100</v>
      </c>
      <c r="J23" s="27">
        <f>I23-269.89+42.33</f>
        <v>872.44</v>
      </c>
    </row>
    <row r="24" spans="1:10" s="6" customFormat="1" ht="13">
      <c r="A24" s="22" t="s">
        <v>12</v>
      </c>
      <c r="B24" s="22" t="s">
        <v>13</v>
      </c>
      <c r="C24" s="23" t="s">
        <v>14</v>
      </c>
      <c r="D24" s="24" t="s">
        <v>15</v>
      </c>
      <c r="E24" s="23" t="s">
        <v>14</v>
      </c>
      <c r="F24" s="30" t="s">
        <v>16</v>
      </c>
      <c r="G24" s="30">
        <v>34701</v>
      </c>
      <c r="H24" s="30" t="s">
        <v>25</v>
      </c>
      <c r="I24" s="29">
        <v>5500</v>
      </c>
      <c r="J24" s="27">
        <f>I24+1124.81+77.92+185.08+269.89+523.62+13.62</f>
        <v>7694.94</v>
      </c>
    </row>
    <row r="25" spans="1:10" s="6" customFormat="1" ht="39.65" customHeight="1">
      <c r="A25" s="22" t="s">
        <v>12</v>
      </c>
      <c r="B25" s="22" t="s">
        <v>13</v>
      </c>
      <c r="C25" s="23" t="s">
        <v>14</v>
      </c>
      <c r="D25" s="24" t="s">
        <v>15</v>
      </c>
      <c r="E25" s="23" t="s">
        <v>14</v>
      </c>
      <c r="F25" s="30" t="s">
        <v>26</v>
      </c>
      <c r="G25" s="30">
        <v>35101</v>
      </c>
      <c r="H25" s="30" t="s">
        <v>37</v>
      </c>
      <c r="I25" s="29">
        <v>4165</v>
      </c>
      <c r="J25" s="27">
        <f>I25-1124.81-140.19+696</f>
        <v>3596</v>
      </c>
    </row>
    <row r="26" spans="1:10" s="6" customFormat="1" ht="62.5">
      <c r="A26" s="22" t="s">
        <v>12</v>
      </c>
      <c r="B26" s="22" t="s">
        <v>13</v>
      </c>
      <c r="C26" s="23" t="s">
        <v>14</v>
      </c>
      <c r="D26" s="24" t="s">
        <v>15</v>
      </c>
      <c r="E26" s="23" t="s">
        <v>14</v>
      </c>
      <c r="F26" s="30" t="s">
        <v>16</v>
      </c>
      <c r="G26" s="30">
        <v>35501</v>
      </c>
      <c r="H26" s="30" t="s">
        <v>38</v>
      </c>
      <c r="I26" s="29">
        <v>1000</v>
      </c>
      <c r="J26" s="27">
        <f>I26+360+1491.31</f>
        <v>2851.31</v>
      </c>
    </row>
    <row r="27" spans="1:10" s="6" customFormat="1" ht="25">
      <c r="A27" s="22" t="s">
        <v>12</v>
      </c>
      <c r="B27" s="22" t="s">
        <v>13</v>
      </c>
      <c r="C27" s="23" t="s">
        <v>14</v>
      </c>
      <c r="D27" s="24" t="s">
        <v>15</v>
      </c>
      <c r="E27" s="23" t="s">
        <v>14</v>
      </c>
      <c r="F27" s="30" t="s">
        <v>26</v>
      </c>
      <c r="G27" s="30">
        <v>35801</v>
      </c>
      <c r="H27" s="30" t="s">
        <v>29</v>
      </c>
      <c r="I27" s="29">
        <v>37265</v>
      </c>
      <c r="J27" s="27">
        <f>I27-187.08-77.92+1528.6+3268.78+405</f>
        <v>42202.38</v>
      </c>
    </row>
    <row r="28" spans="1:10" s="6" customFormat="1" ht="25">
      <c r="A28" s="22" t="s">
        <v>12</v>
      </c>
      <c r="B28" s="22" t="s">
        <v>13</v>
      </c>
      <c r="C28" s="23" t="s">
        <v>14</v>
      </c>
      <c r="D28" s="24" t="s">
        <v>15</v>
      </c>
      <c r="E28" s="23" t="s">
        <v>14</v>
      </c>
      <c r="F28" s="30" t="s">
        <v>26</v>
      </c>
      <c r="G28" s="30">
        <v>35901</v>
      </c>
      <c r="H28" s="30" t="s">
        <v>30</v>
      </c>
      <c r="I28" s="29">
        <v>23845</v>
      </c>
      <c r="J28" s="27">
        <f>I28+5374.81+140.19-360</f>
        <v>29000</v>
      </c>
    </row>
    <row r="29" spans="1:10" s="6" customFormat="1" ht="75">
      <c r="A29" s="22" t="s">
        <v>12</v>
      </c>
      <c r="B29" s="22" t="s">
        <v>13</v>
      </c>
      <c r="C29" s="23" t="s">
        <v>14</v>
      </c>
      <c r="D29" s="24" t="s">
        <v>15</v>
      </c>
      <c r="E29" s="23" t="s">
        <v>14</v>
      </c>
      <c r="F29" s="30" t="s">
        <v>16</v>
      </c>
      <c r="G29" s="30">
        <v>37204</v>
      </c>
      <c r="H29" s="30" t="s">
        <v>62</v>
      </c>
      <c r="I29" s="29">
        <v>0</v>
      </c>
      <c r="J29" s="27">
        <f>I29+810</f>
        <v>810</v>
      </c>
    </row>
    <row r="30" spans="1:10" s="6" customFormat="1" ht="50">
      <c r="A30" s="22" t="s">
        <v>12</v>
      </c>
      <c r="B30" s="22" t="s">
        <v>13</v>
      </c>
      <c r="C30" s="23" t="s">
        <v>14</v>
      </c>
      <c r="D30" s="24" t="s">
        <v>15</v>
      </c>
      <c r="E30" s="23" t="s">
        <v>14</v>
      </c>
      <c r="F30" s="30" t="s">
        <v>16</v>
      </c>
      <c r="G30" s="30">
        <v>37504</v>
      </c>
      <c r="H30" s="30" t="s">
        <v>39</v>
      </c>
      <c r="I30" s="29">
        <v>14375</v>
      </c>
      <c r="J30" s="27">
        <f>I30-5440.4-696-1528.6-405</f>
        <v>6305</v>
      </c>
    </row>
    <row r="31" spans="1:10" s="6" customFormat="1" ht="50">
      <c r="A31" s="22" t="s">
        <v>12</v>
      </c>
      <c r="B31" s="22" t="s">
        <v>13</v>
      </c>
      <c r="C31" s="23" t="s">
        <v>14</v>
      </c>
      <c r="D31" s="24" t="s">
        <v>31</v>
      </c>
      <c r="E31" s="23" t="s">
        <v>14</v>
      </c>
      <c r="F31" s="30" t="s">
        <v>16</v>
      </c>
      <c r="G31" s="30">
        <v>38501</v>
      </c>
      <c r="H31" s="30" t="s">
        <v>40</v>
      </c>
      <c r="I31" s="29">
        <v>3000</v>
      </c>
      <c r="J31" s="27">
        <f>I31</f>
        <v>3000</v>
      </c>
    </row>
    <row r="32" spans="1:10" s="10" customFormat="1" ht="25">
      <c r="A32" s="22" t="s">
        <v>12</v>
      </c>
      <c r="B32" s="22" t="s">
        <v>13</v>
      </c>
      <c r="C32" s="23" t="s">
        <v>14</v>
      </c>
      <c r="D32" s="24" t="s">
        <v>15</v>
      </c>
      <c r="E32" s="23" t="s">
        <v>14</v>
      </c>
      <c r="F32" s="30" t="s">
        <v>16</v>
      </c>
      <c r="G32" s="30">
        <v>39202</v>
      </c>
      <c r="H32" s="30" t="s">
        <v>41</v>
      </c>
      <c r="I32" s="27">
        <v>1500</v>
      </c>
      <c r="J32" s="27">
        <f>I32-523.62-42.33-934.05</f>
        <v>0</v>
      </c>
    </row>
    <row r="33" spans="1:10" s="10" customFormat="1" ht="39">
      <c r="A33" s="18" t="s">
        <v>4</v>
      </c>
      <c r="B33" s="18" t="s">
        <v>5</v>
      </c>
      <c r="C33" s="18" t="s">
        <v>6</v>
      </c>
      <c r="D33" s="18" t="s">
        <v>7</v>
      </c>
      <c r="E33" s="18" t="s">
        <v>8</v>
      </c>
      <c r="F33" s="18" t="s">
        <v>9</v>
      </c>
      <c r="G33" s="19" t="s">
        <v>10</v>
      </c>
      <c r="H33" s="20" t="s">
        <v>11</v>
      </c>
      <c r="I33" s="21" t="s">
        <v>42</v>
      </c>
      <c r="J33" s="21" t="s">
        <v>43</v>
      </c>
    </row>
    <row r="34" spans="1:10" s="10" customFormat="1" ht="25">
      <c r="A34" s="22" t="s">
        <v>45</v>
      </c>
      <c r="B34" s="22" t="s">
        <v>63</v>
      </c>
      <c r="C34" s="23" t="s">
        <v>14</v>
      </c>
      <c r="D34" s="24" t="s">
        <v>15</v>
      </c>
      <c r="E34" s="23" t="s">
        <v>14</v>
      </c>
      <c r="F34" s="30" t="s">
        <v>16</v>
      </c>
      <c r="G34" s="30">
        <v>31401</v>
      </c>
      <c r="H34" s="30" t="s">
        <v>23</v>
      </c>
      <c r="I34" s="27">
        <v>1200</v>
      </c>
      <c r="J34" s="27">
        <v>1051.23</v>
      </c>
    </row>
    <row r="35" spans="1:10" s="10" customFormat="1" ht="39">
      <c r="A35" s="18" t="s">
        <v>4</v>
      </c>
      <c r="B35" s="18" t="s">
        <v>5</v>
      </c>
      <c r="C35" s="18" t="s">
        <v>6</v>
      </c>
      <c r="D35" s="18" t="s">
        <v>7</v>
      </c>
      <c r="E35" s="18" t="s">
        <v>8</v>
      </c>
      <c r="F35" s="18" t="s">
        <v>9</v>
      </c>
      <c r="G35" s="19" t="s">
        <v>10</v>
      </c>
      <c r="H35" s="20" t="s">
        <v>11</v>
      </c>
      <c r="I35" s="21" t="s">
        <v>42</v>
      </c>
      <c r="J35" s="21" t="s">
        <v>43</v>
      </c>
    </row>
    <row r="36" spans="1:10" s="10" customFormat="1" ht="25">
      <c r="A36" s="22" t="s">
        <v>101</v>
      </c>
      <c r="B36" s="22" t="s">
        <v>102</v>
      </c>
      <c r="C36" s="23" t="s">
        <v>14</v>
      </c>
      <c r="D36" s="24" t="s">
        <v>15</v>
      </c>
      <c r="E36" s="23" t="s">
        <v>14</v>
      </c>
      <c r="F36" s="30" t="s">
        <v>16</v>
      </c>
      <c r="G36" s="30">
        <v>21101</v>
      </c>
      <c r="H36" s="30" t="s">
        <v>54</v>
      </c>
      <c r="I36" s="27">
        <v>4379</v>
      </c>
      <c r="J36" s="27"/>
    </row>
    <row r="37" spans="1:10" s="10" customFormat="1" ht="50">
      <c r="A37" s="22" t="s">
        <v>101</v>
      </c>
      <c r="B37" s="22" t="s">
        <v>102</v>
      </c>
      <c r="C37" s="23" t="s">
        <v>14</v>
      </c>
      <c r="D37" s="24" t="s">
        <v>15</v>
      </c>
      <c r="E37" s="23" t="s">
        <v>14</v>
      </c>
      <c r="F37" s="30" t="s">
        <v>16</v>
      </c>
      <c r="G37" s="30">
        <v>21401</v>
      </c>
      <c r="H37" s="30" t="s">
        <v>69</v>
      </c>
      <c r="I37" s="27">
        <v>7754</v>
      </c>
      <c r="J37" s="27">
        <v>15150</v>
      </c>
    </row>
    <row r="38" spans="1:10" s="10" customFormat="1">
      <c r="A38" s="22" t="s">
        <v>101</v>
      </c>
      <c r="B38" s="22" t="s">
        <v>102</v>
      </c>
      <c r="C38" s="23" t="s">
        <v>14</v>
      </c>
      <c r="D38" s="24" t="s">
        <v>15</v>
      </c>
      <c r="E38" s="23" t="s">
        <v>14</v>
      </c>
      <c r="F38" s="30" t="s">
        <v>16</v>
      </c>
      <c r="G38" s="30">
        <v>21601</v>
      </c>
      <c r="H38" s="30" t="s">
        <v>66</v>
      </c>
      <c r="I38" s="27">
        <v>7079</v>
      </c>
      <c r="J38" s="27">
        <v>11284</v>
      </c>
    </row>
    <row r="39" spans="1:10" s="10" customFormat="1" ht="25">
      <c r="A39" s="22" t="s">
        <v>101</v>
      </c>
      <c r="B39" s="22" t="s">
        <v>102</v>
      </c>
      <c r="C39" s="23" t="s">
        <v>14</v>
      </c>
      <c r="D39" s="24" t="s">
        <v>49</v>
      </c>
      <c r="E39" s="23" t="s">
        <v>53</v>
      </c>
      <c r="F39" s="30" t="s">
        <v>50</v>
      </c>
      <c r="G39" s="30">
        <v>21101</v>
      </c>
      <c r="H39" s="30" t="s">
        <v>54</v>
      </c>
      <c r="I39" s="27">
        <v>7314</v>
      </c>
      <c r="J39" s="27"/>
    </row>
    <row r="40" spans="1:10" s="10" customFormat="1">
      <c r="A40" s="22" t="s">
        <v>101</v>
      </c>
      <c r="B40" s="22" t="s">
        <v>102</v>
      </c>
      <c r="C40" s="23" t="s">
        <v>14</v>
      </c>
      <c r="D40" s="24" t="s">
        <v>49</v>
      </c>
      <c r="E40" s="23" t="s">
        <v>53</v>
      </c>
      <c r="F40" s="30" t="s">
        <v>50</v>
      </c>
      <c r="G40" s="30">
        <v>21601</v>
      </c>
      <c r="H40" s="30" t="s">
        <v>66</v>
      </c>
      <c r="I40" s="27">
        <v>14476</v>
      </c>
      <c r="J40" s="27">
        <v>12219</v>
      </c>
    </row>
    <row r="41" spans="1:10" s="10" customFormat="1" ht="112.5">
      <c r="A41" s="22" t="s">
        <v>101</v>
      </c>
      <c r="B41" s="22" t="s">
        <v>102</v>
      </c>
      <c r="C41" s="23" t="s">
        <v>14</v>
      </c>
      <c r="D41" s="24" t="s">
        <v>49</v>
      </c>
      <c r="E41" s="23" t="s">
        <v>53</v>
      </c>
      <c r="F41" s="30" t="s">
        <v>50</v>
      </c>
      <c r="G41" s="30">
        <v>26102</v>
      </c>
      <c r="H41" s="30" t="s">
        <v>51</v>
      </c>
      <c r="I41" s="27">
        <v>4255</v>
      </c>
      <c r="J41" s="27">
        <v>4200</v>
      </c>
    </row>
    <row r="42" spans="1:10" s="10" customFormat="1">
      <c r="A42" s="22" t="s">
        <v>101</v>
      </c>
      <c r="B42" s="22" t="s">
        <v>102</v>
      </c>
      <c r="C42" s="23" t="s">
        <v>14</v>
      </c>
      <c r="D42" s="24" t="s">
        <v>15</v>
      </c>
      <c r="E42" s="23" t="s">
        <v>14</v>
      </c>
      <c r="F42" s="30" t="s">
        <v>26</v>
      </c>
      <c r="G42" s="30">
        <v>31301</v>
      </c>
      <c r="H42" s="30" t="s">
        <v>27</v>
      </c>
      <c r="I42" s="27">
        <v>800</v>
      </c>
      <c r="J42" s="27">
        <v>571</v>
      </c>
    </row>
    <row r="43" spans="1:10" s="10" customFormat="1">
      <c r="A43" s="22" t="s">
        <v>101</v>
      </c>
      <c r="B43" s="22" t="s">
        <v>102</v>
      </c>
      <c r="C43" s="23" t="s">
        <v>14</v>
      </c>
      <c r="D43" s="24" t="s">
        <v>49</v>
      </c>
      <c r="E43" s="23" t="s">
        <v>53</v>
      </c>
      <c r="F43" s="30" t="s">
        <v>50</v>
      </c>
      <c r="G43" s="30">
        <v>31301</v>
      </c>
      <c r="H43" s="30" t="s">
        <v>27</v>
      </c>
      <c r="I43" s="27">
        <v>900</v>
      </c>
      <c r="J43" s="27">
        <v>816</v>
      </c>
    </row>
    <row r="44" spans="1:10" s="10" customFormat="1" ht="25">
      <c r="A44" s="22" t="s">
        <v>101</v>
      </c>
      <c r="B44" s="22" t="s">
        <v>102</v>
      </c>
      <c r="C44" s="23" t="s">
        <v>14</v>
      </c>
      <c r="D44" s="24" t="s">
        <v>15</v>
      </c>
      <c r="E44" s="23" t="s">
        <v>14</v>
      </c>
      <c r="F44" s="30" t="s">
        <v>16</v>
      </c>
      <c r="G44" s="30">
        <v>31401</v>
      </c>
      <c r="H44" s="30" t="s">
        <v>23</v>
      </c>
      <c r="I44" s="27">
        <v>1300</v>
      </c>
      <c r="J44" s="27">
        <v>994.98</v>
      </c>
    </row>
    <row r="45" spans="1:10" s="10" customFormat="1" ht="25">
      <c r="A45" s="22" t="s">
        <v>101</v>
      </c>
      <c r="B45" s="22" t="s">
        <v>102</v>
      </c>
      <c r="C45" s="23" t="s">
        <v>14</v>
      </c>
      <c r="D45" s="24" t="s">
        <v>15</v>
      </c>
      <c r="E45" s="23" t="s">
        <v>14</v>
      </c>
      <c r="F45" s="30" t="s">
        <v>16</v>
      </c>
      <c r="G45" s="30">
        <v>32601</v>
      </c>
      <c r="H45" s="30" t="s">
        <v>24</v>
      </c>
      <c r="I45" s="27">
        <v>2600</v>
      </c>
      <c r="J45" s="27">
        <v>5600</v>
      </c>
    </row>
    <row r="46" spans="1:10" s="10" customFormat="1" ht="25">
      <c r="A46" s="22" t="s">
        <v>101</v>
      </c>
      <c r="B46" s="22" t="s">
        <v>102</v>
      </c>
      <c r="C46" s="23" t="s">
        <v>14</v>
      </c>
      <c r="D46" s="24" t="s">
        <v>49</v>
      </c>
      <c r="E46" s="23" t="s">
        <v>53</v>
      </c>
      <c r="F46" s="30" t="s">
        <v>50</v>
      </c>
      <c r="G46" s="30">
        <v>35801</v>
      </c>
      <c r="H46" s="30" t="s">
        <v>29</v>
      </c>
      <c r="I46" s="27">
        <v>14091</v>
      </c>
      <c r="J46" s="27">
        <v>14060</v>
      </c>
    </row>
    <row r="47" spans="1:10" s="10" customFormat="1" ht="39">
      <c r="A47" s="18" t="s">
        <v>4</v>
      </c>
      <c r="B47" s="18" t="s">
        <v>5</v>
      </c>
      <c r="C47" s="18" t="s">
        <v>6</v>
      </c>
      <c r="D47" s="18" t="s">
        <v>7</v>
      </c>
      <c r="E47" s="18" t="s">
        <v>8</v>
      </c>
      <c r="F47" s="18" t="s">
        <v>9</v>
      </c>
      <c r="G47" s="19" t="s">
        <v>10</v>
      </c>
      <c r="H47" s="20" t="s">
        <v>11</v>
      </c>
      <c r="I47" s="21" t="s">
        <v>42</v>
      </c>
      <c r="J47" s="21" t="s">
        <v>43</v>
      </c>
    </row>
    <row r="48" spans="1:10" s="10" customFormat="1" ht="50">
      <c r="A48" s="22" t="s">
        <v>45</v>
      </c>
      <c r="B48" s="22" t="s">
        <v>90</v>
      </c>
      <c r="C48" s="23" t="s">
        <v>14</v>
      </c>
      <c r="D48" s="24" t="s">
        <v>15</v>
      </c>
      <c r="E48" s="23" t="s">
        <v>14</v>
      </c>
      <c r="F48" s="30" t="s">
        <v>16</v>
      </c>
      <c r="G48" s="30">
        <v>22104</v>
      </c>
      <c r="H48" s="30" t="s">
        <v>20</v>
      </c>
      <c r="I48" s="27">
        <v>2600</v>
      </c>
      <c r="J48" s="27">
        <v>7357.26</v>
      </c>
    </row>
    <row r="49" spans="1:10" s="10" customFormat="1" ht="50">
      <c r="A49" s="22" t="s">
        <v>45</v>
      </c>
      <c r="B49" s="22" t="s">
        <v>90</v>
      </c>
      <c r="C49" s="23" t="s">
        <v>14</v>
      </c>
      <c r="D49" s="24" t="s">
        <v>49</v>
      </c>
      <c r="E49" s="23" t="s">
        <v>53</v>
      </c>
      <c r="F49" s="30" t="s">
        <v>50</v>
      </c>
      <c r="G49" s="30">
        <v>21401</v>
      </c>
      <c r="H49" s="30" t="s">
        <v>91</v>
      </c>
      <c r="I49" s="27">
        <v>0</v>
      </c>
      <c r="J49" s="27">
        <v>2169.06</v>
      </c>
    </row>
    <row r="50" spans="1:10" s="10" customFormat="1" ht="25">
      <c r="A50" s="22" t="s">
        <v>45</v>
      </c>
      <c r="B50" s="22" t="s">
        <v>90</v>
      </c>
      <c r="C50" s="23" t="s">
        <v>14</v>
      </c>
      <c r="D50" s="24" t="s">
        <v>49</v>
      </c>
      <c r="E50" s="23" t="s">
        <v>53</v>
      </c>
      <c r="F50" s="30" t="s">
        <v>50</v>
      </c>
      <c r="G50" s="30">
        <v>21101</v>
      </c>
      <c r="H50" s="30" t="s">
        <v>75</v>
      </c>
      <c r="I50" s="27">
        <v>0</v>
      </c>
      <c r="J50" s="27">
        <v>1454.64</v>
      </c>
    </row>
    <row r="51" spans="1:10" s="10" customFormat="1" ht="25">
      <c r="A51" s="22" t="s">
        <v>45</v>
      </c>
      <c r="B51" s="22" t="s">
        <v>90</v>
      </c>
      <c r="C51" s="23" t="s">
        <v>14</v>
      </c>
      <c r="D51" s="24" t="s">
        <v>49</v>
      </c>
      <c r="E51" s="23" t="s">
        <v>53</v>
      </c>
      <c r="F51" s="30" t="s">
        <v>50</v>
      </c>
      <c r="G51" s="30">
        <v>24601</v>
      </c>
      <c r="H51" s="30" t="s">
        <v>92</v>
      </c>
      <c r="I51" s="27">
        <v>1040</v>
      </c>
      <c r="J51" s="27">
        <v>1042.8399999999999</v>
      </c>
    </row>
    <row r="52" spans="1:10" s="10" customFormat="1" ht="112.5">
      <c r="A52" s="22" t="s">
        <v>45</v>
      </c>
      <c r="B52" s="22" t="s">
        <v>90</v>
      </c>
      <c r="C52" s="23" t="s">
        <v>14</v>
      </c>
      <c r="D52" s="24" t="s">
        <v>49</v>
      </c>
      <c r="E52" s="23" t="s">
        <v>53</v>
      </c>
      <c r="F52" s="30" t="s">
        <v>50</v>
      </c>
      <c r="G52" s="30">
        <v>26102</v>
      </c>
      <c r="H52" s="30" t="s">
        <v>93</v>
      </c>
      <c r="I52" s="27">
        <v>575</v>
      </c>
      <c r="J52" s="27">
        <v>1722</v>
      </c>
    </row>
    <row r="53" spans="1:10" s="10" customFormat="1" ht="25">
      <c r="A53" s="22" t="s">
        <v>45</v>
      </c>
      <c r="B53" s="22" t="s">
        <v>90</v>
      </c>
      <c r="C53" s="23" t="s">
        <v>14</v>
      </c>
      <c r="D53" s="24" t="s">
        <v>15</v>
      </c>
      <c r="E53" s="23" t="s">
        <v>14</v>
      </c>
      <c r="F53" s="30" t="s">
        <v>16</v>
      </c>
      <c r="G53" s="30">
        <v>31401</v>
      </c>
      <c r="H53" s="30" t="s">
        <v>82</v>
      </c>
      <c r="I53" s="27">
        <v>955</v>
      </c>
      <c r="J53" s="27">
        <v>719.15</v>
      </c>
    </row>
    <row r="54" spans="1:10" s="10" customFormat="1" ht="25">
      <c r="A54" s="22" t="s">
        <v>45</v>
      </c>
      <c r="B54" s="22" t="s">
        <v>90</v>
      </c>
      <c r="C54" s="23" t="s">
        <v>14</v>
      </c>
      <c r="D54" s="24" t="s">
        <v>15</v>
      </c>
      <c r="E54" s="23" t="s">
        <v>14</v>
      </c>
      <c r="F54" s="30" t="s">
        <v>16</v>
      </c>
      <c r="G54" s="30">
        <v>32601</v>
      </c>
      <c r="H54" s="30" t="s">
        <v>24</v>
      </c>
      <c r="I54" s="27">
        <v>3500</v>
      </c>
      <c r="J54" s="27">
        <v>8833.3700000000008</v>
      </c>
    </row>
    <row r="55" spans="1:10" s="10" customFormat="1">
      <c r="A55" s="22" t="s">
        <v>45</v>
      </c>
      <c r="B55" s="22" t="s">
        <v>90</v>
      </c>
      <c r="C55" s="23" t="s">
        <v>14</v>
      </c>
      <c r="D55" s="24" t="s">
        <v>49</v>
      </c>
      <c r="E55" s="23" t="s">
        <v>53</v>
      </c>
      <c r="F55" s="30" t="s">
        <v>50</v>
      </c>
      <c r="G55" s="30">
        <v>33801</v>
      </c>
      <c r="H55" s="30" t="s">
        <v>28</v>
      </c>
      <c r="I55" s="27">
        <v>31015</v>
      </c>
      <c r="J55" s="27">
        <v>31014.92</v>
      </c>
    </row>
    <row r="56" spans="1:10" s="10" customFormat="1" ht="75">
      <c r="A56" s="22" t="s">
        <v>45</v>
      </c>
      <c r="B56" s="22" t="s">
        <v>90</v>
      </c>
      <c r="C56" s="23" t="s">
        <v>14</v>
      </c>
      <c r="D56" s="24" t="s">
        <v>49</v>
      </c>
      <c r="E56" s="23" t="s">
        <v>53</v>
      </c>
      <c r="F56" s="30" t="s">
        <v>50</v>
      </c>
      <c r="G56" s="30">
        <v>33604</v>
      </c>
      <c r="H56" s="30" t="s">
        <v>94</v>
      </c>
      <c r="I56" s="27">
        <v>0</v>
      </c>
      <c r="J56" s="27">
        <v>3216.68</v>
      </c>
    </row>
    <row r="57" spans="1:10" s="10" customFormat="1" ht="25">
      <c r="A57" s="22" t="s">
        <v>45</v>
      </c>
      <c r="B57" s="22" t="s">
        <v>90</v>
      </c>
      <c r="C57" s="23" t="s">
        <v>14</v>
      </c>
      <c r="D57" s="24" t="s">
        <v>49</v>
      </c>
      <c r="E57" s="23" t="s">
        <v>53</v>
      </c>
      <c r="F57" s="30" t="s">
        <v>50</v>
      </c>
      <c r="G57" s="30">
        <v>33901</v>
      </c>
      <c r="H57" s="30" t="s">
        <v>95</v>
      </c>
      <c r="I57" s="27">
        <v>0</v>
      </c>
      <c r="J57" s="27">
        <v>29.96</v>
      </c>
    </row>
    <row r="58" spans="1:10" s="10" customFormat="1" ht="37.5">
      <c r="A58" s="22" t="s">
        <v>45</v>
      </c>
      <c r="B58" s="22" t="s">
        <v>90</v>
      </c>
      <c r="C58" s="23" t="s">
        <v>14</v>
      </c>
      <c r="D58" s="24" t="s">
        <v>49</v>
      </c>
      <c r="E58" s="23" t="s">
        <v>73</v>
      </c>
      <c r="F58" s="30" t="s">
        <v>50</v>
      </c>
      <c r="G58" s="30">
        <v>35101</v>
      </c>
      <c r="H58" s="30" t="s">
        <v>96</v>
      </c>
      <c r="I58" s="27">
        <v>0</v>
      </c>
      <c r="J58" s="27">
        <v>2069.44</v>
      </c>
    </row>
    <row r="59" spans="1:10" s="10" customFormat="1" ht="62.5">
      <c r="A59" s="22" t="s">
        <v>45</v>
      </c>
      <c r="B59" s="22" t="s">
        <v>90</v>
      </c>
      <c r="C59" s="23" t="s">
        <v>14</v>
      </c>
      <c r="D59" s="24" t="s">
        <v>15</v>
      </c>
      <c r="E59" s="23" t="s">
        <v>14</v>
      </c>
      <c r="F59" s="30" t="s">
        <v>16</v>
      </c>
      <c r="G59" s="30">
        <v>35501</v>
      </c>
      <c r="H59" s="30" t="s">
        <v>97</v>
      </c>
      <c r="I59" s="27">
        <v>1000</v>
      </c>
      <c r="J59" s="27">
        <v>13000</v>
      </c>
    </row>
    <row r="60" spans="1:10" s="10" customFormat="1" ht="25">
      <c r="A60" s="22" t="s">
        <v>45</v>
      </c>
      <c r="B60" s="22" t="s">
        <v>90</v>
      </c>
      <c r="C60" s="23" t="s">
        <v>14</v>
      </c>
      <c r="D60" s="24" t="s">
        <v>49</v>
      </c>
      <c r="E60" s="23" t="s">
        <v>53</v>
      </c>
      <c r="F60" s="30" t="s">
        <v>50</v>
      </c>
      <c r="G60" s="30">
        <v>35801</v>
      </c>
      <c r="H60" s="30" t="s">
        <v>98</v>
      </c>
      <c r="I60" s="27">
        <v>37072</v>
      </c>
      <c r="J60" s="27">
        <v>33978.720000000001</v>
      </c>
    </row>
    <row r="61" spans="1:10" s="10" customFormat="1" ht="37.5">
      <c r="A61" s="22" t="s">
        <v>45</v>
      </c>
      <c r="B61" s="22" t="s">
        <v>90</v>
      </c>
      <c r="C61" s="23" t="s">
        <v>14</v>
      </c>
      <c r="D61" s="24" t="s">
        <v>49</v>
      </c>
      <c r="E61" s="23" t="s">
        <v>53</v>
      </c>
      <c r="F61" s="30" t="s">
        <v>50</v>
      </c>
      <c r="G61" s="30">
        <v>35701</v>
      </c>
      <c r="H61" s="30" t="s">
        <v>86</v>
      </c>
      <c r="I61" s="27">
        <v>0</v>
      </c>
      <c r="J61" s="27">
        <v>2617.6</v>
      </c>
    </row>
    <row r="62" spans="1:10" s="10" customFormat="1" ht="25">
      <c r="A62" s="22" t="s">
        <v>45</v>
      </c>
      <c r="B62" s="22" t="s">
        <v>90</v>
      </c>
      <c r="C62" s="23" t="s">
        <v>14</v>
      </c>
      <c r="D62" s="24" t="s">
        <v>15</v>
      </c>
      <c r="E62" s="23" t="s">
        <v>14</v>
      </c>
      <c r="F62" s="30" t="s">
        <v>26</v>
      </c>
      <c r="G62" s="30">
        <v>35901</v>
      </c>
      <c r="H62" s="30" t="s">
        <v>99</v>
      </c>
      <c r="I62" s="27">
        <v>1144</v>
      </c>
      <c r="J62" s="27">
        <v>0</v>
      </c>
    </row>
    <row r="63" spans="1:10" s="10" customFormat="1" ht="50">
      <c r="A63" s="22" t="s">
        <v>45</v>
      </c>
      <c r="B63" s="22" t="s">
        <v>90</v>
      </c>
      <c r="C63" s="23" t="s">
        <v>14</v>
      </c>
      <c r="D63" s="24" t="s">
        <v>49</v>
      </c>
      <c r="E63" s="23" t="s">
        <v>53</v>
      </c>
      <c r="F63" s="30" t="s">
        <v>50</v>
      </c>
      <c r="G63" s="30">
        <v>36101</v>
      </c>
      <c r="H63" s="30" t="s">
        <v>100</v>
      </c>
      <c r="I63" s="27">
        <v>0</v>
      </c>
      <c r="J63" s="27">
        <v>3398.8</v>
      </c>
    </row>
    <row r="64" spans="1:10" s="10" customFormat="1" ht="39">
      <c r="A64" s="18" t="s">
        <v>4</v>
      </c>
      <c r="B64" s="18" t="s">
        <v>5</v>
      </c>
      <c r="C64" s="18" t="s">
        <v>6</v>
      </c>
      <c r="D64" s="18" t="s">
        <v>7</v>
      </c>
      <c r="E64" s="18" t="s">
        <v>8</v>
      </c>
      <c r="F64" s="18" t="s">
        <v>9</v>
      </c>
      <c r="G64" s="19" t="s">
        <v>10</v>
      </c>
      <c r="H64" s="20" t="s">
        <v>11</v>
      </c>
      <c r="I64" s="21" t="s">
        <v>42</v>
      </c>
      <c r="J64" s="21" t="s">
        <v>43</v>
      </c>
    </row>
    <row r="65" spans="1:10" s="10" customFormat="1" ht="25">
      <c r="A65" s="22" t="s">
        <v>45</v>
      </c>
      <c r="B65" s="22" t="s">
        <v>74</v>
      </c>
      <c r="C65" s="23" t="s">
        <v>14</v>
      </c>
      <c r="D65" s="24" t="s">
        <v>15</v>
      </c>
      <c r="E65" s="23" t="s">
        <v>14</v>
      </c>
      <c r="F65" s="30" t="s">
        <v>16</v>
      </c>
      <c r="G65" s="30">
        <v>21101</v>
      </c>
      <c r="H65" s="30" t="s">
        <v>75</v>
      </c>
      <c r="I65" s="27">
        <v>12000</v>
      </c>
      <c r="J65" s="27">
        <v>11999.77</v>
      </c>
    </row>
    <row r="66" spans="1:10" s="10" customFormat="1" ht="50">
      <c r="A66" s="22" t="s">
        <v>45</v>
      </c>
      <c r="B66" s="22" t="s">
        <v>74</v>
      </c>
      <c r="C66" s="23" t="s">
        <v>14</v>
      </c>
      <c r="D66" s="24" t="s">
        <v>15</v>
      </c>
      <c r="E66" s="23" t="s">
        <v>14</v>
      </c>
      <c r="F66" s="30" t="s">
        <v>16</v>
      </c>
      <c r="G66" s="30">
        <v>21401</v>
      </c>
      <c r="H66" s="30" t="s">
        <v>76</v>
      </c>
      <c r="I66" s="27">
        <v>8000</v>
      </c>
      <c r="J66" s="27">
        <v>5800</v>
      </c>
    </row>
    <row r="67" spans="1:10" s="10" customFormat="1" ht="25">
      <c r="A67" s="22" t="s">
        <v>45</v>
      </c>
      <c r="B67" s="22" t="s">
        <v>74</v>
      </c>
      <c r="C67" s="23" t="s">
        <v>14</v>
      </c>
      <c r="D67" s="24" t="s">
        <v>15</v>
      </c>
      <c r="E67" s="23" t="s">
        <v>14</v>
      </c>
      <c r="F67" s="30" t="s">
        <v>16</v>
      </c>
      <c r="G67" s="30">
        <v>21601</v>
      </c>
      <c r="H67" s="30" t="s">
        <v>77</v>
      </c>
      <c r="I67" s="27">
        <v>12000</v>
      </c>
      <c r="J67" s="27">
        <v>6853.86</v>
      </c>
    </row>
    <row r="68" spans="1:10" s="10" customFormat="1" ht="50">
      <c r="A68" s="22" t="s">
        <v>45</v>
      </c>
      <c r="B68" s="22" t="s">
        <v>74</v>
      </c>
      <c r="C68" s="23" t="s">
        <v>14</v>
      </c>
      <c r="D68" s="24" t="s">
        <v>15</v>
      </c>
      <c r="E68" s="23" t="s">
        <v>14</v>
      </c>
      <c r="F68" s="30" t="s">
        <v>16</v>
      </c>
      <c r="G68" s="30">
        <v>22104</v>
      </c>
      <c r="H68" s="30" t="s">
        <v>78</v>
      </c>
      <c r="I68" s="27">
        <v>10000</v>
      </c>
      <c r="J68" s="27">
        <v>10022.25</v>
      </c>
    </row>
    <row r="69" spans="1:10" s="10" customFormat="1" ht="50">
      <c r="A69" s="22" t="s">
        <v>45</v>
      </c>
      <c r="B69" s="22" t="s">
        <v>74</v>
      </c>
      <c r="C69" s="23" t="s">
        <v>14</v>
      </c>
      <c r="D69" s="24" t="s">
        <v>15</v>
      </c>
      <c r="E69" s="23" t="s">
        <v>14</v>
      </c>
      <c r="F69" s="30" t="s">
        <v>16</v>
      </c>
      <c r="G69" s="30">
        <v>24901</v>
      </c>
      <c r="H69" s="30" t="s">
        <v>79</v>
      </c>
      <c r="I69" s="27">
        <v>4000</v>
      </c>
      <c r="J69" s="27">
        <v>0</v>
      </c>
    </row>
    <row r="70" spans="1:10" s="10" customFormat="1" ht="112.5">
      <c r="A70" s="22" t="s">
        <v>45</v>
      </c>
      <c r="B70" s="22" t="s">
        <v>74</v>
      </c>
      <c r="C70" s="23" t="s">
        <v>14</v>
      </c>
      <c r="D70" s="24" t="s">
        <v>15</v>
      </c>
      <c r="E70" s="23" t="s">
        <v>14</v>
      </c>
      <c r="F70" s="30" t="s">
        <v>16</v>
      </c>
      <c r="G70" s="30">
        <v>26103</v>
      </c>
      <c r="H70" s="30" t="s">
        <v>80</v>
      </c>
      <c r="I70" s="27">
        <v>15000</v>
      </c>
      <c r="J70" s="27">
        <v>14700</v>
      </c>
    </row>
    <row r="71" spans="1:10" s="10" customFormat="1">
      <c r="A71" s="22" t="s">
        <v>45</v>
      </c>
      <c r="B71" s="22" t="s">
        <v>74</v>
      </c>
      <c r="C71" s="23" t="s">
        <v>14</v>
      </c>
      <c r="D71" s="24" t="s">
        <v>15</v>
      </c>
      <c r="E71" s="23" t="s">
        <v>14</v>
      </c>
      <c r="F71" s="30" t="s">
        <v>26</v>
      </c>
      <c r="G71" s="30">
        <v>31301</v>
      </c>
      <c r="H71" s="30" t="s">
        <v>81</v>
      </c>
      <c r="I71" s="27">
        <v>3000</v>
      </c>
      <c r="J71" s="27">
        <v>2713</v>
      </c>
    </row>
    <row r="72" spans="1:10" s="10" customFormat="1" ht="25">
      <c r="A72" s="22" t="s">
        <v>45</v>
      </c>
      <c r="B72" s="22" t="s">
        <v>74</v>
      </c>
      <c r="C72" s="23" t="s">
        <v>14</v>
      </c>
      <c r="D72" s="24" t="s">
        <v>15</v>
      </c>
      <c r="E72" s="23" t="s">
        <v>14</v>
      </c>
      <c r="F72" s="30" t="s">
        <v>16</v>
      </c>
      <c r="G72" s="30">
        <v>31401</v>
      </c>
      <c r="H72" s="30" t="s">
        <v>82</v>
      </c>
      <c r="I72" s="27">
        <v>750</v>
      </c>
      <c r="J72" s="27">
        <v>710.79</v>
      </c>
    </row>
    <row r="73" spans="1:10" s="10" customFormat="1" ht="25">
      <c r="A73" s="22" t="s">
        <v>45</v>
      </c>
      <c r="B73" s="22" t="s">
        <v>74</v>
      </c>
      <c r="C73" s="23" t="s">
        <v>14</v>
      </c>
      <c r="D73" s="24" t="s">
        <v>15</v>
      </c>
      <c r="E73" s="23" t="s">
        <v>14</v>
      </c>
      <c r="F73" s="30" t="s">
        <v>26</v>
      </c>
      <c r="G73" s="30">
        <v>32201</v>
      </c>
      <c r="H73" s="30" t="s">
        <v>83</v>
      </c>
      <c r="I73" s="27">
        <v>99089</v>
      </c>
      <c r="J73" s="27">
        <v>99403.86</v>
      </c>
    </row>
    <row r="74" spans="1:10" s="10" customFormat="1" ht="25">
      <c r="A74" s="22" t="s">
        <v>45</v>
      </c>
      <c r="B74" s="22" t="s">
        <v>74</v>
      </c>
      <c r="C74" s="23" t="s">
        <v>14</v>
      </c>
      <c r="D74" s="24" t="s">
        <v>15</v>
      </c>
      <c r="E74" s="23" t="s">
        <v>14</v>
      </c>
      <c r="F74" s="30" t="s">
        <v>16</v>
      </c>
      <c r="G74" s="30">
        <v>32601</v>
      </c>
      <c r="H74" s="30" t="s">
        <v>24</v>
      </c>
      <c r="I74" s="27">
        <v>2500</v>
      </c>
      <c r="J74" s="27">
        <v>2500</v>
      </c>
    </row>
    <row r="75" spans="1:10" s="10" customFormat="1">
      <c r="A75" s="22" t="s">
        <v>45</v>
      </c>
      <c r="B75" s="22" t="s">
        <v>74</v>
      </c>
      <c r="C75" s="23" t="s">
        <v>14</v>
      </c>
      <c r="D75" s="24" t="s">
        <v>15</v>
      </c>
      <c r="E75" s="23" t="s">
        <v>14</v>
      </c>
      <c r="F75" s="30" t="s">
        <v>26</v>
      </c>
      <c r="G75" s="30">
        <v>33801</v>
      </c>
      <c r="H75" s="30" t="s">
        <v>84</v>
      </c>
      <c r="I75" s="27">
        <v>33768</v>
      </c>
      <c r="J75" s="27">
        <v>33767.760000000002</v>
      </c>
    </row>
    <row r="76" spans="1:10" s="10" customFormat="1" ht="62.5">
      <c r="A76" s="22" t="s">
        <v>45</v>
      </c>
      <c r="B76" s="22" t="s">
        <v>74</v>
      </c>
      <c r="C76" s="23" t="s">
        <v>14</v>
      </c>
      <c r="D76" s="24" t="s">
        <v>15</v>
      </c>
      <c r="E76" s="23" t="s">
        <v>14</v>
      </c>
      <c r="F76" s="30" t="s">
        <v>16</v>
      </c>
      <c r="G76" s="30">
        <v>35501</v>
      </c>
      <c r="H76" s="30" t="s">
        <v>85</v>
      </c>
      <c r="I76" s="27">
        <v>4500</v>
      </c>
      <c r="J76" s="27">
        <v>0</v>
      </c>
    </row>
    <row r="77" spans="1:10" s="10" customFormat="1" ht="37.5">
      <c r="A77" s="22" t="s">
        <v>45</v>
      </c>
      <c r="B77" s="22" t="s">
        <v>74</v>
      </c>
      <c r="C77" s="23" t="s">
        <v>14</v>
      </c>
      <c r="D77" s="24" t="s">
        <v>15</v>
      </c>
      <c r="E77" s="23" t="s">
        <v>14</v>
      </c>
      <c r="F77" s="30" t="s">
        <v>26</v>
      </c>
      <c r="G77" s="30">
        <v>35701</v>
      </c>
      <c r="H77" s="30" t="s">
        <v>86</v>
      </c>
      <c r="I77" s="27">
        <v>7308</v>
      </c>
      <c r="J77" s="27">
        <v>0</v>
      </c>
    </row>
    <row r="78" spans="1:10" s="10" customFormat="1">
      <c r="A78" s="22" t="s">
        <v>45</v>
      </c>
      <c r="B78" s="22" t="s">
        <v>74</v>
      </c>
      <c r="C78" s="23" t="s">
        <v>14</v>
      </c>
      <c r="D78" s="24" t="s">
        <v>15</v>
      </c>
      <c r="E78" s="23" t="s">
        <v>14</v>
      </c>
      <c r="F78" s="30" t="s">
        <v>26</v>
      </c>
      <c r="G78" s="30">
        <v>35801</v>
      </c>
      <c r="H78" s="30" t="s">
        <v>87</v>
      </c>
      <c r="I78" s="27">
        <v>16178</v>
      </c>
      <c r="J78" s="27">
        <v>16177.2</v>
      </c>
    </row>
    <row r="79" spans="1:10" s="10" customFormat="1" ht="25">
      <c r="A79" s="22" t="s">
        <v>45</v>
      </c>
      <c r="B79" s="22" t="s">
        <v>74</v>
      </c>
      <c r="C79" s="23" t="s">
        <v>14</v>
      </c>
      <c r="D79" s="24" t="s">
        <v>15</v>
      </c>
      <c r="E79" s="23" t="s">
        <v>14</v>
      </c>
      <c r="F79" s="30" t="s">
        <v>26</v>
      </c>
      <c r="G79" s="30">
        <v>35901</v>
      </c>
      <c r="H79" s="30" t="s">
        <v>88</v>
      </c>
      <c r="I79" s="27">
        <v>5332</v>
      </c>
      <c r="J79" s="27">
        <v>2200</v>
      </c>
    </row>
    <row r="80" spans="1:10" s="10" customFormat="1" ht="25">
      <c r="A80" s="22" t="s">
        <v>45</v>
      </c>
      <c r="B80" s="22" t="s">
        <v>74</v>
      </c>
      <c r="C80" s="23" t="s">
        <v>14</v>
      </c>
      <c r="D80" s="24" t="s">
        <v>49</v>
      </c>
      <c r="E80" s="23" t="s">
        <v>53</v>
      </c>
      <c r="F80" s="30" t="s">
        <v>50</v>
      </c>
      <c r="G80" s="30">
        <v>21101</v>
      </c>
      <c r="H80" s="30" t="s">
        <v>75</v>
      </c>
      <c r="I80" s="27">
        <v>20250</v>
      </c>
      <c r="J80" s="27">
        <v>20249.080000000002</v>
      </c>
    </row>
    <row r="81" spans="1:10" s="10" customFormat="1" ht="50">
      <c r="A81" s="22" t="s">
        <v>45</v>
      </c>
      <c r="B81" s="22" t="s">
        <v>74</v>
      </c>
      <c r="C81" s="23" t="s">
        <v>14</v>
      </c>
      <c r="D81" s="24" t="s">
        <v>49</v>
      </c>
      <c r="E81" s="23" t="s">
        <v>53</v>
      </c>
      <c r="F81" s="30" t="s">
        <v>50</v>
      </c>
      <c r="G81" s="30">
        <v>21401</v>
      </c>
      <c r="H81" s="30" t="s">
        <v>76</v>
      </c>
      <c r="I81" s="27">
        <v>2500</v>
      </c>
      <c r="J81" s="27">
        <v>0</v>
      </c>
    </row>
    <row r="82" spans="1:10" s="10" customFormat="1" ht="25">
      <c r="A82" s="22" t="s">
        <v>45</v>
      </c>
      <c r="B82" s="22" t="s">
        <v>74</v>
      </c>
      <c r="C82" s="23" t="s">
        <v>14</v>
      </c>
      <c r="D82" s="24" t="s">
        <v>49</v>
      </c>
      <c r="E82" s="23" t="s">
        <v>53</v>
      </c>
      <c r="F82" s="30" t="s">
        <v>50</v>
      </c>
      <c r="G82" s="30">
        <v>21601</v>
      </c>
      <c r="H82" s="30" t="s">
        <v>77</v>
      </c>
      <c r="I82" s="27">
        <v>17500</v>
      </c>
      <c r="J82" s="27">
        <v>17498.22</v>
      </c>
    </row>
    <row r="83" spans="1:10" s="10" customFormat="1" ht="112.5">
      <c r="A83" s="22" t="s">
        <v>45</v>
      </c>
      <c r="B83" s="22" t="s">
        <v>74</v>
      </c>
      <c r="C83" s="23" t="s">
        <v>14</v>
      </c>
      <c r="D83" s="24" t="s">
        <v>49</v>
      </c>
      <c r="E83" s="23" t="s">
        <v>53</v>
      </c>
      <c r="F83" s="30" t="s">
        <v>50</v>
      </c>
      <c r="G83" s="30">
        <v>26102</v>
      </c>
      <c r="H83" s="30" t="s">
        <v>80</v>
      </c>
      <c r="I83" s="27">
        <v>874</v>
      </c>
      <c r="J83" s="27">
        <v>874</v>
      </c>
    </row>
    <row r="84" spans="1:10" s="10" customFormat="1">
      <c r="A84" s="22" t="s">
        <v>45</v>
      </c>
      <c r="B84" s="22" t="s">
        <v>74</v>
      </c>
      <c r="C84" s="23" t="s">
        <v>14</v>
      </c>
      <c r="D84" s="24" t="s">
        <v>49</v>
      </c>
      <c r="E84" s="23" t="s">
        <v>53</v>
      </c>
      <c r="F84" s="30" t="s">
        <v>50</v>
      </c>
      <c r="G84" s="30">
        <v>31301</v>
      </c>
      <c r="H84" s="30" t="s">
        <v>81</v>
      </c>
      <c r="I84" s="27">
        <v>2700</v>
      </c>
      <c r="J84" s="27">
        <v>1686</v>
      </c>
    </row>
    <row r="85" spans="1:10" s="10" customFormat="1" ht="25">
      <c r="A85" s="22" t="s">
        <v>45</v>
      </c>
      <c r="B85" s="22" t="s">
        <v>74</v>
      </c>
      <c r="C85" s="23" t="s">
        <v>14</v>
      </c>
      <c r="D85" s="24" t="s">
        <v>49</v>
      </c>
      <c r="E85" s="23" t="s">
        <v>53</v>
      </c>
      <c r="F85" s="30" t="s">
        <v>50</v>
      </c>
      <c r="G85" s="30">
        <v>32201</v>
      </c>
      <c r="H85" s="30" t="s">
        <v>83</v>
      </c>
      <c r="I85" s="27">
        <v>50891.99</v>
      </c>
      <c r="J85" s="27">
        <v>50891.99</v>
      </c>
    </row>
    <row r="86" spans="1:10" s="10" customFormat="1">
      <c r="A86" s="22" t="s">
        <v>45</v>
      </c>
      <c r="B86" s="22" t="s">
        <v>74</v>
      </c>
      <c r="C86" s="23" t="s">
        <v>14</v>
      </c>
      <c r="D86" s="24" t="s">
        <v>49</v>
      </c>
      <c r="E86" s="23" t="s">
        <v>53</v>
      </c>
      <c r="F86" s="30" t="s">
        <v>50</v>
      </c>
      <c r="G86" s="30">
        <v>33801</v>
      </c>
      <c r="H86" s="30" t="s">
        <v>84</v>
      </c>
      <c r="I86" s="27">
        <v>67536</v>
      </c>
      <c r="J86" s="27">
        <v>65783.759999999995</v>
      </c>
    </row>
    <row r="87" spans="1:10" s="10" customFormat="1">
      <c r="A87" s="22" t="s">
        <v>45</v>
      </c>
      <c r="B87" s="22" t="s">
        <v>74</v>
      </c>
      <c r="C87" s="23" t="s">
        <v>14</v>
      </c>
      <c r="D87" s="24" t="s">
        <v>49</v>
      </c>
      <c r="E87" s="23" t="s">
        <v>53</v>
      </c>
      <c r="F87" s="30" t="s">
        <v>50</v>
      </c>
      <c r="G87" s="30">
        <v>35101</v>
      </c>
      <c r="H87" s="30" t="s">
        <v>89</v>
      </c>
      <c r="I87" s="27">
        <v>698</v>
      </c>
      <c r="J87" s="27">
        <v>670.42</v>
      </c>
    </row>
    <row r="88" spans="1:10" s="10" customFormat="1">
      <c r="A88" s="22" t="s">
        <v>45</v>
      </c>
      <c r="B88" s="22" t="s">
        <v>74</v>
      </c>
      <c r="C88" s="23" t="s">
        <v>14</v>
      </c>
      <c r="D88" s="24" t="s">
        <v>49</v>
      </c>
      <c r="E88" s="23" t="s">
        <v>53</v>
      </c>
      <c r="F88" s="30" t="s">
        <v>50</v>
      </c>
      <c r="G88" s="30">
        <v>35801</v>
      </c>
      <c r="H88" s="30" t="s">
        <v>87</v>
      </c>
      <c r="I88" s="27">
        <v>32356</v>
      </c>
      <c r="J88" s="27">
        <v>26932.880000000001</v>
      </c>
    </row>
    <row r="89" spans="1:10" s="10" customFormat="1" ht="39">
      <c r="A89" s="33" t="s">
        <v>4</v>
      </c>
      <c r="B89" s="33" t="s">
        <v>5</v>
      </c>
      <c r="C89" s="33" t="s">
        <v>6</v>
      </c>
      <c r="D89" s="33" t="s">
        <v>7</v>
      </c>
      <c r="E89" s="33" t="s">
        <v>8</v>
      </c>
      <c r="F89" s="33" t="s">
        <v>9</v>
      </c>
      <c r="G89" s="34" t="s">
        <v>10</v>
      </c>
      <c r="H89" s="35" t="s">
        <v>11</v>
      </c>
      <c r="I89" s="36" t="s">
        <v>42</v>
      </c>
      <c r="J89" s="36" t="s">
        <v>43</v>
      </c>
    </row>
    <row r="90" spans="1:10" s="10" customFormat="1" ht="25">
      <c r="A90" s="22" t="s">
        <v>45</v>
      </c>
      <c r="B90" s="22" t="s">
        <v>64</v>
      </c>
      <c r="C90" s="23" t="s">
        <v>14</v>
      </c>
      <c r="D90" s="24" t="s">
        <v>15</v>
      </c>
      <c r="E90" s="23" t="s">
        <v>14</v>
      </c>
      <c r="F90" s="30" t="s">
        <v>16</v>
      </c>
      <c r="G90" s="30">
        <v>21101</v>
      </c>
      <c r="H90" s="37" t="s">
        <v>54</v>
      </c>
      <c r="I90" s="29">
        <v>6398</v>
      </c>
      <c r="J90" s="29">
        <v>6077</v>
      </c>
    </row>
    <row r="91" spans="1:10" s="10" customFormat="1" ht="50">
      <c r="A91" s="22" t="s">
        <v>45</v>
      </c>
      <c r="B91" s="22" t="s">
        <v>64</v>
      </c>
      <c r="C91" s="23" t="s">
        <v>14</v>
      </c>
      <c r="D91" s="24" t="s">
        <v>15</v>
      </c>
      <c r="E91" s="23" t="s">
        <v>14</v>
      </c>
      <c r="F91" s="30" t="s">
        <v>16</v>
      </c>
      <c r="G91" s="30">
        <v>22104</v>
      </c>
      <c r="H91" s="37" t="s">
        <v>20</v>
      </c>
      <c r="I91" s="29">
        <v>20774</v>
      </c>
      <c r="J91" s="29">
        <v>18098</v>
      </c>
    </row>
    <row r="92" spans="1:10" s="10" customFormat="1" ht="25">
      <c r="A92" s="22" t="s">
        <v>45</v>
      </c>
      <c r="B92" s="22" t="s">
        <v>64</v>
      </c>
      <c r="C92" s="23" t="s">
        <v>14</v>
      </c>
      <c r="D92" s="24" t="s">
        <v>15</v>
      </c>
      <c r="E92" s="23" t="s">
        <v>14</v>
      </c>
      <c r="F92" s="30" t="s">
        <v>26</v>
      </c>
      <c r="G92" s="30">
        <v>32601</v>
      </c>
      <c r="H92" s="37" t="s">
        <v>24</v>
      </c>
      <c r="I92" s="29">
        <v>3500</v>
      </c>
      <c r="J92" s="29">
        <v>18800</v>
      </c>
    </row>
    <row r="93" spans="1:10" s="10" customFormat="1" ht="25">
      <c r="A93" s="22" t="s">
        <v>45</v>
      </c>
      <c r="B93" s="22" t="s">
        <v>64</v>
      </c>
      <c r="C93" s="23" t="s">
        <v>14</v>
      </c>
      <c r="D93" s="24" t="s">
        <v>15</v>
      </c>
      <c r="E93" s="23" t="s">
        <v>14</v>
      </c>
      <c r="F93" s="30" t="s">
        <v>16</v>
      </c>
      <c r="G93" s="30">
        <v>33901</v>
      </c>
      <c r="H93" s="37" t="s">
        <v>65</v>
      </c>
      <c r="I93" s="29">
        <v>0</v>
      </c>
      <c r="J93" s="29">
        <v>666</v>
      </c>
    </row>
    <row r="94" spans="1:10" s="10" customFormat="1" ht="37.5">
      <c r="A94" s="22" t="s">
        <v>45</v>
      </c>
      <c r="B94" s="22" t="s">
        <v>64</v>
      </c>
      <c r="C94" s="23" t="s">
        <v>14</v>
      </c>
      <c r="D94" s="24" t="s">
        <v>15</v>
      </c>
      <c r="E94" s="23" t="s">
        <v>14</v>
      </c>
      <c r="F94" s="30" t="s">
        <v>26</v>
      </c>
      <c r="G94" s="30">
        <v>35101</v>
      </c>
      <c r="H94" s="37" t="s">
        <v>37</v>
      </c>
      <c r="I94" s="29">
        <v>666</v>
      </c>
      <c r="J94" s="29">
        <v>0</v>
      </c>
    </row>
    <row r="95" spans="1:10" s="10" customFormat="1">
      <c r="A95" s="22" t="s">
        <v>45</v>
      </c>
      <c r="B95" s="22" t="s">
        <v>64</v>
      </c>
      <c r="C95" s="23" t="s">
        <v>14</v>
      </c>
      <c r="D95" s="24" t="s">
        <v>15</v>
      </c>
      <c r="E95" s="23" t="s">
        <v>14</v>
      </c>
      <c r="F95" s="30" t="s">
        <v>50</v>
      </c>
      <c r="G95" s="30">
        <v>21601</v>
      </c>
      <c r="H95" s="37" t="s">
        <v>66</v>
      </c>
      <c r="I95" s="29">
        <v>16250</v>
      </c>
      <c r="J95" s="29">
        <v>13904</v>
      </c>
    </row>
    <row r="96" spans="1:10" s="10" customFormat="1" ht="50">
      <c r="A96" s="22" t="s">
        <v>45</v>
      </c>
      <c r="B96" s="22" t="s">
        <v>64</v>
      </c>
      <c r="C96" s="23" t="s">
        <v>14</v>
      </c>
      <c r="D96" s="24" t="s">
        <v>15</v>
      </c>
      <c r="E96" s="23" t="s">
        <v>14</v>
      </c>
      <c r="F96" s="30" t="s">
        <v>16</v>
      </c>
      <c r="G96" s="30">
        <v>24901</v>
      </c>
      <c r="H96" s="37" t="s">
        <v>67</v>
      </c>
      <c r="I96" s="29">
        <v>4420</v>
      </c>
      <c r="J96" s="29">
        <v>2367</v>
      </c>
    </row>
    <row r="97" spans="1:10" s="10" customFormat="1">
      <c r="A97" s="22" t="s">
        <v>45</v>
      </c>
      <c r="B97" s="22" t="s">
        <v>64</v>
      </c>
      <c r="C97" s="23" t="s">
        <v>14</v>
      </c>
      <c r="D97" s="24" t="s">
        <v>15</v>
      </c>
      <c r="E97" s="23" t="s">
        <v>14</v>
      </c>
      <c r="F97" s="30" t="s">
        <v>16</v>
      </c>
      <c r="G97" s="30">
        <v>29101</v>
      </c>
      <c r="H97" s="37" t="s">
        <v>68</v>
      </c>
      <c r="I97" s="29">
        <v>5723</v>
      </c>
      <c r="J97" s="29">
        <v>1903</v>
      </c>
    </row>
    <row r="98" spans="1:10" s="10" customFormat="1" ht="25">
      <c r="A98" s="22" t="s">
        <v>45</v>
      </c>
      <c r="B98" s="22" t="s">
        <v>64</v>
      </c>
      <c r="C98" s="23" t="s">
        <v>14</v>
      </c>
      <c r="D98" s="24" t="s">
        <v>15</v>
      </c>
      <c r="E98" s="23" t="s">
        <v>14</v>
      </c>
      <c r="F98" s="30" t="s">
        <v>16</v>
      </c>
      <c r="G98" s="30">
        <v>22301</v>
      </c>
      <c r="H98" s="37" t="s">
        <v>57</v>
      </c>
      <c r="I98" s="29">
        <v>0</v>
      </c>
      <c r="J98" s="29">
        <v>1377</v>
      </c>
    </row>
    <row r="99" spans="1:10" s="10" customFormat="1" ht="25">
      <c r="A99" s="22" t="s">
        <v>45</v>
      </c>
      <c r="B99" s="22" t="s">
        <v>64</v>
      </c>
      <c r="C99" s="23" t="s">
        <v>14</v>
      </c>
      <c r="D99" s="24" t="s">
        <v>15</v>
      </c>
      <c r="E99" s="23" t="s">
        <v>14</v>
      </c>
      <c r="F99" s="30" t="s">
        <v>16</v>
      </c>
      <c r="G99" s="30">
        <v>24601</v>
      </c>
      <c r="H99" s="37" t="s">
        <v>21</v>
      </c>
      <c r="I99" s="29">
        <v>5065</v>
      </c>
      <c r="J99" s="29">
        <v>1791</v>
      </c>
    </row>
    <row r="100" spans="1:10" s="10" customFormat="1" ht="50">
      <c r="A100" s="22" t="s">
        <v>45</v>
      </c>
      <c r="B100" s="22" t="s">
        <v>64</v>
      </c>
      <c r="C100" s="23" t="s">
        <v>14</v>
      </c>
      <c r="D100" s="24" t="s">
        <v>15</v>
      </c>
      <c r="E100" s="23" t="s">
        <v>14</v>
      </c>
      <c r="F100" s="30" t="s">
        <v>16</v>
      </c>
      <c r="G100" s="30">
        <v>21401</v>
      </c>
      <c r="H100" s="37" t="s">
        <v>69</v>
      </c>
      <c r="I100" s="29">
        <v>16352</v>
      </c>
      <c r="J100" s="29">
        <v>844</v>
      </c>
    </row>
    <row r="101" spans="1:10" s="10" customFormat="1" ht="75">
      <c r="A101" s="22" t="s">
        <v>45</v>
      </c>
      <c r="B101" s="22" t="s">
        <v>64</v>
      </c>
      <c r="C101" s="23" t="s">
        <v>14</v>
      </c>
      <c r="D101" s="24" t="s">
        <v>15</v>
      </c>
      <c r="E101" s="23" t="s">
        <v>14</v>
      </c>
      <c r="F101" s="30" t="s">
        <v>16</v>
      </c>
      <c r="G101" s="30">
        <v>29301</v>
      </c>
      <c r="H101" s="37" t="s">
        <v>70</v>
      </c>
      <c r="I101" s="29">
        <v>20000</v>
      </c>
      <c r="J101" s="29">
        <v>18026</v>
      </c>
    </row>
    <row r="102" spans="1:10" s="10" customFormat="1" ht="50">
      <c r="A102" s="22" t="s">
        <v>45</v>
      </c>
      <c r="B102" s="22" t="s">
        <v>64</v>
      </c>
      <c r="C102" s="23" t="s">
        <v>14</v>
      </c>
      <c r="D102" s="24" t="s">
        <v>15</v>
      </c>
      <c r="E102" s="23" t="s">
        <v>14</v>
      </c>
      <c r="F102" s="30" t="s">
        <v>50</v>
      </c>
      <c r="G102" s="30">
        <v>29401</v>
      </c>
      <c r="H102" s="37" t="s">
        <v>71</v>
      </c>
      <c r="I102" s="29">
        <v>2500</v>
      </c>
      <c r="J102" s="29">
        <v>17478</v>
      </c>
    </row>
    <row r="103" spans="1:10" s="10" customFormat="1" ht="25">
      <c r="A103" s="22" t="s">
        <v>45</v>
      </c>
      <c r="B103" s="22" t="s">
        <v>64</v>
      </c>
      <c r="C103" s="23" t="s">
        <v>14</v>
      </c>
      <c r="D103" s="24" t="s">
        <v>15</v>
      </c>
      <c r="E103" s="23" t="s">
        <v>14</v>
      </c>
      <c r="F103" s="30" t="s">
        <v>50</v>
      </c>
      <c r="G103" s="30">
        <v>32201</v>
      </c>
      <c r="H103" s="37" t="s">
        <v>72</v>
      </c>
      <c r="I103" s="29">
        <v>19155</v>
      </c>
      <c r="J103" s="29">
        <v>57881.68</v>
      </c>
    </row>
    <row r="104" spans="1:10" s="10" customFormat="1" ht="25">
      <c r="A104" s="22" t="s">
        <v>45</v>
      </c>
      <c r="B104" s="22" t="s">
        <v>64</v>
      </c>
      <c r="C104" s="23" t="s">
        <v>14</v>
      </c>
      <c r="D104" s="24" t="s">
        <v>49</v>
      </c>
      <c r="E104" s="23" t="s">
        <v>53</v>
      </c>
      <c r="F104" s="30" t="s">
        <v>50</v>
      </c>
      <c r="G104" s="30">
        <v>32201</v>
      </c>
      <c r="H104" s="37" t="s">
        <v>72</v>
      </c>
      <c r="I104" s="29">
        <v>162927</v>
      </c>
      <c r="J104" s="29">
        <v>124200.32000000001</v>
      </c>
    </row>
    <row r="105" spans="1:10" s="5" customFormat="1" ht="56.25" customHeight="1">
      <c r="A105" s="38" t="s">
        <v>4</v>
      </c>
      <c r="B105" s="38" t="s">
        <v>5</v>
      </c>
      <c r="C105" s="38" t="s">
        <v>6</v>
      </c>
      <c r="D105" s="38" t="s">
        <v>7</v>
      </c>
      <c r="E105" s="38" t="s">
        <v>8</v>
      </c>
      <c r="F105" s="38" t="s">
        <v>9</v>
      </c>
      <c r="G105" s="39" t="s">
        <v>10</v>
      </c>
      <c r="H105" s="40" t="s">
        <v>11</v>
      </c>
      <c r="I105" s="41" t="s">
        <v>42</v>
      </c>
      <c r="J105" s="41" t="s">
        <v>43</v>
      </c>
    </row>
    <row r="106" spans="1:10" ht="62.5">
      <c r="A106" s="11" t="s">
        <v>45</v>
      </c>
      <c r="B106" s="11" t="s">
        <v>46</v>
      </c>
      <c r="C106" s="12" t="s">
        <v>14</v>
      </c>
      <c r="D106" s="13" t="s">
        <v>15</v>
      </c>
      <c r="E106" s="12" t="s">
        <v>14</v>
      </c>
      <c r="F106" s="13" t="s">
        <v>16</v>
      </c>
      <c r="G106" s="14" t="s">
        <v>47</v>
      </c>
      <c r="H106" s="15" t="s">
        <v>38</v>
      </c>
      <c r="I106" s="16">
        <v>1100</v>
      </c>
      <c r="J106" s="17">
        <v>0</v>
      </c>
    </row>
    <row r="107" spans="1:10" ht="25">
      <c r="A107" s="11" t="s">
        <v>45</v>
      </c>
      <c r="B107" s="11" t="s">
        <v>46</v>
      </c>
      <c r="C107" s="12" t="s">
        <v>14</v>
      </c>
      <c r="D107" s="13" t="s">
        <v>15</v>
      </c>
      <c r="E107" s="12" t="s">
        <v>14</v>
      </c>
      <c r="F107" s="13" t="s">
        <v>16</v>
      </c>
      <c r="G107" s="14" t="s">
        <v>48</v>
      </c>
      <c r="H107" s="15" t="s">
        <v>23</v>
      </c>
      <c r="I107" s="16">
        <v>500</v>
      </c>
      <c r="J107" s="17">
        <v>1182.8599999999999</v>
      </c>
    </row>
    <row r="108" spans="1:10" ht="112.5">
      <c r="A108" s="11" t="s">
        <v>45</v>
      </c>
      <c r="B108" s="11" t="s">
        <v>46</v>
      </c>
      <c r="C108" s="12" t="s">
        <v>14</v>
      </c>
      <c r="D108" s="13" t="s">
        <v>49</v>
      </c>
      <c r="E108" s="12" t="s">
        <v>73</v>
      </c>
      <c r="F108" s="13" t="s">
        <v>50</v>
      </c>
      <c r="G108" s="14">
        <v>26102</v>
      </c>
      <c r="H108" s="15" t="s">
        <v>51</v>
      </c>
      <c r="I108" s="16">
        <v>1000</v>
      </c>
      <c r="J108" s="17">
        <v>0</v>
      </c>
    </row>
    <row r="109" spans="1:10" ht="75">
      <c r="A109" s="11" t="s">
        <v>45</v>
      </c>
      <c r="B109" s="11" t="s">
        <v>46</v>
      </c>
      <c r="C109" s="12" t="s">
        <v>14</v>
      </c>
      <c r="D109" s="13" t="s">
        <v>49</v>
      </c>
      <c r="E109" s="12" t="s">
        <v>73</v>
      </c>
      <c r="F109" s="13" t="s">
        <v>50</v>
      </c>
      <c r="G109" s="14">
        <v>33604</v>
      </c>
      <c r="H109" s="15" t="s">
        <v>52</v>
      </c>
      <c r="I109" s="16">
        <v>850.52</v>
      </c>
      <c r="J109" s="17">
        <v>0</v>
      </c>
    </row>
    <row r="110" spans="1:10" ht="25">
      <c r="A110" s="11" t="s">
        <v>45</v>
      </c>
      <c r="B110" s="11" t="s">
        <v>46</v>
      </c>
      <c r="C110" s="12" t="s">
        <v>14</v>
      </c>
      <c r="D110" s="13" t="s">
        <v>49</v>
      </c>
      <c r="E110" s="12" t="s">
        <v>53</v>
      </c>
      <c r="F110" s="13" t="s">
        <v>50</v>
      </c>
      <c r="G110" s="14">
        <v>21101</v>
      </c>
      <c r="H110" s="15" t="s">
        <v>54</v>
      </c>
      <c r="I110" s="16">
        <v>0</v>
      </c>
      <c r="J110" s="17">
        <v>678.6</v>
      </c>
    </row>
    <row r="111" spans="1:10" ht="37.5">
      <c r="A111" s="11" t="s">
        <v>45</v>
      </c>
      <c r="B111" s="11" t="s">
        <v>46</v>
      </c>
      <c r="C111" s="12" t="s">
        <v>14</v>
      </c>
      <c r="D111" s="13" t="s">
        <v>49</v>
      </c>
      <c r="E111" s="12" t="s">
        <v>53</v>
      </c>
      <c r="F111" s="13" t="s">
        <v>50</v>
      </c>
      <c r="G111" s="14">
        <v>29301</v>
      </c>
      <c r="H111" s="15" t="s">
        <v>55</v>
      </c>
      <c r="I111" s="16">
        <v>0</v>
      </c>
      <c r="J111" s="17">
        <v>1508</v>
      </c>
    </row>
    <row r="112" spans="1:10">
      <c r="A112" s="11" t="s">
        <v>45</v>
      </c>
      <c r="B112" s="11" t="s">
        <v>46</v>
      </c>
      <c r="C112" s="12" t="s">
        <v>14</v>
      </c>
      <c r="D112" s="13" t="s">
        <v>49</v>
      </c>
      <c r="E112" s="12" t="s">
        <v>53</v>
      </c>
      <c r="F112" s="13" t="s">
        <v>50</v>
      </c>
      <c r="G112" s="14" t="s">
        <v>56</v>
      </c>
      <c r="H112" s="15" t="s">
        <v>28</v>
      </c>
      <c r="I112" s="16">
        <v>16009</v>
      </c>
      <c r="J112" s="17">
        <v>14036</v>
      </c>
    </row>
    <row r="113" spans="1:10" ht="25">
      <c r="A113" s="11" t="s">
        <v>45</v>
      </c>
      <c r="B113" s="11" t="s">
        <v>46</v>
      </c>
      <c r="C113" s="12" t="s">
        <v>14</v>
      </c>
      <c r="D113" s="13" t="s">
        <v>49</v>
      </c>
      <c r="E113" s="12" t="s">
        <v>53</v>
      </c>
      <c r="F113" s="13" t="s">
        <v>50</v>
      </c>
      <c r="G113" s="14">
        <v>22301</v>
      </c>
      <c r="H113" s="15" t="s">
        <v>57</v>
      </c>
      <c r="I113" s="16">
        <v>0</v>
      </c>
      <c r="J113" s="17">
        <v>2262.1</v>
      </c>
    </row>
    <row r="114" spans="1:10" ht="25">
      <c r="A114" s="11" t="s">
        <v>45</v>
      </c>
      <c r="B114" s="11" t="s">
        <v>46</v>
      </c>
      <c r="C114" s="12" t="s">
        <v>14</v>
      </c>
      <c r="D114" s="13" t="s">
        <v>49</v>
      </c>
      <c r="E114" s="12" t="s">
        <v>53</v>
      </c>
      <c r="F114" s="13" t="s">
        <v>50</v>
      </c>
      <c r="G114" s="14">
        <v>25401</v>
      </c>
      <c r="H114" s="15" t="s">
        <v>58</v>
      </c>
      <c r="I114" s="16">
        <v>0</v>
      </c>
      <c r="J114" s="17">
        <v>1989.7</v>
      </c>
    </row>
    <row r="115" spans="1:10" ht="37.5">
      <c r="A115" s="11" t="s">
        <v>45</v>
      </c>
      <c r="B115" s="11" t="s">
        <v>46</v>
      </c>
      <c r="C115" s="12" t="s">
        <v>14</v>
      </c>
      <c r="D115" s="13" t="s">
        <v>49</v>
      </c>
      <c r="E115" s="12" t="s">
        <v>53</v>
      </c>
      <c r="F115" s="13" t="s">
        <v>50</v>
      </c>
      <c r="G115" s="14">
        <v>29901</v>
      </c>
      <c r="H115" s="15" t="s">
        <v>59</v>
      </c>
      <c r="I115" s="16">
        <v>0</v>
      </c>
      <c r="J115" s="17">
        <v>139.57</v>
      </c>
    </row>
    <row r="116" spans="1:10" ht="37.5">
      <c r="A116" s="11" t="s">
        <v>45</v>
      </c>
      <c r="B116" s="11" t="s">
        <v>46</v>
      </c>
      <c r="C116" s="12" t="s">
        <v>14</v>
      </c>
      <c r="D116" s="13" t="s">
        <v>49</v>
      </c>
      <c r="E116" s="12" t="s">
        <v>53</v>
      </c>
      <c r="F116" s="13" t="s">
        <v>50</v>
      </c>
      <c r="G116" s="14" t="s">
        <v>60</v>
      </c>
      <c r="H116" s="15" t="s">
        <v>61</v>
      </c>
      <c r="I116" s="16">
        <v>2533</v>
      </c>
      <c r="J116" s="17">
        <v>2533.0300000000002</v>
      </c>
    </row>
  </sheetData>
  <mergeCells count="2">
    <mergeCell ref="A6:J6"/>
    <mergeCell ref="A7:J7"/>
  </mergeCells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 (2)</vt:lpstr>
      <vt:lpstr>'QT00 APROBACION (2)'!Área_de_impresión</vt:lpstr>
      <vt:lpstr>'QT00 APROBACION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2024-01-22T16:03:12Z</dcterms:created>
  <dcterms:modified xsi:type="dcterms:W3CDTF">2024-10-18T16:49:11Z</dcterms:modified>
</cp:coreProperties>
</file>