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Nayarit Agosto-Noviembre 2024/PAAASINE NAYARIT AGOSTO NOVIEMBRE 2024/"/>
    </mc:Choice>
  </mc:AlternateContent>
  <xr:revisionPtr revIDLastSave="1" documentId="13_ncr:1_{25CA1803-3AFD-40E2-B9B2-8EC654289618}" xr6:coauthVersionLast="47" xr6:coauthVersionMax="47" xr10:uidLastSave="{AFF81BD6-B38F-4B52-96B1-BB980F332495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7" i="7" l="1"/>
  <c r="S156" i="7"/>
  <c r="S155" i="7"/>
  <c r="S154" i="7"/>
  <c r="S153" i="7"/>
  <c r="S152" i="7"/>
  <c r="S151" i="7"/>
  <c r="S150" i="7"/>
  <c r="S149" i="7"/>
  <c r="S148" i="7"/>
  <c r="S147" i="7"/>
  <c r="S146" i="7"/>
  <c r="Q146" i="7"/>
  <c r="Q145" i="7"/>
  <c r="S145" i="7" s="1"/>
  <c r="S144" i="7"/>
  <c r="S143" i="7"/>
  <c r="S142" i="7"/>
  <c r="S141" i="7"/>
  <c r="Q140" i="7"/>
  <c r="S140" i="7" s="1"/>
  <c r="S139" i="7"/>
  <c r="S138" i="7"/>
  <c r="S137" i="7"/>
  <c r="S136" i="7"/>
  <c r="S135" i="7"/>
  <c r="Q134" i="7"/>
  <c r="S134" i="7" s="1"/>
  <c r="S133" i="7"/>
  <c r="S132" i="7"/>
  <c r="S131" i="7"/>
  <c r="S130" i="7"/>
  <c r="S129" i="7"/>
  <c r="Q128" i="7"/>
  <c r="S128" i="7" s="1"/>
  <c r="S127" i="7"/>
  <c r="S126" i="7"/>
  <c r="S125" i="7"/>
  <c r="S124" i="7"/>
  <c r="S123" i="7"/>
  <c r="S122" i="7"/>
  <c r="S121" i="7"/>
  <c r="S120" i="7"/>
  <c r="S119" i="7"/>
  <c r="Q118" i="7"/>
  <c r="S118" i="7" s="1"/>
  <c r="S117" i="7"/>
  <c r="S116" i="7"/>
  <c r="S115" i="7"/>
  <c r="S114" i="7"/>
  <c r="S113" i="7"/>
  <c r="S112" i="7"/>
  <c r="S111" i="7"/>
  <c r="S110" i="7"/>
  <c r="S109" i="7"/>
  <c r="S108" i="7"/>
  <c r="S107" i="7"/>
  <c r="Q106" i="7"/>
  <c r="S106" i="7" s="1"/>
  <c r="S105" i="7"/>
  <c r="S104" i="7"/>
  <c r="S103" i="7"/>
  <c r="S102" i="7"/>
  <c r="Q101" i="7"/>
  <c r="S101" i="7" s="1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 l="1"/>
  <c r="S84" i="7"/>
  <c r="S83" i="7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69" i="7"/>
  <c r="S68" i="7"/>
  <c r="S67" i="7"/>
  <c r="S66" i="7"/>
  <c r="S28" i="7" l="1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AA28" i="7" l="1"/>
  <c r="AA29" i="7"/>
  <c r="AA30" i="7"/>
  <c r="AA31" i="7"/>
  <c r="AA32" i="7"/>
  <c r="AA33" i="7"/>
  <c r="AA34" i="7"/>
  <c r="AA35" i="7"/>
  <c r="AA36" i="7"/>
  <c r="AA37" i="7"/>
  <c r="AA38" i="7"/>
  <c r="AA39" i="7"/>
  <c r="AA40" i="7"/>
  <c r="AA41" i="7"/>
  <c r="AA42" i="7"/>
  <c r="AA43" i="7"/>
  <c r="AA44" i="7"/>
  <c r="AA45" i="7"/>
  <c r="AA46" i="7"/>
  <c r="AA47" i="7"/>
  <c r="AA48" i="7"/>
  <c r="AA49" i="7"/>
  <c r="AA50" i="7"/>
  <c r="AA51" i="7"/>
  <c r="AA52" i="7"/>
  <c r="AA53" i="7"/>
  <c r="AA54" i="7"/>
  <c r="AA55" i="7"/>
  <c r="AA56" i="7"/>
  <c r="AA57" i="7"/>
  <c r="AA58" i="7"/>
  <c r="AA59" i="7"/>
  <c r="AA60" i="7"/>
  <c r="S61" i="7" l="1"/>
  <c r="AA61" i="7" s="1"/>
  <c r="S62" i="7"/>
  <c r="AA62" i="7" s="1"/>
  <c r="S63" i="7"/>
  <c r="AA63" i="7" s="1"/>
  <c r="S64" i="7"/>
  <c r="AA64" i="7" s="1"/>
  <c r="S65" i="7"/>
  <c r="AA65" i="7" s="1"/>
  <c r="S26" i="7" l="1"/>
  <c r="AA26" i="7" s="1"/>
  <c r="S27" i="7"/>
  <c r="AA27" i="7" s="1"/>
  <c r="S7" i="7" l="1"/>
  <c r="AA7" i="7" s="1"/>
  <c r="S8" i="7"/>
  <c r="AA8" i="7" s="1"/>
  <c r="S9" i="7"/>
  <c r="AA9" i="7" s="1"/>
  <c r="S10" i="7"/>
  <c r="AA10" i="7" s="1"/>
  <c r="S11" i="7"/>
  <c r="AA11" i="7" s="1"/>
  <c r="S12" i="7"/>
  <c r="AA12" i="7" s="1"/>
  <c r="S13" i="7"/>
  <c r="AA13" i="7" s="1"/>
  <c r="S14" i="7"/>
  <c r="AA14" i="7" s="1"/>
  <c r="S15" i="7"/>
  <c r="AA15" i="7" s="1"/>
  <c r="S16" i="7"/>
  <c r="AA16" i="7" s="1"/>
  <c r="S17" i="7"/>
  <c r="AA17" i="7" s="1"/>
  <c r="S18" i="7"/>
  <c r="AA18" i="7" s="1"/>
  <c r="S19" i="7"/>
  <c r="AA19" i="7" s="1"/>
  <c r="S20" i="7"/>
  <c r="AA20" i="7" s="1"/>
  <c r="S21" i="7"/>
  <c r="AA21" i="7" s="1"/>
  <c r="S22" i="7"/>
  <c r="AA22" i="7" s="1"/>
  <c r="S23" i="7"/>
  <c r="AA23" i="7" s="1"/>
  <c r="S24" i="7"/>
  <c r="AA24" i="7" s="1"/>
  <c r="S25" i="7"/>
  <c r="AA25" i="7" s="1"/>
  <c r="S6" i="7"/>
  <c r="AA6" i="7" s="1"/>
</calcChain>
</file>

<file path=xl/sharedStrings.xml><?xml version="1.0" encoding="utf-8"?>
<sst xmlns="http://schemas.openxmlformats.org/spreadsheetml/2006/main" count="2058" uniqueCount="337">
  <si>
    <t>CLIP ESTANDAR # 1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</si>
  <si>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</si>
  <si>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</si>
  <si>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</si>
  <si>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</si>
  <si>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</si>
  <si>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</si>
  <si>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</si>
  <si>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</si>
  <si>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</si>
  <si>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</si>
  <si>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</si>
  <si>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</si>
  <si>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</si>
  <si>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</si>
  <si>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</si>
  <si>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</si>
  <si>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</si>
  <si>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</si>
  <si>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</si>
  <si>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</si>
  <si>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</si>
  <si>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</si>
  <si>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</si>
  <si>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</si>
  <si>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</si>
  <si>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</si>
  <si>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</si>
  <si>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</si>
  <si>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</si>
  <si>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</si>
  <si>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</si>
  <si>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</si>
  <si>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</si>
  <si>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</si>
  <si>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</si>
  <si>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</si>
  <si>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</si>
  <si>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</si>
  <si>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</si>
  <si>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</si>
  <si>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</si>
  <si>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</si>
  <si>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</si>
  <si>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</si>
  <si>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Arrendamiento de Edificio</t>
  </si>
  <si>
    <t>B00OD02</t>
  </si>
  <si>
    <t>Servicio de Vigilancia</t>
  </si>
  <si>
    <t>Servicio de Limpieza</t>
  </si>
  <si>
    <t>045</t>
  </si>
  <si>
    <t>serv</t>
  </si>
  <si>
    <t>Arrendamiento de Mobiliario</t>
  </si>
  <si>
    <t>LIBRETA 1/6 DE LARGO</t>
  </si>
  <si>
    <t>SOBRE BOLSA T/OFICIO S/IMP.</t>
  </si>
  <si>
    <t>PAPEL OPALINA T/CARTA</t>
  </si>
  <si>
    <t>VALE DE GASOLINA DE $1 PESO - SERVICIOS PUBLICOS</t>
  </si>
  <si>
    <t>VALE DE GASOLINA DE $1 PESO - SERVICIOS ADMINISTRATIVOS</t>
  </si>
  <si>
    <t>Cambs</t>
  </si>
  <si>
    <t>21100083-0007</t>
  </si>
  <si>
    <t>SERVILLETAS DESECHABLES 125 PiezaS</t>
  </si>
  <si>
    <t>21101001-0179</t>
  </si>
  <si>
    <t>CHAROLA DE UNICEL</t>
  </si>
  <si>
    <t>21100132-0008</t>
  </si>
  <si>
    <t>VASO DE PLASTICO DESECHABLE</t>
  </si>
  <si>
    <t>21100132-0007</t>
  </si>
  <si>
    <t>VASO  THERMICO DESECHABLE</t>
  </si>
  <si>
    <t>21100083-0008</t>
  </si>
  <si>
    <t>SERVILLETAS DESECHABLES 250 PiezaS</t>
  </si>
  <si>
    <t>21100132-0002</t>
  </si>
  <si>
    <t>CUCHARA DESECHABLE</t>
  </si>
  <si>
    <t>21101001-0024</t>
  </si>
  <si>
    <t>ENGARGOLADORA - GASTO</t>
  </si>
  <si>
    <t>21100081-0019</t>
  </si>
  <si>
    <t>ETIQUETA ADHESIVA  05 X 34</t>
  </si>
  <si>
    <t>21101001-0323</t>
  </si>
  <si>
    <t>CAJAS DE CARTON TRIPLE CORRUGADO SIN IMPRESION CON TRATAMIENTO REPELENTE AL AGUA POR FUERA</t>
  </si>
  <si>
    <t>21100036-0001</t>
  </si>
  <si>
    <t>21100127-0004</t>
  </si>
  <si>
    <t>TIJERA DEL  # 7</t>
  </si>
  <si>
    <t>21100114-0008</t>
  </si>
  <si>
    <t>REGLA DE PLASTICO  30 cm.</t>
  </si>
  <si>
    <t>21100022-0005</t>
  </si>
  <si>
    <t>CARPETA ACCO-DATA T/CARTA</t>
  </si>
  <si>
    <t>21100123-0009</t>
  </si>
  <si>
    <t>21100123-0002</t>
  </si>
  <si>
    <t>SOBRE BOLSA T/CARTA S/IMP.</t>
  </si>
  <si>
    <t>21100041-0035</t>
  </si>
  <si>
    <t>21100011-0013</t>
  </si>
  <si>
    <t>BOLSA DE PLASTICO TRANSP. 30 X 40</t>
  </si>
  <si>
    <t>21101001-0406</t>
  </si>
  <si>
    <t>RESISTOL 5000 LATA DE 4 LT.</t>
  </si>
  <si>
    <t>21100074-0013</t>
  </si>
  <si>
    <t>LAPIZ</t>
  </si>
  <si>
    <t>21100033-0006</t>
  </si>
  <si>
    <t>CINTA CANELA 48 X 50</t>
  </si>
  <si>
    <t>21100041-0039</t>
  </si>
  <si>
    <t>LIBRETA F/FRANCESA PASTA DURA</t>
  </si>
  <si>
    <t>21100025-0015</t>
  </si>
  <si>
    <t>21100033-0015</t>
  </si>
  <si>
    <t>CINTA DIUREX 24 X 65</t>
  </si>
  <si>
    <t>R003</t>
  </si>
  <si>
    <t>044</t>
  </si>
  <si>
    <t>B20FI01</t>
  </si>
  <si>
    <t>21400008-0006</t>
  </si>
  <si>
    <t>AIRE COMPRIMIDO PROPELENTE</t>
  </si>
  <si>
    <t>21400008-0002</t>
  </si>
  <si>
    <t>SPRAY ESPUMA P/COMPUTADORA</t>
  </si>
  <si>
    <t>21601001-0125</t>
  </si>
  <si>
    <t>TOALLAS HUMEDAS DESINFECTANTES</t>
  </si>
  <si>
    <t>21601001-0069</t>
  </si>
  <si>
    <t>DESINFECTANTE</t>
  </si>
  <si>
    <t>AZUCAR</t>
  </si>
  <si>
    <t>22104001-0075</t>
  </si>
  <si>
    <t>ALIMENTOS</t>
  </si>
  <si>
    <t>22106001-0003</t>
  </si>
  <si>
    <t>24401001-0006</t>
  </si>
  <si>
    <t>MOLDURA DE MADERA</t>
  </si>
  <si>
    <t>25201001-0005</t>
  </si>
  <si>
    <t>REPELENTE PARA MOSQUITOS</t>
  </si>
  <si>
    <t>26102001-0005</t>
  </si>
  <si>
    <t>VALE DE GASOLINA DE $100 PESOS - SERVICIOS PUBLICOS</t>
  </si>
  <si>
    <t>26102001-0011</t>
  </si>
  <si>
    <t>26104001-0004</t>
  </si>
  <si>
    <t>VALE DE GASOLINA DE $100 PESOS - SERVIDORES PUBLICOS</t>
  </si>
  <si>
    <t>26103001-0013</t>
  </si>
  <si>
    <t>29401001-0106</t>
  </si>
  <si>
    <t>DISCO DURO EXTERNO DE 2T - GASTO</t>
  </si>
  <si>
    <t>29401001-0094</t>
  </si>
  <si>
    <t>ADAPTADOR USB A RED ETHERNET</t>
  </si>
  <si>
    <t>29400027-0015</t>
  </si>
  <si>
    <t>TECLADO USB</t>
  </si>
  <si>
    <t>29401001-0144</t>
  </si>
  <si>
    <t>CABLE USB A MICRO USB</t>
  </si>
  <si>
    <t>29401001-0012</t>
  </si>
  <si>
    <t>TARJETA DE RED</t>
  </si>
  <si>
    <t>29401001-0147</t>
  </si>
  <si>
    <t>DISCO DURO INTERNO</t>
  </si>
  <si>
    <t>29400016-0003</t>
  </si>
  <si>
    <t>ADAPTADOR TIPO "Y"</t>
  </si>
  <si>
    <t>29600027-0037</t>
  </si>
  <si>
    <t>LLANTA 195/65 R15</t>
  </si>
  <si>
    <t>Material de limpieza</t>
  </si>
  <si>
    <t>Productos Alimenticios</t>
  </si>
  <si>
    <t>Madera y productos de madera</t>
  </si>
  <si>
    <t>Plaguicidas</t>
  </si>
  <si>
    <t>B00PE02</t>
  </si>
  <si>
    <t>Refacciones y accesorios para equipo de Transporte</t>
  </si>
  <si>
    <t xml:space="preserve">Programa Anual de Adquisiciones, Arrendamientos y Servicios del INE  2024 (PAAASINE) modificado del mes de agosto del ejercicio presupuestal 2024 </t>
  </si>
  <si>
    <t xml:space="preserve"> en el estado de Nayarit</t>
  </si>
  <si>
    <t>SUBDELEGACIONAL</t>
  </si>
  <si>
    <t>NT01</t>
  </si>
  <si>
    <t>MATERIALES Y ÚTILES DE OFICINA</t>
  </si>
  <si>
    <t>21100065-0001</t>
  </si>
  <si>
    <t>GRAPA STANDAR</t>
  </si>
  <si>
    <t>CAJA</t>
  </si>
  <si>
    <t>ADJUDICACION DIRECTA</t>
  </si>
  <si>
    <t xml:space="preserve">21100041-0039  </t>
  </si>
  <si>
    <t>PIEZA</t>
  </si>
  <si>
    <t>21100087-0013</t>
  </si>
  <si>
    <t xml:space="preserve">PAPEL BOND T/CARTA 500 hjs. </t>
  </si>
  <si>
    <t>PAQUETE</t>
  </si>
  <si>
    <t>21100087-0015</t>
  </si>
  <si>
    <t xml:space="preserve">PAPEL BOND T/CARTA C/5000 hjs.   </t>
  </si>
  <si>
    <t>21100105-0002</t>
  </si>
  <si>
    <t>PORTAMINAS y/o LAPICERO 0.5 m.m. (METAL Pieza</t>
  </si>
  <si>
    <t xml:space="preserve">21100022-0031  </t>
  </si>
  <si>
    <t xml:space="preserve"> RECOPILADOR</t>
  </si>
  <si>
    <t>PRODUCTOS ALIMENTICIOS PARA EL PERSONAL EN LAS INSTALACIONES DE LAS UNIDADES RESPONSABLES</t>
  </si>
  <si>
    <t>22104001-0068</t>
  </si>
  <si>
    <t>SUMINISTRO DE AGUA EMBOTELLADA ( GARRAFÓN)</t>
  </si>
  <si>
    <t>COMBUSTIBLES, LUBRICANTES Y ADITIVOS PARA VEHÍCULOS TERRESTRES, AÉREOS, MARÍTIMOS, LACUSTRES Y FLUVIALES DESTINADOS A SERVICIOS ADMINISTRATIVOS</t>
  </si>
  <si>
    <t>26103001-0019</t>
  </si>
  <si>
    <t>VALE DE GASOLINA DE $400 PESOS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</si>
  <si>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</si>
  <si>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</si>
  <si>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</si>
  <si>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</si>
  <si>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</si>
  <si>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CONSERVACIÓN DE BIENES INFORMÁTICOS</t>
  </si>
  <si>
    <t xml:space="preserve"> REPARACION DE IMPRESORA</t>
  </si>
  <si>
    <t>MANTENIMIENTO Y CONSERVACION DE VEHICULOS TERRESTRES, AÉREOS, MARÍTIMOS, LACUSTRES Y FLUVIALES</t>
  </si>
  <si>
    <t>SERVICIO DE MANTENIMIENTO DE VEHICULO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</si>
  <si>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</si>
  <si>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</si>
  <si>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</si>
  <si>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26103001-0007</t>
  </si>
  <si>
    <t>VALE DE GASOLINA DE $100 PESOS</t>
  </si>
  <si>
    <t>26103001-0018</t>
  </si>
  <si>
    <t>VALE DE GASOLINA DE $300 PESOS</t>
  </si>
  <si>
    <t>088</t>
  </si>
  <si>
    <t>B00MO02</t>
  </si>
  <si>
    <t xml:space="preserve">26102001-0007 </t>
  </si>
  <si>
    <t>VALE DE GASOLINA DE $30 PESOS</t>
  </si>
  <si>
    <t xml:space="preserve">26102001-0017 </t>
  </si>
  <si>
    <t>NT02</t>
  </si>
  <si>
    <t>Otros servicios comerciales</t>
  </si>
  <si>
    <t>Pensión vehícular</t>
  </si>
  <si>
    <t>Servicio</t>
  </si>
  <si>
    <t>Servicio de limpieza e higiene</t>
  </si>
  <si>
    <t>Servicio de limpieza</t>
  </si>
  <si>
    <t>Servicio de vigilancia</t>
  </si>
  <si>
    <t>B16AM01</t>
  </si>
  <si>
    <t>Mantenimiento de edificios</t>
  </si>
  <si>
    <t>Arrendamiento de maquinaria</t>
  </si>
  <si>
    <t>Arrendamiento de fotocopiadora</t>
  </si>
  <si>
    <t>21600006-0018</t>
  </si>
  <si>
    <t>Bolsa grande para basura</t>
  </si>
  <si>
    <t>Rollo</t>
  </si>
  <si>
    <t>21600013-0007</t>
  </si>
  <si>
    <t>Cepillo para wc</t>
  </si>
  <si>
    <t>Pieza</t>
  </si>
  <si>
    <t>21601001-0035</t>
  </si>
  <si>
    <t>Fibra esponja para trastes</t>
  </si>
  <si>
    <t>21600006-0019</t>
  </si>
  <si>
    <t>Bolsa jumo para la basura</t>
  </si>
  <si>
    <t>21601001-0013</t>
  </si>
  <si>
    <t>Papel higienico</t>
  </si>
  <si>
    <t>Caja</t>
  </si>
  <si>
    <t>21601001-0017</t>
  </si>
  <si>
    <t>Toalla interdoblada</t>
  </si>
  <si>
    <t>21600007-0004</t>
  </si>
  <si>
    <t>Pastilla p/tanque wc</t>
  </si>
  <si>
    <t>21601001-0018</t>
  </si>
  <si>
    <t>Papel toalla en rollo</t>
  </si>
  <si>
    <t>21600007-0002</t>
  </si>
  <si>
    <t>Cloro en litro</t>
  </si>
  <si>
    <t>Litro</t>
  </si>
  <si>
    <t>21600007-0003</t>
  </si>
  <si>
    <t>Desinfectante limpieza fabuloso</t>
  </si>
  <si>
    <t>21601001-0006</t>
  </si>
  <si>
    <t>Desinfectante en aerosol</t>
  </si>
  <si>
    <t>21601001-0065</t>
  </si>
  <si>
    <t>Toallas humedas desinfectantes</t>
  </si>
  <si>
    <t>Paquete</t>
  </si>
  <si>
    <t>Productos alimentos para el personal</t>
  </si>
  <si>
    <t>22104001-0081</t>
  </si>
  <si>
    <t>Refresco de lata 237 ml</t>
  </si>
  <si>
    <t>Materiales y útiles de oficina</t>
  </si>
  <si>
    <t>21100083-0009</t>
  </si>
  <si>
    <t>Servilletas desechables 500 pzas</t>
  </si>
  <si>
    <t>Cuchara desechable</t>
  </si>
  <si>
    <t>21100132-0005</t>
  </si>
  <si>
    <t>Plato num. 12 charola</t>
  </si>
  <si>
    <t>Vaso Thermico desechable</t>
  </si>
  <si>
    <t>22104001-0096</t>
  </si>
  <si>
    <t>Café molido</t>
  </si>
  <si>
    <t>Bote</t>
  </si>
  <si>
    <t>22104001-0074</t>
  </si>
  <si>
    <t>Galleta surtido especial</t>
  </si>
  <si>
    <t>22104001-0069</t>
  </si>
  <si>
    <t>Azucar</t>
  </si>
  <si>
    <t>Kilo</t>
  </si>
  <si>
    <t>22104001-0073</t>
  </si>
  <si>
    <t>Café soluble</t>
  </si>
  <si>
    <t>Frasco</t>
  </si>
  <si>
    <t>R002</t>
  </si>
  <si>
    <t>043</t>
  </si>
  <si>
    <t>22104001-0152</t>
  </si>
  <si>
    <t>Galleta</t>
  </si>
  <si>
    <t>Vaso de plastico desechable</t>
  </si>
  <si>
    <t>Papel bond t/carta c/5000</t>
  </si>
  <si>
    <t>21100033-0018</t>
  </si>
  <si>
    <t>Cinta diurex 48 x 50</t>
  </si>
  <si>
    <t>21100041-0005</t>
  </si>
  <si>
    <t>Block de notas post- it chico</t>
  </si>
  <si>
    <t>Block</t>
  </si>
  <si>
    <t>21101001-0050</t>
  </si>
  <si>
    <t>Folder colgante t/o</t>
  </si>
  <si>
    <t>21100033-0005</t>
  </si>
  <si>
    <t>Cinta canela 48 x 150</t>
  </si>
  <si>
    <t>21100081-0001</t>
  </si>
  <si>
    <t>Banderitas post-it</t>
  </si>
  <si>
    <t>21100058-0002</t>
  </si>
  <si>
    <t>Folder t/carta</t>
  </si>
  <si>
    <t>Medicinas y productos farmacéuticos</t>
  </si>
  <si>
    <t>25300002-0138</t>
  </si>
  <si>
    <t>Ibuprofeno tabletas</t>
  </si>
  <si>
    <t>25301001-0054</t>
  </si>
  <si>
    <t>Loperamida</t>
  </si>
  <si>
    <t>25301001-0033</t>
  </si>
  <si>
    <t>Paracetamol tabletas</t>
  </si>
  <si>
    <t>25300002-0004</t>
  </si>
  <si>
    <t>Aspirina</t>
  </si>
  <si>
    <t>Refacciones y accesorios para equipo de cómputo</t>
  </si>
  <si>
    <t>29401001-0078</t>
  </si>
  <si>
    <t>Memoria usb 64 gb</t>
  </si>
  <si>
    <t>29400009-0030</t>
  </si>
  <si>
    <t>Bocinas para computadora</t>
  </si>
  <si>
    <t>Juego</t>
  </si>
  <si>
    <t>22104001-0072</t>
  </si>
  <si>
    <t>Crema en polvo</t>
  </si>
  <si>
    <t>29401001-0047</t>
  </si>
  <si>
    <t>Camara web</t>
  </si>
  <si>
    <t>Materiales, accesorios y suministros médicos</t>
  </si>
  <si>
    <t>25401001-0143</t>
  </si>
  <si>
    <t>Botiquin de primeros auxilios</t>
  </si>
  <si>
    <t>21100087-0021</t>
  </si>
  <si>
    <t>Papel bond t/o c/500 hjs</t>
  </si>
  <si>
    <t>22104001-0154</t>
  </si>
  <si>
    <t>Garrafon de agua 20 lts</t>
  </si>
  <si>
    <t>NT03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</si>
  <si>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</si>
  <si>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</si>
  <si>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 PESOS - SERVICIOS PUBLICOS</t>
  </si>
  <si>
    <t>26102001-0004</t>
  </si>
  <si>
    <t>VALE DE GASOLINA DE $200 PESOS - SERVICIOS PUBLICOS</t>
  </si>
  <si>
    <t>D15081I</t>
  </si>
  <si>
    <t>26102001-0010</t>
  </si>
  <si>
    <t>VALE DE GASOLINA DE $5 PESOS - SERVICIOS PUBLICOS</t>
  </si>
  <si>
    <t>F11231I</t>
  </si>
  <si>
    <t>26103</t>
  </si>
  <si>
    <t>Combustibles, Lubricantes y Aditivos para Vehículos Terrestres, Aéreos, Marítimos, Lacustres y Fluviales destinados a Servicios Administrativos</t>
  </si>
  <si>
    <t>VALE DE GASOLINA DE $100 PESOS - SERVICIOS ADMINISTRATIVOS</t>
  </si>
  <si>
    <t>29301</t>
  </si>
  <si>
    <t>Refacciones y accesorios menores de mobiliario y equipo de administración, educacional y recreativo</t>
  </si>
  <si>
    <t>29301001-0126</t>
  </si>
  <si>
    <t>GABINETE UNIVERSAL</t>
  </si>
  <si>
    <t>29401</t>
  </si>
  <si>
    <t>Refacciones y Accesorios para Equipo de Cómputo y
Telecomunicaciones</t>
  </si>
  <si>
    <t>29401001-0080</t>
  </si>
  <si>
    <t>SWITCH 8 PUERTOS - GASTO</t>
  </si>
  <si>
    <t>24601</t>
  </si>
  <si>
    <t>Material eléctrico y electrónico</t>
  </si>
  <si>
    <t>24600018-0018</t>
  </si>
  <si>
    <t>CONTACTO MULTIPLE C/SUPRESOR DE PICOS</t>
  </si>
  <si>
    <t>Arrendamiento de Maquinaria y Equipo</t>
  </si>
  <si>
    <t>ARRENDAMIENTO DE EQUIPO DE FOTOCOPIADO DE LA 03 JDE MES DE JUNIO</t>
  </si>
  <si>
    <t>CUOTA DE MANTENIMIENTO DE INMUEBLE QUE OCUPA EL MODULO DE ATENCION CIUDADANA 180352 CORRESPONDIENTE AL MES DE JULIO DEL 2024.</t>
  </si>
  <si>
    <t>SERVICIO DE ESTACIONAMIENTO MES DE JULIO</t>
  </si>
  <si>
    <t>Servicios de Vigilancia</t>
  </si>
  <si>
    <t>SERVICIO DE VIGILANCIA DE LA 03 JDE MES DE JULIO</t>
  </si>
  <si>
    <t>Servicios de Lavandería, Limpieza e Higiene</t>
  </si>
  <si>
    <t>SERVICIO DE LIMPIEZA DEL MAC 180352 MES DE JULIO</t>
  </si>
  <si>
    <t>SERVICIO DE LIMPIEZA JDE MES DE JULIO</t>
  </si>
  <si>
    <t>Servicio Telefónico Convencional.</t>
  </si>
  <si>
    <t>SERVICIO TELEFÓNICO</t>
  </si>
  <si>
    <t>MANTENIMIENTO A EQUIPOS DE AIRE ACONDICIONADO DE LA 03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</si>
</sst>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5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2" fillId="2" borderId="1" xfId="3" applyNumberFormat="1" applyFont="1" applyFill="1" applyBorder="1" applyAlignment="1">
      <alignment horizontal="righ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0" fontId="10" fillId="0" borderId="1" xfId="5" applyFont="1" applyBorder="1" applyAlignment="1">
      <alignment horizontal="center"/>
    </xf>
    <xf numFmtId="4" fontId="6" fillId="0" borderId="1" xfId="2" applyNumberFormat="1" applyFont="1" applyFill="1" applyBorder="1" applyAlignment="1">
      <alignment horizontal="right" vertical="center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0" fillId="0" borderId="0" xfId="5" applyFont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13" applyFont="1" applyAlignment="1">
      <alignment wrapText="1"/>
    </xf>
    <xf numFmtId="0" fontId="0" fillId="0" borderId="0" xfId="14" applyFont="1" applyAlignment="1">
      <alignment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/>
    <xf numFmtId="43" fontId="6" fillId="0" borderId="1" xfId="1" applyFont="1" applyFill="1" applyBorder="1"/>
    <xf numFmtId="2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/>
    <xf numFmtId="2" fontId="13" fillId="0" borderId="1" xfId="0" applyNumberFormat="1" applyFont="1" applyBorder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5">
    <cellStyle name="Millares" xfId="1" builtinId="3"/>
    <cellStyle name="Millares 2" xfId="4" xr:uid="{00000000-0005-0000-0000-000001000000}"/>
    <cellStyle name="Millares 2 2" xfId="12" xr:uid="{E744D5E3-0250-4C8D-AD2A-355B4FAD43C4}"/>
    <cellStyle name="Millares 2 3" xfId="9" xr:uid="{656AAE29-33B4-4EA6-B6CE-78712396681F}"/>
    <cellStyle name="Millares 3" xfId="10" xr:uid="{7C325947-2DF6-463F-BF31-C8BE271043E0}"/>
    <cellStyle name="Millares 4" xfId="7" xr:uid="{0C71E948-D3EF-45D3-B839-26E67286D03A}"/>
    <cellStyle name="Moneda" xfId="2" builtinId="4"/>
    <cellStyle name="Moneda 2" xfId="11" xr:uid="{F55C181D-B188-4262-857C-2F4CA1813A49}"/>
    <cellStyle name="Moneda 3" xfId="8" xr:uid="{CC6D0CEE-181C-4AD7-9679-94C5757712B2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3" xr:uid="{EC79248C-2766-4354-897B-68D3BFC8BEB3}"/>
    <cellStyle name="Normal 5" xfId="14" xr:uid="{1A56D0A6-69CC-4FC0-9200-FC5EE5863229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60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60</xdr:row>
      <xdr:rowOff>0</xdr:rowOff>
    </xdr:from>
    <xdr:to>
      <xdr:col>16</xdr:col>
      <xdr:colOff>45720</xdr:colOff>
      <xdr:row>60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60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75"/>
  <sheetViews>
    <sheetView tabSelected="1" zoomScaleNormal="10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26" bestFit="1" customWidth="1"/>
    <col min="11" max="11" width="15.81640625" style="26" customWidth="1"/>
    <col min="12" max="12" width="39.453125" style="14" customWidth="1"/>
    <col min="16" max="16" width="11.453125" style="12"/>
    <col min="17" max="17" width="11.453125" style="31"/>
    <col min="18" max="18" width="12.7265625" style="9" customWidth="1"/>
    <col min="19" max="19" width="12.54296875" bestFit="1" customWidth="1"/>
  </cols>
  <sheetData>
    <row r="1" spans="1:31" ht="18.5" x14ac:dyDescent="0.45">
      <c r="A1" s="54" t="s">
        <v>147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</row>
    <row r="2" spans="1:31" ht="18.5" x14ac:dyDescent="0.45">
      <c r="A2" s="54" t="s">
        <v>148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</row>
    <row r="5" spans="1:31" ht="43.5" x14ac:dyDescent="0.35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2" t="s">
        <v>9</v>
      </c>
      <c r="J5" s="16" t="s">
        <v>10</v>
      </c>
      <c r="K5" s="2" t="s">
        <v>57</v>
      </c>
      <c r="L5" s="3" t="s">
        <v>11</v>
      </c>
      <c r="M5" s="2" t="s">
        <v>12</v>
      </c>
      <c r="N5" s="2" t="s">
        <v>13</v>
      </c>
      <c r="O5" s="2" t="s">
        <v>14</v>
      </c>
      <c r="P5" s="11" t="s">
        <v>15</v>
      </c>
      <c r="Q5" s="30" t="s">
        <v>16</v>
      </c>
      <c r="R5" s="4" t="s">
        <v>17</v>
      </c>
      <c r="S5" s="5" t="s">
        <v>18</v>
      </c>
      <c r="T5" s="5" t="s">
        <v>19</v>
      </c>
      <c r="U5" s="5" t="s">
        <v>20</v>
      </c>
      <c r="V5" s="5" t="s">
        <v>21</v>
      </c>
      <c r="W5" s="5" t="s">
        <v>22</v>
      </c>
      <c r="X5" s="5" t="s">
        <v>23</v>
      </c>
      <c r="Y5" s="5" t="s">
        <v>24</v>
      </c>
      <c r="Z5" s="5" t="s">
        <v>25</v>
      </c>
      <c r="AA5" s="5" t="s">
        <v>26</v>
      </c>
      <c r="AB5" s="5" t="s">
        <v>27</v>
      </c>
      <c r="AC5" s="5" t="s">
        <v>28</v>
      </c>
      <c r="AD5" s="5" t="s">
        <v>29</v>
      </c>
      <c r="AE5" s="13" t="s">
        <v>30</v>
      </c>
    </row>
    <row r="6" spans="1:31" s="23" customFormat="1" ht="21" x14ac:dyDescent="0.25">
      <c r="A6" s="21" t="s">
        <v>31</v>
      </c>
      <c r="B6" s="21" t="s">
        <v>32</v>
      </c>
      <c r="C6" s="21">
        <v>11510</v>
      </c>
      <c r="D6" s="21" t="s">
        <v>32</v>
      </c>
      <c r="E6" s="21" t="s">
        <v>33</v>
      </c>
      <c r="F6" s="21" t="s">
        <v>34</v>
      </c>
      <c r="G6" s="21" t="s">
        <v>33</v>
      </c>
      <c r="H6" s="21" t="s">
        <v>37</v>
      </c>
      <c r="I6" s="17">
        <v>21101</v>
      </c>
      <c r="J6" s="25" t="s">
        <v>39</v>
      </c>
      <c r="K6" s="25" t="s">
        <v>58</v>
      </c>
      <c r="L6" s="24" t="s">
        <v>59</v>
      </c>
      <c r="M6" s="20"/>
      <c r="N6" s="20"/>
      <c r="O6" s="8" t="s">
        <v>35</v>
      </c>
      <c r="P6" s="8">
        <v>1</v>
      </c>
      <c r="Q6" s="35">
        <v>256</v>
      </c>
      <c r="R6" s="7" t="s">
        <v>36</v>
      </c>
      <c r="S6" s="19">
        <f>(P6*Q6)</f>
        <v>256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f>S6</f>
        <v>256</v>
      </c>
      <c r="AB6" s="22">
        <v>0</v>
      </c>
      <c r="AC6" s="22">
        <v>0</v>
      </c>
      <c r="AD6" s="22">
        <v>0</v>
      </c>
      <c r="AE6" s="22">
        <v>0</v>
      </c>
    </row>
    <row r="7" spans="1:31" s="23" customFormat="1" ht="21" x14ac:dyDescent="0.25">
      <c r="A7" s="21" t="s">
        <v>31</v>
      </c>
      <c r="B7" s="21" t="s">
        <v>32</v>
      </c>
      <c r="C7" s="21">
        <v>11510</v>
      </c>
      <c r="D7" s="21" t="s">
        <v>32</v>
      </c>
      <c r="E7" s="21" t="s">
        <v>33</v>
      </c>
      <c r="F7" s="21" t="s">
        <v>34</v>
      </c>
      <c r="G7" s="21" t="s">
        <v>33</v>
      </c>
      <c r="H7" s="21" t="s">
        <v>37</v>
      </c>
      <c r="I7" s="17">
        <v>21101</v>
      </c>
      <c r="J7" s="25" t="s">
        <v>39</v>
      </c>
      <c r="K7" s="25" t="s">
        <v>60</v>
      </c>
      <c r="L7" s="24" t="s">
        <v>61</v>
      </c>
      <c r="M7" s="20"/>
      <c r="N7" s="20"/>
      <c r="O7" s="8" t="s">
        <v>35</v>
      </c>
      <c r="P7" s="8">
        <v>1</v>
      </c>
      <c r="Q7" s="35">
        <v>24</v>
      </c>
      <c r="R7" s="7" t="s">
        <v>36</v>
      </c>
      <c r="S7" s="19">
        <f t="shared" ref="S7:S65" si="0">(P7*Q7)</f>
        <v>24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f t="shared" ref="AA7:AA60" si="1">S7</f>
        <v>24</v>
      </c>
      <c r="AB7" s="22">
        <v>0</v>
      </c>
      <c r="AC7" s="22">
        <v>0</v>
      </c>
      <c r="AD7" s="22">
        <v>0</v>
      </c>
      <c r="AE7" s="22">
        <v>0</v>
      </c>
    </row>
    <row r="8" spans="1:31" s="23" customFormat="1" ht="21" x14ac:dyDescent="0.25">
      <c r="A8" s="21" t="s">
        <v>31</v>
      </c>
      <c r="B8" s="21" t="s">
        <v>32</v>
      </c>
      <c r="C8" s="21">
        <v>11510</v>
      </c>
      <c r="D8" s="21" t="s">
        <v>32</v>
      </c>
      <c r="E8" s="21" t="s">
        <v>33</v>
      </c>
      <c r="F8" s="21" t="s">
        <v>34</v>
      </c>
      <c r="G8" s="21" t="s">
        <v>33</v>
      </c>
      <c r="H8" s="21" t="s">
        <v>37</v>
      </c>
      <c r="I8" s="17">
        <v>21101</v>
      </c>
      <c r="J8" s="25" t="s">
        <v>39</v>
      </c>
      <c r="K8" s="25" t="s">
        <v>60</v>
      </c>
      <c r="L8" s="24" t="s">
        <v>61</v>
      </c>
      <c r="M8" s="20"/>
      <c r="N8" s="20"/>
      <c r="O8" s="8" t="s">
        <v>35</v>
      </c>
      <c r="P8" s="8">
        <v>1</v>
      </c>
      <c r="Q8" s="35">
        <v>24</v>
      </c>
      <c r="R8" s="7" t="s">
        <v>36</v>
      </c>
      <c r="S8" s="19">
        <f t="shared" si="0"/>
        <v>24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f t="shared" si="1"/>
        <v>24</v>
      </c>
      <c r="AB8" s="22">
        <v>0</v>
      </c>
      <c r="AC8" s="22">
        <v>0</v>
      </c>
      <c r="AD8" s="22">
        <v>0</v>
      </c>
      <c r="AE8" s="22">
        <v>0</v>
      </c>
    </row>
    <row r="9" spans="1:31" s="23" customFormat="1" ht="21" x14ac:dyDescent="0.25">
      <c r="A9" s="21" t="s">
        <v>31</v>
      </c>
      <c r="B9" s="21" t="s">
        <v>32</v>
      </c>
      <c r="C9" s="21">
        <v>11510</v>
      </c>
      <c r="D9" s="21" t="s">
        <v>32</v>
      </c>
      <c r="E9" s="21" t="s">
        <v>33</v>
      </c>
      <c r="F9" s="21" t="s">
        <v>34</v>
      </c>
      <c r="G9" s="21" t="s">
        <v>33</v>
      </c>
      <c r="H9" s="21" t="s">
        <v>37</v>
      </c>
      <c r="I9" s="17">
        <v>21101</v>
      </c>
      <c r="J9" s="25" t="s">
        <v>39</v>
      </c>
      <c r="K9" s="25" t="s">
        <v>62</v>
      </c>
      <c r="L9" s="24" t="s">
        <v>63</v>
      </c>
      <c r="M9" s="20"/>
      <c r="N9" s="20"/>
      <c r="O9" s="8" t="s">
        <v>35</v>
      </c>
      <c r="P9" s="8">
        <v>20</v>
      </c>
      <c r="Q9" s="35">
        <v>42</v>
      </c>
      <c r="R9" s="7" t="s">
        <v>36</v>
      </c>
      <c r="S9" s="19">
        <f t="shared" si="0"/>
        <v>840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f t="shared" si="1"/>
        <v>840</v>
      </c>
      <c r="AB9" s="22">
        <v>0</v>
      </c>
      <c r="AC9" s="22">
        <v>0</v>
      </c>
      <c r="AD9" s="22">
        <v>0</v>
      </c>
      <c r="AE9" s="22">
        <v>0</v>
      </c>
    </row>
    <row r="10" spans="1:31" s="23" customFormat="1" ht="21" x14ac:dyDescent="0.25">
      <c r="A10" s="21" t="s">
        <v>31</v>
      </c>
      <c r="B10" s="21" t="s">
        <v>32</v>
      </c>
      <c r="C10" s="21">
        <v>11510</v>
      </c>
      <c r="D10" s="21" t="s">
        <v>32</v>
      </c>
      <c r="E10" s="21" t="s">
        <v>33</v>
      </c>
      <c r="F10" s="21" t="s">
        <v>34</v>
      </c>
      <c r="G10" s="21" t="s">
        <v>33</v>
      </c>
      <c r="H10" s="21" t="s">
        <v>37</v>
      </c>
      <c r="I10" s="17">
        <v>21101</v>
      </c>
      <c r="J10" s="25" t="s">
        <v>39</v>
      </c>
      <c r="K10" s="25" t="s">
        <v>64</v>
      </c>
      <c r="L10" s="24" t="s">
        <v>65</v>
      </c>
      <c r="M10" s="20"/>
      <c r="N10" s="20"/>
      <c r="O10" s="8" t="s">
        <v>35</v>
      </c>
      <c r="P10" s="8">
        <v>30</v>
      </c>
      <c r="Q10" s="35">
        <v>15</v>
      </c>
      <c r="R10" s="7" t="s">
        <v>36</v>
      </c>
      <c r="S10" s="19">
        <f t="shared" si="0"/>
        <v>450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f t="shared" si="1"/>
        <v>450</v>
      </c>
      <c r="AB10" s="22">
        <v>0</v>
      </c>
      <c r="AC10" s="22">
        <v>0</v>
      </c>
      <c r="AD10" s="22">
        <v>0</v>
      </c>
      <c r="AE10" s="22">
        <v>0</v>
      </c>
    </row>
    <row r="11" spans="1:31" s="23" customFormat="1" ht="21" x14ac:dyDescent="0.25">
      <c r="A11" s="21" t="s">
        <v>31</v>
      </c>
      <c r="B11" s="21" t="s">
        <v>32</v>
      </c>
      <c r="C11" s="21">
        <v>11510</v>
      </c>
      <c r="D11" s="21" t="s">
        <v>32</v>
      </c>
      <c r="E11" s="21" t="s">
        <v>33</v>
      </c>
      <c r="F11" s="21" t="s">
        <v>34</v>
      </c>
      <c r="G11" s="21" t="s">
        <v>33</v>
      </c>
      <c r="H11" s="21" t="s">
        <v>37</v>
      </c>
      <c r="I11" s="17">
        <v>21101</v>
      </c>
      <c r="J11" s="25" t="s">
        <v>39</v>
      </c>
      <c r="K11" s="25" t="s">
        <v>66</v>
      </c>
      <c r="L11" s="24" t="s">
        <v>67</v>
      </c>
      <c r="M11" s="20"/>
      <c r="N11" s="20"/>
      <c r="O11" s="8" t="s">
        <v>35</v>
      </c>
      <c r="P11" s="8">
        <v>8</v>
      </c>
      <c r="Q11" s="35">
        <v>44</v>
      </c>
      <c r="R11" s="7" t="s">
        <v>36</v>
      </c>
      <c r="S11" s="19">
        <f t="shared" si="0"/>
        <v>352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f t="shared" si="1"/>
        <v>352</v>
      </c>
      <c r="AB11" s="22">
        <v>0</v>
      </c>
      <c r="AC11" s="22">
        <v>0</v>
      </c>
      <c r="AD11" s="22">
        <v>0</v>
      </c>
      <c r="AE11" s="22">
        <v>0</v>
      </c>
    </row>
    <row r="12" spans="1:31" s="23" customFormat="1" ht="21" x14ac:dyDescent="0.25">
      <c r="A12" s="21" t="s">
        <v>31</v>
      </c>
      <c r="B12" s="21" t="s">
        <v>32</v>
      </c>
      <c r="C12" s="21">
        <v>11510</v>
      </c>
      <c r="D12" s="21" t="s">
        <v>32</v>
      </c>
      <c r="E12" s="21" t="s">
        <v>33</v>
      </c>
      <c r="F12" s="21" t="s">
        <v>34</v>
      </c>
      <c r="G12" s="21" t="s">
        <v>33</v>
      </c>
      <c r="H12" s="21" t="s">
        <v>37</v>
      </c>
      <c r="I12" s="17">
        <v>21101</v>
      </c>
      <c r="J12" s="25" t="s">
        <v>39</v>
      </c>
      <c r="K12" s="25" t="s">
        <v>68</v>
      </c>
      <c r="L12" s="24" t="s">
        <v>69</v>
      </c>
      <c r="M12" s="20"/>
      <c r="N12" s="20"/>
      <c r="O12" s="8" t="s">
        <v>35</v>
      </c>
      <c r="P12" s="8">
        <v>30</v>
      </c>
      <c r="Q12" s="35">
        <v>8</v>
      </c>
      <c r="R12" s="7" t="s">
        <v>36</v>
      </c>
      <c r="S12" s="19">
        <f t="shared" si="0"/>
        <v>240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f t="shared" si="1"/>
        <v>240</v>
      </c>
      <c r="AB12" s="22">
        <v>0</v>
      </c>
      <c r="AC12" s="22">
        <v>0</v>
      </c>
      <c r="AD12" s="22">
        <v>0</v>
      </c>
      <c r="AE12" s="22">
        <v>0</v>
      </c>
    </row>
    <row r="13" spans="1:31" s="23" customFormat="1" ht="21" x14ac:dyDescent="0.25">
      <c r="A13" s="21" t="s">
        <v>31</v>
      </c>
      <c r="B13" s="21" t="s">
        <v>32</v>
      </c>
      <c r="C13" s="21">
        <v>11510</v>
      </c>
      <c r="D13" s="21" t="s">
        <v>32</v>
      </c>
      <c r="E13" s="21" t="s">
        <v>33</v>
      </c>
      <c r="F13" s="21" t="s">
        <v>34</v>
      </c>
      <c r="G13" s="21" t="s">
        <v>33</v>
      </c>
      <c r="H13" s="21" t="s">
        <v>37</v>
      </c>
      <c r="I13" s="17">
        <v>21101</v>
      </c>
      <c r="J13" s="25" t="s">
        <v>39</v>
      </c>
      <c r="K13" s="25" t="s">
        <v>70</v>
      </c>
      <c r="L13" s="24" t="s">
        <v>71</v>
      </c>
      <c r="M13" s="20"/>
      <c r="N13" s="20"/>
      <c r="O13" s="8" t="s">
        <v>35</v>
      </c>
      <c r="P13" s="8">
        <v>1</v>
      </c>
      <c r="Q13" s="35">
        <v>5247</v>
      </c>
      <c r="R13" s="7" t="s">
        <v>36</v>
      </c>
      <c r="S13" s="19">
        <f t="shared" si="0"/>
        <v>5247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f t="shared" si="1"/>
        <v>5247</v>
      </c>
      <c r="AB13" s="22">
        <v>0</v>
      </c>
      <c r="AC13" s="22">
        <v>0</v>
      </c>
      <c r="AD13" s="22">
        <v>0</v>
      </c>
      <c r="AE13" s="22">
        <v>0</v>
      </c>
    </row>
    <row r="14" spans="1:31" s="23" customFormat="1" ht="21" x14ac:dyDescent="0.25">
      <c r="A14" s="21" t="s">
        <v>31</v>
      </c>
      <c r="B14" s="21" t="s">
        <v>32</v>
      </c>
      <c r="C14" s="21">
        <v>11510</v>
      </c>
      <c r="D14" s="21" t="s">
        <v>32</v>
      </c>
      <c r="E14" s="21" t="s">
        <v>33</v>
      </c>
      <c r="F14" s="21" t="s">
        <v>100</v>
      </c>
      <c r="G14" s="18" t="s">
        <v>101</v>
      </c>
      <c r="H14" s="21" t="s">
        <v>37</v>
      </c>
      <c r="I14" s="17">
        <v>21101</v>
      </c>
      <c r="J14" s="25" t="s">
        <v>39</v>
      </c>
      <c r="K14" s="25" t="s">
        <v>72</v>
      </c>
      <c r="L14" s="24" t="s">
        <v>73</v>
      </c>
      <c r="M14" s="20"/>
      <c r="N14" s="20"/>
      <c r="O14" s="8" t="s">
        <v>35</v>
      </c>
      <c r="P14" s="8">
        <v>15</v>
      </c>
      <c r="Q14" s="35">
        <v>75</v>
      </c>
      <c r="R14" s="7" t="s">
        <v>36</v>
      </c>
      <c r="S14" s="19">
        <f t="shared" si="0"/>
        <v>1125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f t="shared" si="1"/>
        <v>1125</v>
      </c>
      <c r="AB14" s="22">
        <v>0</v>
      </c>
      <c r="AC14" s="22">
        <v>0</v>
      </c>
      <c r="AD14" s="22">
        <v>0</v>
      </c>
      <c r="AE14" s="22">
        <v>0</v>
      </c>
    </row>
    <row r="15" spans="1:31" s="23" customFormat="1" ht="21" x14ac:dyDescent="0.25">
      <c r="A15" s="21" t="s">
        <v>31</v>
      </c>
      <c r="B15" s="21" t="s">
        <v>32</v>
      </c>
      <c r="C15" s="21">
        <v>11510</v>
      </c>
      <c r="D15" s="21" t="s">
        <v>32</v>
      </c>
      <c r="E15" s="21" t="s">
        <v>33</v>
      </c>
      <c r="F15" s="21" t="s">
        <v>38</v>
      </c>
      <c r="G15" s="18" t="s">
        <v>49</v>
      </c>
      <c r="H15" s="21" t="s">
        <v>37</v>
      </c>
      <c r="I15" s="17">
        <v>21101</v>
      </c>
      <c r="J15" s="25" t="s">
        <v>39</v>
      </c>
      <c r="K15" s="25" t="s">
        <v>74</v>
      </c>
      <c r="L15" s="24" t="s">
        <v>75</v>
      </c>
      <c r="M15" s="20"/>
      <c r="N15" s="20"/>
      <c r="O15" s="8" t="s">
        <v>35</v>
      </c>
      <c r="P15" s="8">
        <v>15</v>
      </c>
      <c r="Q15" s="35">
        <v>43</v>
      </c>
      <c r="R15" s="7" t="s">
        <v>36</v>
      </c>
      <c r="S15" s="19">
        <f t="shared" si="0"/>
        <v>645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f t="shared" si="1"/>
        <v>645</v>
      </c>
      <c r="AB15" s="22">
        <v>0</v>
      </c>
      <c r="AC15" s="22">
        <v>0</v>
      </c>
      <c r="AD15" s="22">
        <v>0</v>
      </c>
      <c r="AE15" s="22">
        <v>0</v>
      </c>
    </row>
    <row r="16" spans="1:31" s="23" customFormat="1" ht="21" x14ac:dyDescent="0.25">
      <c r="A16" s="21" t="s">
        <v>31</v>
      </c>
      <c r="B16" s="21" t="s">
        <v>32</v>
      </c>
      <c r="C16" s="21">
        <v>11510</v>
      </c>
      <c r="D16" s="21" t="s">
        <v>32</v>
      </c>
      <c r="E16" s="21" t="s">
        <v>33</v>
      </c>
      <c r="F16" s="21" t="s">
        <v>38</v>
      </c>
      <c r="G16" s="18" t="s">
        <v>49</v>
      </c>
      <c r="H16" s="21" t="s">
        <v>37</v>
      </c>
      <c r="I16" s="17">
        <v>21101</v>
      </c>
      <c r="J16" s="25" t="s">
        <v>39</v>
      </c>
      <c r="K16" s="25" t="s">
        <v>76</v>
      </c>
      <c r="L16" s="24" t="s">
        <v>0</v>
      </c>
      <c r="M16" s="20"/>
      <c r="N16" s="20"/>
      <c r="O16" s="8" t="s">
        <v>35</v>
      </c>
      <c r="P16" s="8">
        <v>1</v>
      </c>
      <c r="Q16" s="35">
        <v>11</v>
      </c>
      <c r="R16" s="7" t="s">
        <v>36</v>
      </c>
      <c r="S16" s="19">
        <f t="shared" si="0"/>
        <v>11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f t="shared" si="1"/>
        <v>11</v>
      </c>
      <c r="AB16" s="22">
        <v>0</v>
      </c>
      <c r="AC16" s="22">
        <v>0</v>
      </c>
      <c r="AD16" s="22">
        <v>0</v>
      </c>
      <c r="AE16" s="22">
        <v>0</v>
      </c>
    </row>
    <row r="17" spans="1:31" s="23" customFormat="1" ht="21" x14ac:dyDescent="0.25">
      <c r="A17" s="21" t="s">
        <v>31</v>
      </c>
      <c r="B17" s="21" t="s">
        <v>32</v>
      </c>
      <c r="C17" s="21">
        <v>11510</v>
      </c>
      <c r="D17" s="21" t="s">
        <v>32</v>
      </c>
      <c r="E17" s="21" t="s">
        <v>33</v>
      </c>
      <c r="F17" s="21" t="s">
        <v>38</v>
      </c>
      <c r="G17" s="18" t="s">
        <v>49</v>
      </c>
      <c r="H17" s="21" t="s">
        <v>37</v>
      </c>
      <c r="I17" s="17">
        <v>21101</v>
      </c>
      <c r="J17" s="25" t="s">
        <v>39</v>
      </c>
      <c r="K17" s="25" t="s">
        <v>77</v>
      </c>
      <c r="L17" s="24" t="s">
        <v>78</v>
      </c>
      <c r="M17" s="20"/>
      <c r="N17" s="20"/>
      <c r="O17" s="8" t="s">
        <v>35</v>
      </c>
      <c r="P17" s="8">
        <v>2</v>
      </c>
      <c r="Q17" s="35">
        <v>28</v>
      </c>
      <c r="R17" s="7" t="s">
        <v>36</v>
      </c>
      <c r="S17" s="19">
        <f t="shared" si="0"/>
        <v>56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f t="shared" si="1"/>
        <v>56</v>
      </c>
      <c r="AB17" s="22">
        <v>0</v>
      </c>
      <c r="AC17" s="22">
        <v>0</v>
      </c>
      <c r="AD17" s="22">
        <v>0</v>
      </c>
      <c r="AE17" s="22">
        <v>0</v>
      </c>
    </row>
    <row r="18" spans="1:31" s="23" customFormat="1" ht="21" x14ac:dyDescent="0.25">
      <c r="A18" s="21" t="s">
        <v>31</v>
      </c>
      <c r="B18" s="21" t="s">
        <v>32</v>
      </c>
      <c r="C18" s="21">
        <v>11510</v>
      </c>
      <c r="D18" s="21" t="s">
        <v>32</v>
      </c>
      <c r="E18" s="21" t="s">
        <v>33</v>
      </c>
      <c r="F18" s="21" t="s">
        <v>38</v>
      </c>
      <c r="G18" s="18" t="s">
        <v>49</v>
      </c>
      <c r="H18" s="21" t="s">
        <v>37</v>
      </c>
      <c r="I18" s="17">
        <v>21101</v>
      </c>
      <c r="J18" s="25" t="s">
        <v>39</v>
      </c>
      <c r="K18" s="25" t="s">
        <v>79</v>
      </c>
      <c r="L18" s="24" t="s">
        <v>80</v>
      </c>
      <c r="M18" s="20"/>
      <c r="N18" s="20"/>
      <c r="O18" s="8" t="s">
        <v>35</v>
      </c>
      <c r="P18" s="8">
        <v>4</v>
      </c>
      <c r="Q18" s="35">
        <v>4</v>
      </c>
      <c r="R18" s="7" t="s">
        <v>36</v>
      </c>
      <c r="S18" s="19">
        <f t="shared" si="0"/>
        <v>16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f t="shared" si="1"/>
        <v>16</v>
      </c>
      <c r="AB18" s="22">
        <v>0</v>
      </c>
      <c r="AC18" s="22">
        <v>0</v>
      </c>
      <c r="AD18" s="22">
        <v>0</v>
      </c>
      <c r="AE18" s="22">
        <v>0</v>
      </c>
    </row>
    <row r="19" spans="1:31" s="23" customFormat="1" ht="21" x14ac:dyDescent="0.25">
      <c r="A19" s="21" t="s">
        <v>31</v>
      </c>
      <c r="B19" s="21" t="s">
        <v>32</v>
      </c>
      <c r="C19" s="21">
        <v>11510</v>
      </c>
      <c r="D19" s="21" t="s">
        <v>32</v>
      </c>
      <c r="E19" s="21" t="s">
        <v>33</v>
      </c>
      <c r="F19" s="21" t="s">
        <v>38</v>
      </c>
      <c r="G19" s="18" t="s">
        <v>49</v>
      </c>
      <c r="H19" s="21" t="s">
        <v>37</v>
      </c>
      <c r="I19" s="17">
        <v>21101</v>
      </c>
      <c r="J19" s="25" t="s">
        <v>39</v>
      </c>
      <c r="K19" s="25" t="s">
        <v>81</v>
      </c>
      <c r="L19" s="24" t="s">
        <v>82</v>
      </c>
      <c r="M19" s="20"/>
      <c r="N19" s="20"/>
      <c r="O19" s="8" t="s">
        <v>35</v>
      </c>
      <c r="P19" s="8">
        <v>4</v>
      </c>
      <c r="Q19" s="35">
        <v>162</v>
      </c>
      <c r="R19" s="7" t="s">
        <v>36</v>
      </c>
      <c r="S19" s="19">
        <f t="shared" si="0"/>
        <v>648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f t="shared" si="1"/>
        <v>648</v>
      </c>
      <c r="AB19" s="22">
        <v>0</v>
      </c>
      <c r="AC19" s="22">
        <v>0</v>
      </c>
      <c r="AD19" s="22">
        <v>0</v>
      </c>
      <c r="AE19" s="22">
        <v>0</v>
      </c>
    </row>
    <row r="20" spans="1:31" s="23" customFormat="1" ht="21" x14ac:dyDescent="0.25">
      <c r="A20" s="21" t="s">
        <v>31</v>
      </c>
      <c r="B20" s="21" t="s">
        <v>32</v>
      </c>
      <c r="C20" s="21">
        <v>11510</v>
      </c>
      <c r="D20" s="21" t="s">
        <v>32</v>
      </c>
      <c r="E20" s="21" t="s">
        <v>33</v>
      </c>
      <c r="F20" s="21" t="s">
        <v>38</v>
      </c>
      <c r="G20" s="18" t="s">
        <v>49</v>
      </c>
      <c r="H20" s="21" t="s">
        <v>37</v>
      </c>
      <c r="I20" s="17">
        <v>21101</v>
      </c>
      <c r="J20" s="25" t="s">
        <v>39</v>
      </c>
      <c r="K20" s="25" t="s">
        <v>83</v>
      </c>
      <c r="L20" s="24" t="s">
        <v>53</v>
      </c>
      <c r="M20" s="20"/>
      <c r="N20" s="20"/>
      <c r="O20" s="8" t="s">
        <v>35</v>
      </c>
      <c r="P20" s="8">
        <v>25</v>
      </c>
      <c r="Q20" s="35">
        <v>4</v>
      </c>
      <c r="R20" s="7" t="s">
        <v>36</v>
      </c>
      <c r="S20" s="19">
        <f t="shared" si="0"/>
        <v>100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f t="shared" si="1"/>
        <v>100</v>
      </c>
      <c r="AB20" s="22">
        <v>0</v>
      </c>
      <c r="AC20" s="22">
        <v>0</v>
      </c>
      <c r="AD20" s="22">
        <v>0</v>
      </c>
      <c r="AE20" s="22">
        <v>0</v>
      </c>
    </row>
    <row r="21" spans="1:31" s="23" customFormat="1" ht="21" x14ac:dyDescent="0.25">
      <c r="A21" s="21" t="s">
        <v>31</v>
      </c>
      <c r="B21" s="21" t="s">
        <v>32</v>
      </c>
      <c r="C21" s="21">
        <v>11510</v>
      </c>
      <c r="D21" s="21" t="s">
        <v>32</v>
      </c>
      <c r="E21" s="21" t="s">
        <v>33</v>
      </c>
      <c r="F21" s="21" t="s">
        <v>38</v>
      </c>
      <c r="G21" s="18" t="s">
        <v>49</v>
      </c>
      <c r="H21" s="21" t="s">
        <v>37</v>
      </c>
      <c r="I21" s="17">
        <v>21101</v>
      </c>
      <c r="J21" s="25" t="s">
        <v>39</v>
      </c>
      <c r="K21" s="25" t="s">
        <v>84</v>
      </c>
      <c r="L21" s="24" t="s">
        <v>85</v>
      </c>
      <c r="M21" s="20"/>
      <c r="N21" s="20"/>
      <c r="O21" s="8" t="s">
        <v>35</v>
      </c>
      <c r="P21" s="8">
        <v>45</v>
      </c>
      <c r="Q21" s="35">
        <v>6</v>
      </c>
      <c r="R21" s="7" t="s">
        <v>36</v>
      </c>
      <c r="S21" s="19">
        <f t="shared" si="0"/>
        <v>270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f t="shared" si="1"/>
        <v>270</v>
      </c>
      <c r="AB21" s="22">
        <v>0</v>
      </c>
      <c r="AC21" s="22">
        <v>0</v>
      </c>
      <c r="AD21" s="22">
        <v>0</v>
      </c>
      <c r="AE21" s="22">
        <v>0</v>
      </c>
    </row>
    <row r="22" spans="1:31" s="23" customFormat="1" ht="21" x14ac:dyDescent="0.25">
      <c r="A22" s="21" t="s">
        <v>31</v>
      </c>
      <c r="B22" s="21" t="s">
        <v>32</v>
      </c>
      <c r="C22" s="21">
        <v>11510</v>
      </c>
      <c r="D22" s="21" t="s">
        <v>32</v>
      </c>
      <c r="E22" s="21" t="s">
        <v>33</v>
      </c>
      <c r="F22" s="21" t="s">
        <v>38</v>
      </c>
      <c r="G22" s="18" t="s">
        <v>49</v>
      </c>
      <c r="H22" s="21" t="s">
        <v>37</v>
      </c>
      <c r="I22" s="17">
        <v>21101</v>
      </c>
      <c r="J22" s="25" t="s">
        <v>39</v>
      </c>
      <c r="K22" s="25" t="s">
        <v>86</v>
      </c>
      <c r="L22" s="24" t="s">
        <v>52</v>
      </c>
      <c r="M22" s="20"/>
      <c r="N22" s="20"/>
      <c r="O22" s="8" t="s">
        <v>35</v>
      </c>
      <c r="P22" s="8">
        <v>2</v>
      </c>
      <c r="Q22" s="35">
        <v>16</v>
      </c>
      <c r="R22" s="7" t="s">
        <v>36</v>
      </c>
      <c r="S22" s="19">
        <f t="shared" si="0"/>
        <v>32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f t="shared" si="1"/>
        <v>32</v>
      </c>
      <c r="AB22" s="22">
        <v>0</v>
      </c>
      <c r="AC22" s="22">
        <v>0</v>
      </c>
      <c r="AD22" s="22">
        <v>0</v>
      </c>
      <c r="AE22" s="22">
        <v>0</v>
      </c>
    </row>
    <row r="23" spans="1:31" s="23" customFormat="1" ht="21" x14ac:dyDescent="0.25">
      <c r="A23" s="21" t="s">
        <v>31</v>
      </c>
      <c r="B23" s="21" t="s">
        <v>32</v>
      </c>
      <c r="C23" s="21">
        <v>11510</v>
      </c>
      <c r="D23" s="21" t="s">
        <v>32</v>
      </c>
      <c r="E23" s="21" t="s">
        <v>33</v>
      </c>
      <c r="F23" s="21" t="s">
        <v>38</v>
      </c>
      <c r="G23" s="18" t="s">
        <v>49</v>
      </c>
      <c r="H23" s="21" t="s">
        <v>37</v>
      </c>
      <c r="I23" s="17">
        <v>21101</v>
      </c>
      <c r="J23" s="25" t="s">
        <v>39</v>
      </c>
      <c r="K23" s="25" t="s">
        <v>87</v>
      </c>
      <c r="L23" s="24" t="s">
        <v>88</v>
      </c>
      <c r="M23" s="20"/>
      <c r="N23" s="20"/>
      <c r="O23" s="8" t="s">
        <v>35</v>
      </c>
      <c r="P23" s="8">
        <v>1</v>
      </c>
      <c r="Q23" s="35">
        <v>84</v>
      </c>
      <c r="R23" s="7" t="s">
        <v>36</v>
      </c>
      <c r="S23" s="19">
        <f t="shared" si="0"/>
        <v>84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f t="shared" si="1"/>
        <v>84</v>
      </c>
      <c r="AB23" s="22">
        <v>0</v>
      </c>
      <c r="AC23" s="22">
        <v>0</v>
      </c>
      <c r="AD23" s="22">
        <v>0</v>
      </c>
      <c r="AE23" s="22">
        <v>0</v>
      </c>
    </row>
    <row r="24" spans="1:31" s="23" customFormat="1" ht="21" x14ac:dyDescent="0.25">
      <c r="A24" s="21" t="s">
        <v>31</v>
      </c>
      <c r="B24" s="21" t="s">
        <v>32</v>
      </c>
      <c r="C24" s="21">
        <v>11510</v>
      </c>
      <c r="D24" s="21" t="s">
        <v>32</v>
      </c>
      <c r="E24" s="21" t="s">
        <v>33</v>
      </c>
      <c r="F24" s="21" t="s">
        <v>38</v>
      </c>
      <c r="G24" s="18" t="s">
        <v>49</v>
      </c>
      <c r="H24" s="21" t="s">
        <v>37</v>
      </c>
      <c r="I24" s="17">
        <v>21101</v>
      </c>
      <c r="J24" s="25" t="s">
        <v>39</v>
      </c>
      <c r="K24" s="25" t="s">
        <v>89</v>
      </c>
      <c r="L24" s="24" t="s">
        <v>90</v>
      </c>
      <c r="M24" s="20"/>
      <c r="N24" s="20"/>
      <c r="O24" s="8" t="s">
        <v>35</v>
      </c>
      <c r="P24" s="8">
        <v>2</v>
      </c>
      <c r="Q24" s="35">
        <v>88</v>
      </c>
      <c r="R24" s="7" t="s">
        <v>36</v>
      </c>
      <c r="S24" s="19">
        <f t="shared" si="0"/>
        <v>176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f t="shared" si="1"/>
        <v>176</v>
      </c>
      <c r="AB24" s="22">
        <v>0</v>
      </c>
      <c r="AC24" s="22">
        <v>0</v>
      </c>
      <c r="AD24" s="22">
        <v>0</v>
      </c>
      <c r="AE24" s="22">
        <v>0</v>
      </c>
    </row>
    <row r="25" spans="1:31" s="23" customFormat="1" ht="21" x14ac:dyDescent="0.25">
      <c r="A25" s="21" t="s">
        <v>31</v>
      </c>
      <c r="B25" s="21" t="s">
        <v>32</v>
      </c>
      <c r="C25" s="21">
        <v>11510</v>
      </c>
      <c r="D25" s="21" t="s">
        <v>32</v>
      </c>
      <c r="E25" s="21" t="s">
        <v>33</v>
      </c>
      <c r="F25" s="21" t="s">
        <v>38</v>
      </c>
      <c r="G25" s="18" t="s">
        <v>49</v>
      </c>
      <c r="H25" s="21" t="s">
        <v>37</v>
      </c>
      <c r="I25" s="17">
        <v>21101</v>
      </c>
      <c r="J25" s="25" t="s">
        <v>39</v>
      </c>
      <c r="K25" s="25" t="s">
        <v>91</v>
      </c>
      <c r="L25" s="24" t="s">
        <v>92</v>
      </c>
      <c r="M25" s="20"/>
      <c r="N25" s="20"/>
      <c r="O25" s="8" t="s">
        <v>35</v>
      </c>
      <c r="P25" s="8">
        <v>9</v>
      </c>
      <c r="Q25" s="35">
        <v>4</v>
      </c>
      <c r="R25" s="7" t="s">
        <v>36</v>
      </c>
      <c r="S25" s="19">
        <f t="shared" si="0"/>
        <v>36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f t="shared" si="1"/>
        <v>36</v>
      </c>
      <c r="AB25" s="22">
        <v>0</v>
      </c>
      <c r="AC25" s="22">
        <v>0</v>
      </c>
      <c r="AD25" s="22">
        <v>0</v>
      </c>
      <c r="AE25" s="22">
        <v>0</v>
      </c>
    </row>
    <row r="26" spans="1:31" s="23" customFormat="1" ht="21" x14ac:dyDescent="0.25">
      <c r="A26" s="21" t="s">
        <v>31</v>
      </c>
      <c r="B26" s="21" t="s">
        <v>32</v>
      </c>
      <c r="C26" s="21">
        <v>11510</v>
      </c>
      <c r="D26" s="21" t="s">
        <v>32</v>
      </c>
      <c r="E26" s="21" t="s">
        <v>33</v>
      </c>
      <c r="F26" s="21" t="s">
        <v>38</v>
      </c>
      <c r="G26" s="18" t="s">
        <v>49</v>
      </c>
      <c r="H26" s="21" t="s">
        <v>37</v>
      </c>
      <c r="I26" s="17">
        <v>21101</v>
      </c>
      <c r="J26" s="25" t="s">
        <v>39</v>
      </c>
      <c r="K26" s="25" t="s">
        <v>84</v>
      </c>
      <c r="L26" s="24" t="s">
        <v>85</v>
      </c>
      <c r="M26" s="20"/>
      <c r="N26" s="20"/>
      <c r="O26" s="8" t="s">
        <v>35</v>
      </c>
      <c r="P26" s="8">
        <v>15</v>
      </c>
      <c r="Q26" s="35">
        <v>6</v>
      </c>
      <c r="R26" s="7" t="s">
        <v>36</v>
      </c>
      <c r="S26" s="19">
        <f t="shared" si="0"/>
        <v>90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f t="shared" si="1"/>
        <v>90</v>
      </c>
      <c r="AB26" s="22">
        <v>0</v>
      </c>
      <c r="AC26" s="22">
        <v>0</v>
      </c>
      <c r="AD26" s="22">
        <v>0</v>
      </c>
      <c r="AE26" s="22">
        <v>0</v>
      </c>
    </row>
    <row r="27" spans="1:31" s="23" customFormat="1" ht="21" x14ac:dyDescent="0.25">
      <c r="A27" s="21" t="s">
        <v>31</v>
      </c>
      <c r="B27" s="21" t="s">
        <v>32</v>
      </c>
      <c r="C27" s="21">
        <v>11510</v>
      </c>
      <c r="D27" s="21" t="s">
        <v>32</v>
      </c>
      <c r="E27" s="21" t="s">
        <v>33</v>
      </c>
      <c r="F27" s="21" t="s">
        <v>38</v>
      </c>
      <c r="G27" s="18" t="s">
        <v>49</v>
      </c>
      <c r="H27" s="21" t="s">
        <v>37</v>
      </c>
      <c r="I27" s="17">
        <v>21101</v>
      </c>
      <c r="J27" s="25" t="s">
        <v>39</v>
      </c>
      <c r="K27" s="25" t="s">
        <v>93</v>
      </c>
      <c r="L27" s="24" t="s">
        <v>94</v>
      </c>
      <c r="M27" s="20"/>
      <c r="N27" s="20"/>
      <c r="O27" s="8" t="s">
        <v>35</v>
      </c>
      <c r="P27" s="8">
        <v>2</v>
      </c>
      <c r="Q27" s="35">
        <v>16</v>
      </c>
      <c r="R27" s="7" t="s">
        <v>36</v>
      </c>
      <c r="S27" s="19">
        <f t="shared" si="0"/>
        <v>32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f t="shared" si="1"/>
        <v>32</v>
      </c>
      <c r="AB27" s="22">
        <v>0</v>
      </c>
      <c r="AC27" s="22">
        <v>0</v>
      </c>
      <c r="AD27" s="22">
        <v>0</v>
      </c>
      <c r="AE27" s="22">
        <v>0</v>
      </c>
    </row>
    <row r="28" spans="1:31" s="23" customFormat="1" ht="21" x14ac:dyDescent="0.25">
      <c r="A28" s="21" t="s">
        <v>31</v>
      </c>
      <c r="B28" s="21" t="s">
        <v>32</v>
      </c>
      <c r="C28" s="21">
        <v>11510</v>
      </c>
      <c r="D28" s="21" t="s">
        <v>32</v>
      </c>
      <c r="E28" s="21" t="s">
        <v>33</v>
      </c>
      <c r="F28" s="21" t="s">
        <v>38</v>
      </c>
      <c r="G28" s="18" t="s">
        <v>49</v>
      </c>
      <c r="H28" s="21" t="s">
        <v>37</v>
      </c>
      <c r="I28" s="17">
        <v>21101</v>
      </c>
      <c r="J28" s="25" t="s">
        <v>39</v>
      </c>
      <c r="K28" s="25" t="s">
        <v>95</v>
      </c>
      <c r="L28" s="24" t="s">
        <v>96</v>
      </c>
      <c r="M28" s="20"/>
      <c r="N28" s="20"/>
      <c r="O28" s="8" t="s">
        <v>35</v>
      </c>
      <c r="P28" s="8">
        <v>1</v>
      </c>
      <c r="Q28" s="35">
        <v>80</v>
      </c>
      <c r="R28" s="7" t="s">
        <v>36</v>
      </c>
      <c r="S28" s="19">
        <f t="shared" si="0"/>
        <v>80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f t="shared" si="1"/>
        <v>80</v>
      </c>
      <c r="AB28" s="22">
        <v>0</v>
      </c>
      <c r="AC28" s="22">
        <v>0</v>
      </c>
      <c r="AD28" s="22">
        <v>0</v>
      </c>
      <c r="AE28" s="22">
        <v>0</v>
      </c>
    </row>
    <row r="29" spans="1:31" s="23" customFormat="1" ht="21" x14ac:dyDescent="0.25">
      <c r="A29" s="21" t="s">
        <v>31</v>
      </c>
      <c r="B29" s="21" t="s">
        <v>32</v>
      </c>
      <c r="C29" s="21">
        <v>11510</v>
      </c>
      <c r="D29" s="21" t="s">
        <v>32</v>
      </c>
      <c r="E29" s="21" t="s">
        <v>33</v>
      </c>
      <c r="F29" s="21" t="s">
        <v>42</v>
      </c>
      <c r="G29" s="18" t="s">
        <v>33</v>
      </c>
      <c r="H29" s="21" t="s">
        <v>102</v>
      </c>
      <c r="I29" s="17">
        <v>21101</v>
      </c>
      <c r="J29" s="25" t="s">
        <v>39</v>
      </c>
      <c r="K29" s="25" t="s">
        <v>97</v>
      </c>
      <c r="L29" s="24" t="s">
        <v>54</v>
      </c>
      <c r="M29" s="20"/>
      <c r="N29" s="20"/>
      <c r="O29" s="8" t="s">
        <v>35</v>
      </c>
      <c r="P29" s="8">
        <v>4</v>
      </c>
      <c r="Q29" s="35">
        <v>88</v>
      </c>
      <c r="R29" s="7" t="s">
        <v>36</v>
      </c>
      <c r="S29" s="19">
        <f t="shared" si="0"/>
        <v>352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f t="shared" si="1"/>
        <v>352</v>
      </c>
      <c r="AB29" s="22">
        <v>0</v>
      </c>
      <c r="AC29" s="22">
        <v>0</v>
      </c>
      <c r="AD29" s="22">
        <v>0</v>
      </c>
      <c r="AE29" s="22">
        <v>0</v>
      </c>
    </row>
    <row r="30" spans="1:31" s="23" customFormat="1" ht="21" x14ac:dyDescent="0.25">
      <c r="A30" s="21" t="s">
        <v>31</v>
      </c>
      <c r="B30" s="21" t="s">
        <v>32</v>
      </c>
      <c r="C30" s="21">
        <v>11510</v>
      </c>
      <c r="D30" s="21" t="s">
        <v>32</v>
      </c>
      <c r="E30" s="21" t="s">
        <v>33</v>
      </c>
      <c r="F30" s="21" t="s">
        <v>42</v>
      </c>
      <c r="G30" s="18" t="s">
        <v>33</v>
      </c>
      <c r="H30" s="21" t="s">
        <v>102</v>
      </c>
      <c r="I30" s="17">
        <v>21101</v>
      </c>
      <c r="J30" s="25" t="s">
        <v>39</v>
      </c>
      <c r="K30" s="25" t="s">
        <v>97</v>
      </c>
      <c r="L30" s="24" t="s">
        <v>54</v>
      </c>
      <c r="M30" s="20"/>
      <c r="N30" s="20"/>
      <c r="O30" s="8" t="s">
        <v>35</v>
      </c>
      <c r="P30" s="8">
        <v>3</v>
      </c>
      <c r="Q30" s="35">
        <v>88</v>
      </c>
      <c r="R30" s="7" t="s">
        <v>36</v>
      </c>
      <c r="S30" s="19">
        <f t="shared" si="0"/>
        <v>264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f t="shared" si="1"/>
        <v>264</v>
      </c>
      <c r="AB30" s="22">
        <v>0</v>
      </c>
      <c r="AC30" s="22">
        <v>0</v>
      </c>
      <c r="AD30" s="22">
        <v>0</v>
      </c>
      <c r="AE30" s="22">
        <v>0</v>
      </c>
    </row>
    <row r="31" spans="1:31" s="23" customFormat="1" ht="21" x14ac:dyDescent="0.25">
      <c r="A31" s="21" t="s">
        <v>31</v>
      </c>
      <c r="B31" s="21" t="s">
        <v>32</v>
      </c>
      <c r="C31" s="21">
        <v>11510</v>
      </c>
      <c r="D31" s="21" t="s">
        <v>32</v>
      </c>
      <c r="E31" s="21" t="s">
        <v>33</v>
      </c>
      <c r="F31" s="21" t="s">
        <v>42</v>
      </c>
      <c r="G31" s="18" t="s">
        <v>33</v>
      </c>
      <c r="H31" s="21" t="s">
        <v>102</v>
      </c>
      <c r="I31" s="17">
        <v>21101</v>
      </c>
      <c r="J31" s="25" t="s">
        <v>39</v>
      </c>
      <c r="K31" s="25" t="s">
        <v>98</v>
      </c>
      <c r="L31" s="24" t="s">
        <v>99</v>
      </c>
      <c r="M31" s="20"/>
      <c r="N31" s="20"/>
      <c r="O31" s="8" t="s">
        <v>35</v>
      </c>
      <c r="P31" s="8">
        <v>1</v>
      </c>
      <c r="Q31" s="35">
        <v>19</v>
      </c>
      <c r="R31" s="7" t="s">
        <v>36</v>
      </c>
      <c r="S31" s="19">
        <f t="shared" si="0"/>
        <v>19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f t="shared" si="1"/>
        <v>19</v>
      </c>
      <c r="AB31" s="22">
        <v>0</v>
      </c>
      <c r="AC31" s="22">
        <v>0</v>
      </c>
      <c r="AD31" s="22">
        <v>0</v>
      </c>
      <c r="AE31" s="22">
        <v>0</v>
      </c>
    </row>
    <row r="32" spans="1:31" s="23" customFormat="1" ht="21" x14ac:dyDescent="0.25">
      <c r="A32" s="21" t="s">
        <v>31</v>
      </c>
      <c r="B32" s="21" t="s">
        <v>32</v>
      </c>
      <c r="C32" s="21">
        <v>11510</v>
      </c>
      <c r="D32" s="21" t="s">
        <v>32</v>
      </c>
      <c r="E32" s="21" t="s">
        <v>33</v>
      </c>
      <c r="F32" s="21" t="s">
        <v>42</v>
      </c>
      <c r="G32" s="18" t="s">
        <v>33</v>
      </c>
      <c r="H32" s="21" t="s">
        <v>102</v>
      </c>
      <c r="I32" s="17">
        <v>21401</v>
      </c>
      <c r="J32" s="25" t="s">
        <v>41</v>
      </c>
      <c r="K32" s="25" t="s">
        <v>103</v>
      </c>
      <c r="L32" s="24" t="s">
        <v>104</v>
      </c>
      <c r="M32" s="20"/>
      <c r="N32" s="20"/>
      <c r="O32" s="8" t="s">
        <v>35</v>
      </c>
      <c r="P32" s="8">
        <v>8</v>
      </c>
      <c r="Q32" s="35">
        <v>69</v>
      </c>
      <c r="R32" s="7" t="s">
        <v>36</v>
      </c>
      <c r="S32" s="19">
        <f t="shared" si="0"/>
        <v>552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f t="shared" si="1"/>
        <v>552</v>
      </c>
      <c r="AB32" s="22">
        <v>0</v>
      </c>
      <c r="AC32" s="22">
        <v>0</v>
      </c>
      <c r="AD32" s="22">
        <v>0</v>
      </c>
      <c r="AE32" s="22">
        <v>0</v>
      </c>
    </row>
    <row r="33" spans="1:31" s="23" customFormat="1" ht="21" x14ac:dyDescent="0.25">
      <c r="A33" s="21" t="s">
        <v>31</v>
      </c>
      <c r="B33" s="21" t="s">
        <v>32</v>
      </c>
      <c r="C33" s="21">
        <v>11510</v>
      </c>
      <c r="D33" s="21" t="s">
        <v>32</v>
      </c>
      <c r="E33" s="21" t="s">
        <v>33</v>
      </c>
      <c r="F33" s="21" t="s">
        <v>42</v>
      </c>
      <c r="G33" s="18" t="s">
        <v>33</v>
      </c>
      <c r="H33" s="21" t="s">
        <v>102</v>
      </c>
      <c r="I33" s="17">
        <v>21401</v>
      </c>
      <c r="J33" s="25" t="s">
        <v>41</v>
      </c>
      <c r="K33" s="25" t="s">
        <v>105</v>
      </c>
      <c r="L33" s="24" t="s">
        <v>106</v>
      </c>
      <c r="M33" s="20"/>
      <c r="N33" s="20"/>
      <c r="O33" s="8" t="s">
        <v>35</v>
      </c>
      <c r="P33" s="8">
        <v>3</v>
      </c>
      <c r="Q33" s="35">
        <v>54</v>
      </c>
      <c r="R33" s="7" t="s">
        <v>36</v>
      </c>
      <c r="S33" s="19">
        <f t="shared" si="0"/>
        <v>162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f t="shared" si="1"/>
        <v>162</v>
      </c>
      <c r="AB33" s="22">
        <v>0</v>
      </c>
      <c r="AC33" s="22">
        <v>0</v>
      </c>
      <c r="AD33" s="22">
        <v>0</v>
      </c>
      <c r="AE33" s="22">
        <v>0</v>
      </c>
    </row>
    <row r="34" spans="1:31" s="23" customFormat="1" ht="21" x14ac:dyDescent="0.25">
      <c r="A34" s="21" t="s">
        <v>31</v>
      </c>
      <c r="B34" s="21" t="s">
        <v>32</v>
      </c>
      <c r="C34" s="21">
        <v>11510</v>
      </c>
      <c r="D34" s="21" t="s">
        <v>32</v>
      </c>
      <c r="E34" s="21" t="s">
        <v>33</v>
      </c>
      <c r="F34" s="21" t="s">
        <v>42</v>
      </c>
      <c r="G34" s="18" t="s">
        <v>33</v>
      </c>
      <c r="H34" s="21" t="s">
        <v>102</v>
      </c>
      <c r="I34" s="17">
        <v>21401</v>
      </c>
      <c r="J34" s="25" t="s">
        <v>41</v>
      </c>
      <c r="K34" s="25" t="s">
        <v>107</v>
      </c>
      <c r="L34" s="24" t="s">
        <v>108</v>
      </c>
      <c r="M34" s="20"/>
      <c r="N34" s="20"/>
      <c r="O34" s="8" t="s">
        <v>35</v>
      </c>
      <c r="P34" s="8">
        <v>24</v>
      </c>
      <c r="Q34" s="35">
        <v>25</v>
      </c>
      <c r="R34" s="7" t="s">
        <v>36</v>
      </c>
      <c r="S34" s="19">
        <f t="shared" si="0"/>
        <v>600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f t="shared" si="1"/>
        <v>600</v>
      </c>
      <c r="AB34" s="22">
        <v>0</v>
      </c>
      <c r="AC34" s="22">
        <v>0</v>
      </c>
      <c r="AD34" s="22">
        <v>0</v>
      </c>
      <c r="AE34" s="22">
        <v>0</v>
      </c>
    </row>
    <row r="35" spans="1:31" s="23" customFormat="1" ht="21" x14ac:dyDescent="0.25">
      <c r="A35" s="21" t="s">
        <v>31</v>
      </c>
      <c r="B35" s="21" t="s">
        <v>32</v>
      </c>
      <c r="C35" s="21">
        <v>11510</v>
      </c>
      <c r="D35" s="21" t="s">
        <v>32</v>
      </c>
      <c r="E35" s="21" t="s">
        <v>33</v>
      </c>
      <c r="F35" s="21" t="s">
        <v>34</v>
      </c>
      <c r="G35" s="18" t="s">
        <v>33</v>
      </c>
      <c r="H35" s="21" t="s">
        <v>37</v>
      </c>
      <c r="I35" s="17">
        <v>21601</v>
      </c>
      <c r="J35" s="25" t="s">
        <v>141</v>
      </c>
      <c r="K35" s="25" t="s">
        <v>109</v>
      </c>
      <c r="L35" s="24" t="s">
        <v>110</v>
      </c>
      <c r="M35" s="20"/>
      <c r="N35" s="20"/>
      <c r="O35" s="8" t="s">
        <v>35</v>
      </c>
      <c r="P35" s="8">
        <v>14</v>
      </c>
      <c r="Q35" s="35">
        <v>98</v>
      </c>
      <c r="R35" s="7" t="s">
        <v>36</v>
      </c>
      <c r="S35" s="19">
        <f t="shared" si="0"/>
        <v>1372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f t="shared" si="1"/>
        <v>1372</v>
      </c>
      <c r="AB35" s="22">
        <v>0</v>
      </c>
      <c r="AC35" s="22">
        <v>0</v>
      </c>
      <c r="AD35" s="22">
        <v>0</v>
      </c>
      <c r="AE35" s="22">
        <v>0</v>
      </c>
    </row>
    <row r="36" spans="1:31" s="23" customFormat="1" ht="21" x14ac:dyDescent="0.25">
      <c r="A36" s="21" t="s">
        <v>31</v>
      </c>
      <c r="B36" s="21" t="s">
        <v>32</v>
      </c>
      <c r="C36" s="21">
        <v>11510</v>
      </c>
      <c r="D36" s="21" t="s">
        <v>32</v>
      </c>
      <c r="E36" s="21" t="s">
        <v>33</v>
      </c>
      <c r="F36" s="21" t="s">
        <v>34</v>
      </c>
      <c r="G36" s="18" t="s">
        <v>33</v>
      </c>
      <c r="H36" s="21" t="s">
        <v>37</v>
      </c>
      <c r="I36" s="17">
        <v>22104</v>
      </c>
      <c r="J36" s="25" t="s">
        <v>142</v>
      </c>
      <c r="K36" s="25" t="s">
        <v>112</v>
      </c>
      <c r="L36" s="24" t="s">
        <v>111</v>
      </c>
      <c r="M36" s="20"/>
      <c r="N36" s="20"/>
      <c r="O36" s="8" t="s">
        <v>35</v>
      </c>
      <c r="P36" s="8">
        <v>10</v>
      </c>
      <c r="Q36" s="35">
        <v>32</v>
      </c>
      <c r="R36" s="7" t="s">
        <v>36</v>
      </c>
      <c r="S36" s="19">
        <f t="shared" si="0"/>
        <v>320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f t="shared" si="1"/>
        <v>320</v>
      </c>
      <c r="AB36" s="22">
        <v>0</v>
      </c>
      <c r="AC36" s="22">
        <v>0</v>
      </c>
      <c r="AD36" s="22">
        <v>0</v>
      </c>
      <c r="AE36" s="22">
        <v>0</v>
      </c>
    </row>
    <row r="37" spans="1:31" s="23" customFormat="1" ht="21" x14ac:dyDescent="0.25">
      <c r="A37" s="21" t="s">
        <v>31</v>
      </c>
      <c r="B37" s="21" t="s">
        <v>32</v>
      </c>
      <c r="C37" s="21">
        <v>11510</v>
      </c>
      <c r="D37" s="21" t="s">
        <v>32</v>
      </c>
      <c r="E37" s="21" t="s">
        <v>33</v>
      </c>
      <c r="F37" s="21" t="s">
        <v>34</v>
      </c>
      <c r="G37" s="18" t="s">
        <v>33</v>
      </c>
      <c r="H37" s="21" t="s">
        <v>37</v>
      </c>
      <c r="I37" s="17">
        <v>22104</v>
      </c>
      <c r="J37" s="25" t="s">
        <v>142</v>
      </c>
      <c r="K37" s="25" t="s">
        <v>112</v>
      </c>
      <c r="L37" s="24" t="s">
        <v>113</v>
      </c>
      <c r="M37" s="20"/>
      <c r="N37" s="20"/>
      <c r="O37" s="8" t="s">
        <v>35</v>
      </c>
      <c r="P37" s="8">
        <v>4669</v>
      </c>
      <c r="Q37" s="35">
        <v>1</v>
      </c>
      <c r="R37" s="7" t="s">
        <v>36</v>
      </c>
      <c r="S37" s="19">
        <f t="shared" si="0"/>
        <v>4669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f t="shared" si="1"/>
        <v>4669</v>
      </c>
      <c r="AB37" s="22">
        <v>0</v>
      </c>
      <c r="AC37" s="22">
        <v>0</v>
      </c>
      <c r="AD37" s="22">
        <v>0</v>
      </c>
      <c r="AE37" s="22">
        <v>0</v>
      </c>
    </row>
    <row r="38" spans="1:31" s="23" customFormat="1" ht="21" x14ac:dyDescent="0.25">
      <c r="A38" s="21" t="s">
        <v>31</v>
      </c>
      <c r="B38" s="21" t="s">
        <v>32</v>
      </c>
      <c r="C38" s="21">
        <v>11510</v>
      </c>
      <c r="D38" s="21" t="s">
        <v>32</v>
      </c>
      <c r="E38" s="21" t="s">
        <v>33</v>
      </c>
      <c r="F38" s="21" t="s">
        <v>34</v>
      </c>
      <c r="G38" s="18" t="s">
        <v>33</v>
      </c>
      <c r="H38" s="21" t="s">
        <v>37</v>
      </c>
      <c r="I38" s="17">
        <v>22104</v>
      </c>
      <c r="J38" s="25" t="s">
        <v>142</v>
      </c>
      <c r="K38" s="25" t="s">
        <v>112</v>
      </c>
      <c r="L38" s="24" t="s">
        <v>113</v>
      </c>
      <c r="M38" s="20"/>
      <c r="N38" s="20"/>
      <c r="O38" s="8" t="s">
        <v>35</v>
      </c>
      <c r="P38" s="8">
        <v>4669</v>
      </c>
      <c r="Q38" s="35">
        <v>1</v>
      </c>
      <c r="R38" s="7" t="s">
        <v>36</v>
      </c>
      <c r="S38" s="19">
        <f t="shared" si="0"/>
        <v>4669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f t="shared" si="1"/>
        <v>4669</v>
      </c>
      <c r="AB38" s="22">
        <v>0</v>
      </c>
      <c r="AC38" s="22">
        <v>0</v>
      </c>
      <c r="AD38" s="22">
        <v>0</v>
      </c>
      <c r="AE38" s="22">
        <v>0</v>
      </c>
    </row>
    <row r="39" spans="1:31" s="23" customFormat="1" ht="21" x14ac:dyDescent="0.25">
      <c r="A39" s="21" t="s">
        <v>31</v>
      </c>
      <c r="B39" s="21" t="s">
        <v>32</v>
      </c>
      <c r="C39" s="21">
        <v>11510</v>
      </c>
      <c r="D39" s="21" t="s">
        <v>32</v>
      </c>
      <c r="E39" s="21" t="s">
        <v>33</v>
      </c>
      <c r="F39" s="21" t="s">
        <v>34</v>
      </c>
      <c r="G39" s="18" t="s">
        <v>33</v>
      </c>
      <c r="H39" s="21" t="s">
        <v>37</v>
      </c>
      <c r="I39" s="17">
        <v>22104</v>
      </c>
      <c r="J39" s="25" t="s">
        <v>142</v>
      </c>
      <c r="K39" s="25" t="s">
        <v>112</v>
      </c>
      <c r="L39" s="24" t="s">
        <v>113</v>
      </c>
      <c r="M39" s="20"/>
      <c r="N39" s="20"/>
      <c r="O39" s="8" t="s">
        <v>35</v>
      </c>
      <c r="P39" s="8">
        <v>2523</v>
      </c>
      <c r="Q39" s="35">
        <v>1</v>
      </c>
      <c r="R39" s="7" t="s">
        <v>36</v>
      </c>
      <c r="S39" s="19">
        <f t="shared" si="0"/>
        <v>2523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f t="shared" si="1"/>
        <v>2523</v>
      </c>
      <c r="AB39" s="22">
        <v>0</v>
      </c>
      <c r="AC39" s="22">
        <v>0</v>
      </c>
      <c r="AD39" s="22">
        <v>0</v>
      </c>
      <c r="AE39" s="22">
        <v>0</v>
      </c>
    </row>
    <row r="40" spans="1:31" s="23" customFormat="1" ht="21" x14ac:dyDescent="0.25">
      <c r="A40" s="21" t="s">
        <v>31</v>
      </c>
      <c r="B40" s="21" t="s">
        <v>32</v>
      </c>
      <c r="C40" s="21">
        <v>11510</v>
      </c>
      <c r="D40" s="21" t="s">
        <v>32</v>
      </c>
      <c r="E40" s="21" t="s">
        <v>33</v>
      </c>
      <c r="F40" s="21" t="s">
        <v>34</v>
      </c>
      <c r="G40" s="18" t="s">
        <v>33</v>
      </c>
      <c r="H40" s="21" t="s">
        <v>37</v>
      </c>
      <c r="I40" s="17">
        <v>22104</v>
      </c>
      <c r="J40" s="25" t="s">
        <v>142</v>
      </c>
      <c r="K40" s="25" t="s">
        <v>114</v>
      </c>
      <c r="L40" s="24" t="s">
        <v>113</v>
      </c>
      <c r="M40" s="20"/>
      <c r="N40" s="20"/>
      <c r="O40" s="8" t="s">
        <v>35</v>
      </c>
      <c r="P40" s="8">
        <v>1502</v>
      </c>
      <c r="Q40" s="35">
        <v>1</v>
      </c>
      <c r="R40" s="7" t="s">
        <v>36</v>
      </c>
      <c r="S40" s="19">
        <f t="shared" si="0"/>
        <v>1502</v>
      </c>
      <c r="T40" s="22">
        <v>0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f t="shared" si="1"/>
        <v>1502</v>
      </c>
      <c r="AB40" s="22">
        <v>0</v>
      </c>
      <c r="AC40" s="22">
        <v>0</v>
      </c>
      <c r="AD40" s="22">
        <v>0</v>
      </c>
      <c r="AE40" s="22">
        <v>0</v>
      </c>
    </row>
    <row r="41" spans="1:31" s="23" customFormat="1" ht="21" x14ac:dyDescent="0.25">
      <c r="A41" s="21" t="s">
        <v>31</v>
      </c>
      <c r="B41" s="21" t="s">
        <v>32</v>
      </c>
      <c r="C41" s="21">
        <v>11510</v>
      </c>
      <c r="D41" s="21" t="s">
        <v>32</v>
      </c>
      <c r="E41" s="21" t="s">
        <v>33</v>
      </c>
      <c r="F41" s="21" t="s">
        <v>34</v>
      </c>
      <c r="G41" s="18" t="s">
        <v>33</v>
      </c>
      <c r="H41" s="21" t="s">
        <v>37</v>
      </c>
      <c r="I41" s="17">
        <v>22104</v>
      </c>
      <c r="J41" s="25" t="s">
        <v>142</v>
      </c>
      <c r="K41" s="25" t="s">
        <v>114</v>
      </c>
      <c r="L41" s="24" t="s">
        <v>113</v>
      </c>
      <c r="M41" s="20"/>
      <c r="N41" s="20"/>
      <c r="O41" s="8" t="s">
        <v>35</v>
      </c>
      <c r="P41" s="8">
        <v>4669</v>
      </c>
      <c r="Q41" s="35">
        <v>1</v>
      </c>
      <c r="R41" s="7" t="s">
        <v>36</v>
      </c>
      <c r="S41" s="19">
        <f t="shared" si="0"/>
        <v>4669</v>
      </c>
      <c r="T41" s="22">
        <v>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f t="shared" si="1"/>
        <v>4669</v>
      </c>
      <c r="AB41" s="22">
        <v>0</v>
      </c>
      <c r="AC41" s="22">
        <v>0</v>
      </c>
      <c r="AD41" s="22">
        <v>0</v>
      </c>
      <c r="AE41" s="22">
        <v>0</v>
      </c>
    </row>
    <row r="42" spans="1:31" s="23" customFormat="1" ht="21" x14ac:dyDescent="0.25">
      <c r="A42" s="21" t="s">
        <v>31</v>
      </c>
      <c r="B42" s="21" t="s">
        <v>32</v>
      </c>
      <c r="C42" s="21">
        <v>11510</v>
      </c>
      <c r="D42" s="21" t="s">
        <v>32</v>
      </c>
      <c r="E42" s="21" t="s">
        <v>33</v>
      </c>
      <c r="F42" s="21" t="s">
        <v>34</v>
      </c>
      <c r="G42" s="18" t="s">
        <v>33</v>
      </c>
      <c r="H42" s="21" t="s">
        <v>37</v>
      </c>
      <c r="I42" s="17">
        <v>22104</v>
      </c>
      <c r="J42" s="25" t="s">
        <v>142</v>
      </c>
      <c r="K42" s="25" t="s">
        <v>112</v>
      </c>
      <c r="L42" s="24" t="s">
        <v>113</v>
      </c>
      <c r="M42" s="20"/>
      <c r="N42" s="20"/>
      <c r="O42" s="8" t="s">
        <v>35</v>
      </c>
      <c r="P42" s="8">
        <v>5069</v>
      </c>
      <c r="Q42" s="35">
        <v>1</v>
      </c>
      <c r="R42" s="7" t="s">
        <v>36</v>
      </c>
      <c r="S42" s="19">
        <f t="shared" si="0"/>
        <v>5069</v>
      </c>
      <c r="T42" s="22">
        <v>0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f t="shared" si="1"/>
        <v>5069</v>
      </c>
      <c r="AB42" s="22">
        <v>0</v>
      </c>
      <c r="AC42" s="22">
        <v>0</v>
      </c>
      <c r="AD42" s="22">
        <v>0</v>
      </c>
      <c r="AE42" s="22">
        <v>0</v>
      </c>
    </row>
    <row r="43" spans="1:31" s="23" customFormat="1" ht="21" x14ac:dyDescent="0.25">
      <c r="A43" s="21" t="s">
        <v>31</v>
      </c>
      <c r="B43" s="21" t="s">
        <v>32</v>
      </c>
      <c r="C43" s="21">
        <v>11510</v>
      </c>
      <c r="D43" s="21" t="s">
        <v>32</v>
      </c>
      <c r="E43" s="21" t="s">
        <v>33</v>
      </c>
      <c r="F43" s="21" t="s">
        <v>34</v>
      </c>
      <c r="G43" s="18" t="s">
        <v>33</v>
      </c>
      <c r="H43" s="21" t="s">
        <v>37</v>
      </c>
      <c r="I43" s="17">
        <v>22104</v>
      </c>
      <c r="J43" s="25" t="s">
        <v>142</v>
      </c>
      <c r="K43" s="25" t="s">
        <v>112</v>
      </c>
      <c r="L43" s="24" t="s">
        <v>113</v>
      </c>
      <c r="M43" s="20"/>
      <c r="N43" s="20"/>
      <c r="O43" s="8" t="s">
        <v>35</v>
      </c>
      <c r="P43" s="8">
        <v>702</v>
      </c>
      <c r="Q43" s="35">
        <v>1</v>
      </c>
      <c r="R43" s="7" t="s">
        <v>36</v>
      </c>
      <c r="S43" s="19">
        <f t="shared" si="0"/>
        <v>702</v>
      </c>
      <c r="T43" s="22">
        <v>0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f t="shared" si="1"/>
        <v>702</v>
      </c>
      <c r="AB43" s="22">
        <v>0</v>
      </c>
      <c r="AC43" s="22">
        <v>0</v>
      </c>
      <c r="AD43" s="22">
        <v>0</v>
      </c>
      <c r="AE43" s="22">
        <v>0</v>
      </c>
    </row>
    <row r="44" spans="1:31" s="23" customFormat="1" ht="21" x14ac:dyDescent="0.25">
      <c r="A44" s="21" t="s">
        <v>31</v>
      </c>
      <c r="B44" s="21" t="s">
        <v>32</v>
      </c>
      <c r="C44" s="21">
        <v>11510</v>
      </c>
      <c r="D44" s="21" t="s">
        <v>32</v>
      </c>
      <c r="E44" s="21" t="s">
        <v>33</v>
      </c>
      <c r="F44" s="21" t="s">
        <v>34</v>
      </c>
      <c r="G44" s="18" t="s">
        <v>33</v>
      </c>
      <c r="H44" s="21" t="s">
        <v>37</v>
      </c>
      <c r="I44" s="17">
        <v>24401</v>
      </c>
      <c r="J44" s="25" t="s">
        <v>143</v>
      </c>
      <c r="K44" s="25" t="s">
        <v>115</v>
      </c>
      <c r="L44" s="24" t="s">
        <v>116</v>
      </c>
      <c r="M44" s="20"/>
      <c r="N44" s="20"/>
      <c r="O44" s="8" t="s">
        <v>35</v>
      </c>
      <c r="P44" s="8">
        <v>11</v>
      </c>
      <c r="Q44" s="35">
        <v>348</v>
      </c>
      <c r="R44" s="7" t="s">
        <v>36</v>
      </c>
      <c r="S44" s="19">
        <f t="shared" si="0"/>
        <v>3828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f t="shared" si="1"/>
        <v>3828</v>
      </c>
      <c r="AB44" s="22">
        <v>0</v>
      </c>
      <c r="AC44" s="22">
        <v>0</v>
      </c>
      <c r="AD44" s="22">
        <v>0</v>
      </c>
      <c r="AE44" s="22">
        <v>0</v>
      </c>
    </row>
    <row r="45" spans="1:31" s="23" customFormat="1" ht="21" x14ac:dyDescent="0.25">
      <c r="A45" s="21" t="s">
        <v>31</v>
      </c>
      <c r="B45" s="21" t="s">
        <v>32</v>
      </c>
      <c r="C45" s="21">
        <v>11510</v>
      </c>
      <c r="D45" s="21" t="s">
        <v>32</v>
      </c>
      <c r="E45" s="21" t="s">
        <v>33</v>
      </c>
      <c r="F45" s="21" t="s">
        <v>34</v>
      </c>
      <c r="G45" s="18" t="s">
        <v>33</v>
      </c>
      <c r="H45" s="21" t="s">
        <v>37</v>
      </c>
      <c r="I45" s="17">
        <v>25201</v>
      </c>
      <c r="J45" s="25" t="s">
        <v>144</v>
      </c>
      <c r="K45" s="25" t="s">
        <v>117</v>
      </c>
      <c r="L45" s="24" t="s">
        <v>118</v>
      </c>
      <c r="M45" s="20"/>
      <c r="N45" s="20"/>
      <c r="O45" s="8" t="s">
        <v>35</v>
      </c>
      <c r="P45" s="8">
        <v>6</v>
      </c>
      <c r="Q45" s="35">
        <v>111</v>
      </c>
      <c r="R45" s="7" t="s">
        <v>36</v>
      </c>
      <c r="S45" s="19">
        <f t="shared" si="0"/>
        <v>666</v>
      </c>
      <c r="T45" s="22">
        <v>0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f t="shared" si="1"/>
        <v>666</v>
      </c>
      <c r="AB45" s="22">
        <v>0</v>
      </c>
      <c r="AC45" s="22">
        <v>0</v>
      </c>
      <c r="AD45" s="22">
        <v>0</v>
      </c>
      <c r="AE45" s="22">
        <v>0</v>
      </c>
    </row>
    <row r="46" spans="1:31" s="23" customFormat="1" ht="21" x14ac:dyDescent="0.25">
      <c r="A46" s="21" t="s">
        <v>31</v>
      </c>
      <c r="B46" s="21" t="s">
        <v>32</v>
      </c>
      <c r="C46" s="21">
        <v>11510</v>
      </c>
      <c r="D46" s="21" t="s">
        <v>32</v>
      </c>
      <c r="E46" s="21" t="s">
        <v>33</v>
      </c>
      <c r="F46" s="21" t="s">
        <v>34</v>
      </c>
      <c r="G46" s="18" t="s">
        <v>33</v>
      </c>
      <c r="H46" s="21" t="s">
        <v>37</v>
      </c>
      <c r="I46" s="17">
        <v>25301</v>
      </c>
      <c r="J46" s="25" t="s">
        <v>144</v>
      </c>
      <c r="K46" s="25" t="s">
        <v>117</v>
      </c>
      <c r="L46" s="24" t="s">
        <v>118</v>
      </c>
      <c r="M46" s="20"/>
      <c r="N46" s="20"/>
      <c r="O46" s="8" t="s">
        <v>35</v>
      </c>
      <c r="P46" s="8">
        <v>4</v>
      </c>
      <c r="Q46" s="35">
        <v>111</v>
      </c>
      <c r="R46" s="7" t="s">
        <v>36</v>
      </c>
      <c r="S46" s="19">
        <f t="shared" si="0"/>
        <v>444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f t="shared" si="1"/>
        <v>444</v>
      </c>
      <c r="AB46" s="22">
        <v>0</v>
      </c>
      <c r="AC46" s="22">
        <v>0</v>
      </c>
      <c r="AD46" s="22">
        <v>0</v>
      </c>
      <c r="AE46" s="22">
        <v>0</v>
      </c>
    </row>
    <row r="47" spans="1:31" s="23" customFormat="1" ht="21" x14ac:dyDescent="0.25">
      <c r="A47" s="21" t="s">
        <v>31</v>
      </c>
      <c r="B47" s="21" t="s">
        <v>32</v>
      </c>
      <c r="C47" s="21">
        <v>11510</v>
      </c>
      <c r="D47" s="21" t="s">
        <v>32</v>
      </c>
      <c r="E47" s="21" t="s">
        <v>33</v>
      </c>
      <c r="F47" s="21" t="s">
        <v>34</v>
      </c>
      <c r="G47" s="18" t="s">
        <v>33</v>
      </c>
      <c r="H47" s="21" t="s">
        <v>37</v>
      </c>
      <c r="I47" s="17">
        <v>26102</v>
      </c>
      <c r="J47" s="25" t="s">
        <v>43</v>
      </c>
      <c r="K47" s="25" t="s">
        <v>119</v>
      </c>
      <c r="L47" s="24" t="s">
        <v>120</v>
      </c>
      <c r="M47" s="20"/>
      <c r="N47" s="20"/>
      <c r="O47" s="8" t="s">
        <v>35</v>
      </c>
      <c r="P47" s="8">
        <v>58</v>
      </c>
      <c r="Q47" s="35">
        <v>100</v>
      </c>
      <c r="R47" s="7" t="s">
        <v>36</v>
      </c>
      <c r="S47" s="19">
        <f t="shared" si="0"/>
        <v>5800</v>
      </c>
      <c r="T47" s="22">
        <v>0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f t="shared" si="1"/>
        <v>5800</v>
      </c>
      <c r="AB47" s="22">
        <v>0</v>
      </c>
      <c r="AC47" s="22">
        <v>0</v>
      </c>
      <c r="AD47" s="22">
        <v>0</v>
      </c>
      <c r="AE47" s="22">
        <v>0</v>
      </c>
    </row>
    <row r="48" spans="1:31" s="23" customFormat="1" ht="21" x14ac:dyDescent="0.25">
      <c r="A48" s="21" t="s">
        <v>31</v>
      </c>
      <c r="B48" s="21" t="s">
        <v>32</v>
      </c>
      <c r="C48" s="21">
        <v>11510</v>
      </c>
      <c r="D48" s="21" t="s">
        <v>32</v>
      </c>
      <c r="E48" s="21" t="s">
        <v>33</v>
      </c>
      <c r="F48" s="21" t="s">
        <v>34</v>
      </c>
      <c r="G48" s="18" t="s">
        <v>33</v>
      </c>
      <c r="H48" s="21" t="s">
        <v>37</v>
      </c>
      <c r="I48" s="17">
        <v>26102</v>
      </c>
      <c r="J48" s="25" t="s">
        <v>43</v>
      </c>
      <c r="K48" s="25" t="s">
        <v>121</v>
      </c>
      <c r="L48" s="24" t="s">
        <v>55</v>
      </c>
      <c r="M48" s="20"/>
      <c r="N48" s="20"/>
      <c r="O48" s="8" t="s">
        <v>35</v>
      </c>
      <c r="P48" s="8">
        <v>1</v>
      </c>
      <c r="Q48" s="35">
        <v>40</v>
      </c>
      <c r="R48" s="7" t="s">
        <v>36</v>
      </c>
      <c r="S48" s="19">
        <f t="shared" si="0"/>
        <v>40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f t="shared" si="1"/>
        <v>40</v>
      </c>
      <c r="AB48" s="22">
        <v>0</v>
      </c>
      <c r="AC48" s="22">
        <v>0</v>
      </c>
      <c r="AD48" s="22">
        <v>0</v>
      </c>
      <c r="AE48" s="22">
        <v>0</v>
      </c>
    </row>
    <row r="49" spans="1:31" s="23" customFormat="1" ht="21" x14ac:dyDescent="0.25">
      <c r="A49" s="21" t="s">
        <v>31</v>
      </c>
      <c r="B49" s="21" t="s">
        <v>32</v>
      </c>
      <c r="C49" s="21">
        <v>11510</v>
      </c>
      <c r="D49" s="21" t="s">
        <v>32</v>
      </c>
      <c r="E49" s="21" t="s">
        <v>33</v>
      </c>
      <c r="F49" s="21" t="s">
        <v>34</v>
      </c>
      <c r="G49" s="18" t="s">
        <v>33</v>
      </c>
      <c r="H49" s="21" t="s">
        <v>37</v>
      </c>
      <c r="I49" s="17">
        <v>26104</v>
      </c>
      <c r="J49" s="25" t="s">
        <v>43</v>
      </c>
      <c r="K49" s="25" t="s">
        <v>122</v>
      </c>
      <c r="L49" s="24" t="s">
        <v>123</v>
      </c>
      <c r="M49" s="20"/>
      <c r="N49" s="20"/>
      <c r="O49" s="8" t="s">
        <v>35</v>
      </c>
      <c r="P49" s="8">
        <v>15</v>
      </c>
      <c r="Q49" s="35">
        <v>100</v>
      </c>
      <c r="R49" s="7" t="s">
        <v>36</v>
      </c>
      <c r="S49" s="19">
        <f t="shared" si="0"/>
        <v>1500</v>
      </c>
      <c r="T49" s="22">
        <v>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f t="shared" si="1"/>
        <v>1500</v>
      </c>
      <c r="AB49" s="22">
        <v>0</v>
      </c>
      <c r="AC49" s="22">
        <v>0</v>
      </c>
      <c r="AD49" s="22">
        <v>0</v>
      </c>
      <c r="AE49" s="22">
        <v>0</v>
      </c>
    </row>
    <row r="50" spans="1:31" s="23" customFormat="1" ht="21" x14ac:dyDescent="0.25">
      <c r="A50" s="21" t="s">
        <v>31</v>
      </c>
      <c r="B50" s="21" t="s">
        <v>32</v>
      </c>
      <c r="C50" s="21">
        <v>11510</v>
      </c>
      <c r="D50" s="21" t="s">
        <v>32</v>
      </c>
      <c r="E50" s="21" t="s">
        <v>33</v>
      </c>
      <c r="F50" s="21" t="s">
        <v>38</v>
      </c>
      <c r="G50" s="18" t="s">
        <v>49</v>
      </c>
      <c r="H50" s="21" t="s">
        <v>145</v>
      </c>
      <c r="I50" s="17">
        <v>26103</v>
      </c>
      <c r="J50" s="25" t="s">
        <v>43</v>
      </c>
      <c r="K50" s="25" t="s">
        <v>119</v>
      </c>
      <c r="L50" s="24" t="s">
        <v>120</v>
      </c>
      <c r="M50" s="20"/>
      <c r="N50" s="20"/>
      <c r="O50" s="8" t="s">
        <v>35</v>
      </c>
      <c r="P50" s="8">
        <v>20</v>
      </c>
      <c r="Q50" s="35">
        <v>100</v>
      </c>
      <c r="R50" s="7" t="s">
        <v>36</v>
      </c>
      <c r="S50" s="19">
        <f t="shared" si="0"/>
        <v>2000</v>
      </c>
      <c r="T50" s="22">
        <v>0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f t="shared" si="1"/>
        <v>2000</v>
      </c>
      <c r="AB50" s="22">
        <v>0</v>
      </c>
      <c r="AC50" s="22">
        <v>0</v>
      </c>
      <c r="AD50" s="22">
        <v>0</v>
      </c>
      <c r="AE50" s="22">
        <v>0</v>
      </c>
    </row>
    <row r="51" spans="1:31" s="23" customFormat="1" ht="21" x14ac:dyDescent="0.25">
      <c r="A51" s="21" t="s">
        <v>31</v>
      </c>
      <c r="B51" s="21" t="s">
        <v>32</v>
      </c>
      <c r="C51" s="21">
        <v>11510</v>
      </c>
      <c r="D51" s="21" t="s">
        <v>32</v>
      </c>
      <c r="E51" s="21" t="s">
        <v>33</v>
      </c>
      <c r="F51" s="21" t="s">
        <v>42</v>
      </c>
      <c r="G51" s="18" t="s">
        <v>33</v>
      </c>
      <c r="H51" s="21" t="s">
        <v>102</v>
      </c>
      <c r="I51" s="17">
        <v>26103</v>
      </c>
      <c r="J51" s="25" t="s">
        <v>43</v>
      </c>
      <c r="K51" s="25" t="s">
        <v>124</v>
      </c>
      <c r="L51" s="24" t="s">
        <v>56</v>
      </c>
      <c r="M51" s="20"/>
      <c r="N51" s="20"/>
      <c r="O51" s="8" t="s">
        <v>35</v>
      </c>
      <c r="P51" s="8">
        <v>1</v>
      </c>
      <c r="Q51" s="35">
        <v>3000</v>
      </c>
      <c r="R51" s="7" t="s">
        <v>36</v>
      </c>
      <c r="S51" s="19">
        <f t="shared" si="0"/>
        <v>3000</v>
      </c>
      <c r="T51" s="22">
        <v>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f t="shared" si="1"/>
        <v>3000</v>
      </c>
      <c r="AB51" s="22">
        <v>0</v>
      </c>
      <c r="AC51" s="22">
        <v>0</v>
      </c>
      <c r="AD51" s="22">
        <v>0</v>
      </c>
      <c r="AE51" s="22">
        <v>0</v>
      </c>
    </row>
    <row r="52" spans="1:31" s="23" customFormat="1" ht="31.5" x14ac:dyDescent="0.25">
      <c r="A52" s="21" t="s">
        <v>31</v>
      </c>
      <c r="B52" s="21" t="s">
        <v>32</v>
      </c>
      <c r="C52" s="21">
        <v>11510</v>
      </c>
      <c r="D52" s="21" t="s">
        <v>32</v>
      </c>
      <c r="E52" s="21" t="s">
        <v>33</v>
      </c>
      <c r="F52" s="21" t="s">
        <v>34</v>
      </c>
      <c r="G52" s="18" t="s">
        <v>33</v>
      </c>
      <c r="H52" s="21" t="s">
        <v>37</v>
      </c>
      <c r="I52" s="17">
        <v>29401</v>
      </c>
      <c r="J52" s="25" t="s">
        <v>40</v>
      </c>
      <c r="K52" s="25" t="s">
        <v>125</v>
      </c>
      <c r="L52" s="24" t="s">
        <v>126</v>
      </c>
      <c r="M52" s="20"/>
      <c r="N52" s="20"/>
      <c r="O52" s="8" t="s">
        <v>35</v>
      </c>
      <c r="P52" s="8">
        <v>4</v>
      </c>
      <c r="Q52" s="35">
        <v>1499</v>
      </c>
      <c r="R52" s="7" t="s">
        <v>36</v>
      </c>
      <c r="S52" s="19">
        <f t="shared" si="0"/>
        <v>5996</v>
      </c>
      <c r="T52" s="22">
        <v>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f t="shared" si="1"/>
        <v>5996</v>
      </c>
      <c r="AB52" s="22">
        <v>0</v>
      </c>
      <c r="AC52" s="22">
        <v>0</v>
      </c>
      <c r="AD52" s="22">
        <v>0</v>
      </c>
      <c r="AE52" s="22">
        <v>0</v>
      </c>
    </row>
    <row r="53" spans="1:31" s="23" customFormat="1" ht="31.5" x14ac:dyDescent="0.25">
      <c r="A53" s="21" t="s">
        <v>31</v>
      </c>
      <c r="B53" s="21" t="s">
        <v>32</v>
      </c>
      <c r="C53" s="21">
        <v>11510</v>
      </c>
      <c r="D53" s="21" t="s">
        <v>32</v>
      </c>
      <c r="E53" s="21" t="s">
        <v>33</v>
      </c>
      <c r="F53" s="21" t="s">
        <v>34</v>
      </c>
      <c r="G53" s="18" t="s">
        <v>33</v>
      </c>
      <c r="H53" s="21" t="s">
        <v>37</v>
      </c>
      <c r="I53" s="17">
        <v>29401</v>
      </c>
      <c r="J53" s="25" t="s">
        <v>40</v>
      </c>
      <c r="K53" s="25" t="s">
        <v>127</v>
      </c>
      <c r="L53" s="24" t="s">
        <v>128</v>
      </c>
      <c r="M53" s="20"/>
      <c r="N53" s="20"/>
      <c r="O53" s="8" t="s">
        <v>35</v>
      </c>
      <c r="P53" s="8">
        <v>2</v>
      </c>
      <c r="Q53" s="35">
        <v>195</v>
      </c>
      <c r="R53" s="7" t="s">
        <v>36</v>
      </c>
      <c r="S53" s="19">
        <f t="shared" si="0"/>
        <v>390</v>
      </c>
      <c r="T53" s="22">
        <v>0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f t="shared" si="1"/>
        <v>390</v>
      </c>
      <c r="AB53" s="22">
        <v>0</v>
      </c>
      <c r="AC53" s="22">
        <v>0</v>
      </c>
      <c r="AD53" s="22">
        <v>0</v>
      </c>
      <c r="AE53" s="22">
        <v>0</v>
      </c>
    </row>
    <row r="54" spans="1:31" s="23" customFormat="1" ht="31.5" x14ac:dyDescent="0.25">
      <c r="A54" s="21" t="s">
        <v>31</v>
      </c>
      <c r="B54" s="21" t="s">
        <v>32</v>
      </c>
      <c r="C54" s="21">
        <v>11510</v>
      </c>
      <c r="D54" s="21" t="s">
        <v>32</v>
      </c>
      <c r="E54" s="21" t="s">
        <v>33</v>
      </c>
      <c r="F54" s="21" t="s">
        <v>34</v>
      </c>
      <c r="G54" s="18" t="s">
        <v>33</v>
      </c>
      <c r="H54" s="21" t="s">
        <v>37</v>
      </c>
      <c r="I54" s="17">
        <v>29401</v>
      </c>
      <c r="J54" s="25" t="s">
        <v>40</v>
      </c>
      <c r="K54" s="25" t="s">
        <v>129</v>
      </c>
      <c r="L54" s="24" t="s">
        <v>130</v>
      </c>
      <c r="M54" s="20"/>
      <c r="N54" s="20"/>
      <c r="O54" s="8" t="s">
        <v>35</v>
      </c>
      <c r="P54" s="8">
        <v>1</v>
      </c>
      <c r="Q54" s="35">
        <v>130</v>
      </c>
      <c r="R54" s="7" t="s">
        <v>36</v>
      </c>
      <c r="S54" s="19">
        <f t="shared" si="0"/>
        <v>130</v>
      </c>
      <c r="T54" s="22">
        <v>0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f t="shared" si="1"/>
        <v>130</v>
      </c>
      <c r="AB54" s="22">
        <v>0</v>
      </c>
      <c r="AC54" s="22">
        <v>0</v>
      </c>
      <c r="AD54" s="22">
        <v>0</v>
      </c>
      <c r="AE54" s="22">
        <v>0</v>
      </c>
    </row>
    <row r="55" spans="1:31" s="23" customFormat="1" ht="31.5" x14ac:dyDescent="0.25">
      <c r="A55" s="21" t="s">
        <v>31</v>
      </c>
      <c r="B55" s="21" t="s">
        <v>32</v>
      </c>
      <c r="C55" s="21">
        <v>11510</v>
      </c>
      <c r="D55" s="21" t="s">
        <v>32</v>
      </c>
      <c r="E55" s="21" t="s">
        <v>33</v>
      </c>
      <c r="F55" s="21" t="s">
        <v>34</v>
      </c>
      <c r="G55" s="18" t="s">
        <v>33</v>
      </c>
      <c r="H55" s="21" t="s">
        <v>37</v>
      </c>
      <c r="I55" s="17">
        <v>29401</v>
      </c>
      <c r="J55" s="25" t="s">
        <v>40</v>
      </c>
      <c r="K55" s="25" t="s">
        <v>131</v>
      </c>
      <c r="L55" s="24" t="s">
        <v>132</v>
      </c>
      <c r="M55" s="20"/>
      <c r="N55" s="20"/>
      <c r="O55" s="8" t="s">
        <v>35</v>
      </c>
      <c r="P55" s="8">
        <v>10</v>
      </c>
      <c r="Q55" s="35">
        <v>54</v>
      </c>
      <c r="R55" s="7" t="s">
        <v>36</v>
      </c>
      <c r="S55" s="19">
        <f t="shared" si="0"/>
        <v>540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f t="shared" si="1"/>
        <v>540</v>
      </c>
      <c r="AB55" s="22">
        <v>0</v>
      </c>
      <c r="AC55" s="22">
        <v>0</v>
      </c>
      <c r="AD55" s="22">
        <v>0</v>
      </c>
      <c r="AE55" s="22">
        <v>0</v>
      </c>
    </row>
    <row r="56" spans="1:31" s="23" customFormat="1" ht="31.5" x14ac:dyDescent="0.25">
      <c r="A56" s="21" t="s">
        <v>31</v>
      </c>
      <c r="B56" s="21" t="s">
        <v>32</v>
      </c>
      <c r="C56" s="21">
        <v>11510</v>
      </c>
      <c r="D56" s="21" t="s">
        <v>32</v>
      </c>
      <c r="E56" s="21" t="s">
        <v>33</v>
      </c>
      <c r="F56" s="21" t="s">
        <v>34</v>
      </c>
      <c r="G56" s="18" t="s">
        <v>33</v>
      </c>
      <c r="H56" s="21" t="s">
        <v>37</v>
      </c>
      <c r="I56" s="17">
        <v>29401</v>
      </c>
      <c r="J56" s="25" t="s">
        <v>40</v>
      </c>
      <c r="K56" s="25" t="s">
        <v>133</v>
      </c>
      <c r="L56" s="24" t="s">
        <v>134</v>
      </c>
      <c r="M56" s="20"/>
      <c r="N56" s="20"/>
      <c r="O56" s="8" t="s">
        <v>35</v>
      </c>
      <c r="P56" s="8">
        <v>4</v>
      </c>
      <c r="Q56" s="35">
        <v>464</v>
      </c>
      <c r="R56" s="7" t="s">
        <v>36</v>
      </c>
      <c r="S56" s="19">
        <f t="shared" si="0"/>
        <v>1856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f t="shared" si="1"/>
        <v>1856</v>
      </c>
      <c r="AB56" s="22">
        <v>0</v>
      </c>
      <c r="AC56" s="22">
        <v>0</v>
      </c>
      <c r="AD56" s="22">
        <v>0</v>
      </c>
      <c r="AE56" s="22">
        <v>0</v>
      </c>
    </row>
    <row r="57" spans="1:31" s="23" customFormat="1" ht="31.5" x14ac:dyDescent="0.25">
      <c r="A57" s="21" t="s">
        <v>31</v>
      </c>
      <c r="B57" s="21" t="s">
        <v>32</v>
      </c>
      <c r="C57" s="21">
        <v>11510</v>
      </c>
      <c r="D57" s="21" t="s">
        <v>32</v>
      </c>
      <c r="E57" s="21" t="s">
        <v>33</v>
      </c>
      <c r="F57" s="21" t="s">
        <v>42</v>
      </c>
      <c r="G57" s="18" t="s">
        <v>33</v>
      </c>
      <c r="H57" s="21" t="s">
        <v>102</v>
      </c>
      <c r="I57" s="17">
        <v>29401</v>
      </c>
      <c r="J57" s="25" t="s">
        <v>40</v>
      </c>
      <c r="K57" s="25" t="s">
        <v>135</v>
      </c>
      <c r="L57" s="24" t="s">
        <v>136</v>
      </c>
      <c r="M57" s="20"/>
      <c r="N57" s="20"/>
      <c r="O57" s="8" t="s">
        <v>35</v>
      </c>
      <c r="P57" s="8">
        <v>1</v>
      </c>
      <c r="Q57" s="35">
        <v>1410</v>
      </c>
      <c r="R57" s="7" t="s">
        <v>36</v>
      </c>
      <c r="S57" s="19">
        <f t="shared" si="0"/>
        <v>1410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f t="shared" si="1"/>
        <v>1410</v>
      </c>
      <c r="AB57" s="22">
        <v>0</v>
      </c>
      <c r="AC57" s="22">
        <v>0</v>
      </c>
      <c r="AD57" s="22">
        <v>0</v>
      </c>
      <c r="AE57" s="22">
        <v>0</v>
      </c>
    </row>
    <row r="58" spans="1:31" s="23" customFormat="1" ht="31.5" x14ac:dyDescent="0.25">
      <c r="A58" s="21" t="s">
        <v>31</v>
      </c>
      <c r="B58" s="21" t="s">
        <v>32</v>
      </c>
      <c r="C58" s="21">
        <v>11510</v>
      </c>
      <c r="D58" s="21" t="s">
        <v>32</v>
      </c>
      <c r="E58" s="21" t="s">
        <v>33</v>
      </c>
      <c r="F58" s="21" t="s">
        <v>42</v>
      </c>
      <c r="G58" s="18" t="s">
        <v>33</v>
      </c>
      <c r="H58" s="21" t="s">
        <v>102</v>
      </c>
      <c r="I58" s="17">
        <v>29401</v>
      </c>
      <c r="J58" s="25" t="s">
        <v>40</v>
      </c>
      <c r="K58" s="25" t="s">
        <v>129</v>
      </c>
      <c r="L58" s="24" t="s">
        <v>130</v>
      </c>
      <c r="M58" s="20"/>
      <c r="N58" s="20"/>
      <c r="O58" s="8" t="s">
        <v>35</v>
      </c>
      <c r="P58" s="8">
        <v>1</v>
      </c>
      <c r="Q58" s="35">
        <v>130</v>
      </c>
      <c r="R58" s="7" t="s">
        <v>36</v>
      </c>
      <c r="S58" s="19">
        <f t="shared" si="0"/>
        <v>130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f t="shared" si="1"/>
        <v>130</v>
      </c>
      <c r="AB58" s="22">
        <v>0</v>
      </c>
      <c r="AC58" s="22">
        <v>0</v>
      </c>
      <c r="AD58" s="22">
        <v>0</v>
      </c>
      <c r="AE58" s="22">
        <v>0</v>
      </c>
    </row>
    <row r="59" spans="1:31" s="23" customFormat="1" ht="31.5" x14ac:dyDescent="0.25">
      <c r="A59" s="21" t="s">
        <v>31</v>
      </c>
      <c r="B59" s="21" t="s">
        <v>32</v>
      </c>
      <c r="C59" s="21">
        <v>11510</v>
      </c>
      <c r="D59" s="21" t="s">
        <v>32</v>
      </c>
      <c r="E59" s="21" t="s">
        <v>33</v>
      </c>
      <c r="F59" s="21" t="s">
        <v>42</v>
      </c>
      <c r="G59" s="18" t="s">
        <v>33</v>
      </c>
      <c r="H59" s="21" t="s">
        <v>102</v>
      </c>
      <c r="I59" s="17">
        <v>29401</v>
      </c>
      <c r="J59" s="25" t="s">
        <v>40</v>
      </c>
      <c r="K59" s="25" t="s">
        <v>137</v>
      </c>
      <c r="L59" s="24" t="s">
        <v>138</v>
      </c>
      <c r="M59" s="20"/>
      <c r="N59" s="20"/>
      <c r="O59" s="8" t="s">
        <v>35</v>
      </c>
      <c r="P59" s="8">
        <v>2</v>
      </c>
      <c r="Q59" s="35">
        <v>66</v>
      </c>
      <c r="R59" s="7" t="s">
        <v>36</v>
      </c>
      <c r="S59" s="19">
        <f t="shared" si="0"/>
        <v>132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f t="shared" si="1"/>
        <v>132</v>
      </c>
      <c r="AB59" s="22">
        <v>0</v>
      </c>
      <c r="AC59" s="22">
        <v>0</v>
      </c>
      <c r="AD59" s="22">
        <v>0</v>
      </c>
      <c r="AE59" s="22">
        <v>0</v>
      </c>
    </row>
    <row r="60" spans="1:31" s="23" customFormat="1" ht="21" x14ac:dyDescent="0.25">
      <c r="A60" s="21" t="s">
        <v>31</v>
      </c>
      <c r="B60" s="21" t="s">
        <v>32</v>
      </c>
      <c r="C60" s="21">
        <v>11510</v>
      </c>
      <c r="D60" s="21" t="s">
        <v>32</v>
      </c>
      <c r="E60" s="21" t="s">
        <v>33</v>
      </c>
      <c r="F60" s="21" t="s">
        <v>34</v>
      </c>
      <c r="G60" s="18" t="s">
        <v>33</v>
      </c>
      <c r="H60" s="21" t="s">
        <v>37</v>
      </c>
      <c r="I60" s="17">
        <v>29601</v>
      </c>
      <c r="J60" s="25" t="s">
        <v>146</v>
      </c>
      <c r="K60" s="25" t="s">
        <v>139</v>
      </c>
      <c r="L60" s="24" t="s">
        <v>140</v>
      </c>
      <c r="M60" s="20"/>
      <c r="N60" s="20"/>
      <c r="O60" s="8" t="s">
        <v>35</v>
      </c>
      <c r="P60" s="8">
        <v>1</v>
      </c>
      <c r="Q60" s="35">
        <v>2600</v>
      </c>
      <c r="R60" s="7" t="s">
        <v>36</v>
      </c>
      <c r="S60" s="19">
        <f t="shared" si="0"/>
        <v>2600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f t="shared" si="1"/>
        <v>2600</v>
      </c>
      <c r="AB60" s="22">
        <v>0</v>
      </c>
      <c r="AC60" s="22">
        <v>0</v>
      </c>
      <c r="AD60" s="22">
        <v>0</v>
      </c>
      <c r="AE60" s="22">
        <v>0</v>
      </c>
    </row>
    <row r="61" spans="1:31" ht="21" x14ac:dyDescent="0.35">
      <c r="A61" s="8" t="s">
        <v>31</v>
      </c>
      <c r="B61" s="6" t="s">
        <v>32</v>
      </c>
      <c r="C61" s="28">
        <v>51314</v>
      </c>
      <c r="D61" s="6" t="s">
        <v>32</v>
      </c>
      <c r="E61" s="6" t="s">
        <v>33</v>
      </c>
      <c r="F61" s="6" t="s">
        <v>34</v>
      </c>
      <c r="G61" s="15" t="s">
        <v>33</v>
      </c>
      <c r="H61" s="6" t="s">
        <v>46</v>
      </c>
      <c r="I61" s="8">
        <v>32302</v>
      </c>
      <c r="J61" s="25" t="s">
        <v>51</v>
      </c>
      <c r="K61" s="25"/>
      <c r="L61" s="29"/>
      <c r="M61" s="8"/>
      <c r="N61" s="8"/>
      <c r="O61" s="8" t="s">
        <v>50</v>
      </c>
      <c r="P61" s="10" t="s">
        <v>44</v>
      </c>
      <c r="Q61" s="33">
        <v>17884.559999999998</v>
      </c>
      <c r="R61" s="7" t="s">
        <v>36</v>
      </c>
      <c r="S61" s="19">
        <f t="shared" si="0"/>
        <v>17884.559999999998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f t="shared" ref="AA61:AA65" si="2">S61</f>
        <v>17884.559999999998</v>
      </c>
      <c r="AB61" s="22">
        <v>0</v>
      </c>
      <c r="AC61" s="22">
        <v>0</v>
      </c>
      <c r="AD61" s="22">
        <v>0</v>
      </c>
      <c r="AE61" s="22">
        <v>0</v>
      </c>
    </row>
    <row r="62" spans="1:31" ht="21" x14ac:dyDescent="0.35">
      <c r="A62" s="8" t="s">
        <v>31</v>
      </c>
      <c r="B62" s="6" t="s">
        <v>32</v>
      </c>
      <c r="C62" s="28">
        <v>51326</v>
      </c>
      <c r="D62" s="6" t="s">
        <v>32</v>
      </c>
      <c r="E62" s="6" t="s">
        <v>33</v>
      </c>
      <c r="F62" s="6" t="s">
        <v>34</v>
      </c>
      <c r="G62" s="15" t="s">
        <v>33</v>
      </c>
      <c r="H62" s="34" t="s">
        <v>37</v>
      </c>
      <c r="I62" s="8">
        <v>32601</v>
      </c>
      <c r="J62" s="25" t="s">
        <v>45</v>
      </c>
      <c r="K62" s="25"/>
      <c r="L62" s="29"/>
      <c r="M62" s="8"/>
      <c r="N62" s="8"/>
      <c r="O62" s="8" t="s">
        <v>50</v>
      </c>
      <c r="P62" s="10" t="s">
        <v>44</v>
      </c>
      <c r="Q62" s="33">
        <v>1809.99</v>
      </c>
      <c r="R62" s="7" t="s">
        <v>36</v>
      </c>
      <c r="S62" s="19">
        <f t="shared" si="0"/>
        <v>1809.99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f t="shared" si="2"/>
        <v>1809.99</v>
      </c>
      <c r="AB62" s="22">
        <v>0</v>
      </c>
      <c r="AC62" s="22">
        <v>0</v>
      </c>
      <c r="AD62" s="22">
        <v>0</v>
      </c>
      <c r="AE62" s="22">
        <v>0</v>
      </c>
    </row>
    <row r="63" spans="1:31" ht="21" x14ac:dyDescent="0.35">
      <c r="A63" s="8" t="s">
        <v>31</v>
      </c>
      <c r="B63" s="6" t="s">
        <v>32</v>
      </c>
      <c r="C63" s="28">
        <v>51326</v>
      </c>
      <c r="D63" s="6" t="s">
        <v>32</v>
      </c>
      <c r="E63" s="6" t="s">
        <v>33</v>
      </c>
      <c r="F63" s="6" t="s">
        <v>38</v>
      </c>
      <c r="G63" s="15" t="s">
        <v>49</v>
      </c>
      <c r="H63" s="34" t="s">
        <v>37</v>
      </c>
      <c r="I63" s="8">
        <v>32601</v>
      </c>
      <c r="J63" s="25" t="s">
        <v>45</v>
      </c>
      <c r="K63" s="25"/>
      <c r="L63" s="29"/>
      <c r="M63" s="8"/>
      <c r="N63" s="8"/>
      <c r="O63" s="8" t="s">
        <v>50</v>
      </c>
      <c r="P63" s="10" t="s">
        <v>44</v>
      </c>
      <c r="Q63" s="33">
        <v>2100.71</v>
      </c>
      <c r="R63" s="7" t="s">
        <v>36</v>
      </c>
      <c r="S63" s="19">
        <f t="shared" si="0"/>
        <v>2100.71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f t="shared" si="2"/>
        <v>2100.71</v>
      </c>
      <c r="AB63" s="22">
        <v>0</v>
      </c>
      <c r="AC63" s="22">
        <v>0</v>
      </c>
      <c r="AD63" s="22">
        <v>0</v>
      </c>
      <c r="AE63" s="22">
        <v>0</v>
      </c>
    </row>
    <row r="64" spans="1:31" ht="21" x14ac:dyDescent="0.35">
      <c r="A64" s="8" t="s">
        <v>31</v>
      </c>
      <c r="B64" s="6" t="s">
        <v>32</v>
      </c>
      <c r="C64" s="28">
        <v>51326</v>
      </c>
      <c r="D64" s="6" t="s">
        <v>32</v>
      </c>
      <c r="E64" s="6" t="s">
        <v>33</v>
      </c>
      <c r="F64" s="6" t="s">
        <v>34</v>
      </c>
      <c r="G64" s="15" t="s">
        <v>33</v>
      </c>
      <c r="H64" s="27" t="s">
        <v>37</v>
      </c>
      <c r="I64" s="8">
        <v>33801</v>
      </c>
      <c r="J64" s="25" t="s">
        <v>47</v>
      </c>
      <c r="K64" s="25"/>
      <c r="L64" s="29"/>
      <c r="M64" s="8"/>
      <c r="N64" s="8"/>
      <c r="O64" s="8" t="s">
        <v>50</v>
      </c>
      <c r="P64" s="10" t="s">
        <v>44</v>
      </c>
      <c r="Q64" s="32">
        <v>51155.990000000005</v>
      </c>
      <c r="R64" s="7" t="s">
        <v>36</v>
      </c>
      <c r="S64" s="19">
        <f t="shared" si="0"/>
        <v>51155.990000000005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f t="shared" si="2"/>
        <v>51155.990000000005</v>
      </c>
      <c r="AB64" s="22">
        <v>0</v>
      </c>
      <c r="AC64" s="22">
        <v>0</v>
      </c>
      <c r="AD64" s="22">
        <v>0</v>
      </c>
      <c r="AE64" s="22">
        <v>0</v>
      </c>
    </row>
    <row r="65" spans="1:31" ht="21" x14ac:dyDescent="0.35">
      <c r="A65" s="8" t="s">
        <v>31</v>
      </c>
      <c r="B65" s="6" t="s">
        <v>32</v>
      </c>
      <c r="C65" s="28">
        <v>51326</v>
      </c>
      <c r="D65" s="6" t="s">
        <v>32</v>
      </c>
      <c r="E65" s="6" t="s">
        <v>33</v>
      </c>
      <c r="F65" s="6" t="s">
        <v>34</v>
      </c>
      <c r="G65" s="15" t="s">
        <v>33</v>
      </c>
      <c r="H65" s="27" t="s">
        <v>37</v>
      </c>
      <c r="I65" s="8">
        <v>33801</v>
      </c>
      <c r="J65" s="25" t="s">
        <v>48</v>
      </c>
      <c r="K65" s="25"/>
      <c r="L65" s="29"/>
      <c r="M65" s="8"/>
      <c r="N65" s="8"/>
      <c r="O65" s="8" t="s">
        <v>50</v>
      </c>
      <c r="P65" s="10" t="s">
        <v>44</v>
      </c>
      <c r="Q65" s="32">
        <v>31285.200000000001</v>
      </c>
      <c r="R65" s="7" t="s">
        <v>36</v>
      </c>
      <c r="S65" s="19">
        <f t="shared" si="0"/>
        <v>31285.200000000001</v>
      </c>
      <c r="T65" s="22">
        <v>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f t="shared" si="2"/>
        <v>31285.200000000001</v>
      </c>
      <c r="AB65" s="22">
        <v>0</v>
      </c>
      <c r="AC65" s="22">
        <v>0</v>
      </c>
      <c r="AD65" s="22">
        <v>0</v>
      </c>
      <c r="AE65" s="22">
        <v>0</v>
      </c>
    </row>
    <row r="66" spans="1:31" s="38" customFormat="1" ht="21.75" customHeight="1" x14ac:dyDescent="0.35">
      <c r="A66" s="6" t="s">
        <v>149</v>
      </c>
      <c r="B66" s="6" t="s">
        <v>150</v>
      </c>
      <c r="C66" s="6">
        <v>11510</v>
      </c>
      <c r="D66" s="6" t="s">
        <v>150</v>
      </c>
      <c r="E66" s="15" t="s">
        <v>33</v>
      </c>
      <c r="F66" s="6" t="s">
        <v>34</v>
      </c>
      <c r="G66" s="15" t="s">
        <v>33</v>
      </c>
      <c r="H66" s="6" t="s">
        <v>37</v>
      </c>
      <c r="I66" s="6">
        <v>21101</v>
      </c>
      <c r="J66" s="6" t="s">
        <v>151</v>
      </c>
      <c r="K66" s="6" t="s">
        <v>152</v>
      </c>
      <c r="L66" s="6" t="s">
        <v>153</v>
      </c>
      <c r="M66" s="6"/>
      <c r="N66" s="6"/>
      <c r="O66" s="6" t="s">
        <v>154</v>
      </c>
      <c r="P66" s="6">
        <v>1</v>
      </c>
      <c r="Q66" s="36">
        <v>43</v>
      </c>
      <c r="R66" s="6" t="s">
        <v>155</v>
      </c>
      <c r="S66" s="37">
        <f>P66*Q66</f>
        <v>43</v>
      </c>
      <c r="T66" s="22">
        <v>0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37">
        <v>43</v>
      </c>
      <c r="AB66" s="22">
        <v>0</v>
      </c>
      <c r="AC66" s="22">
        <v>0</v>
      </c>
      <c r="AD66" s="22">
        <v>0</v>
      </c>
      <c r="AE66" s="22">
        <v>0</v>
      </c>
    </row>
    <row r="67" spans="1:31" s="38" customFormat="1" ht="21.75" customHeight="1" x14ac:dyDescent="0.35">
      <c r="A67" s="6" t="s">
        <v>149</v>
      </c>
      <c r="B67" s="6" t="s">
        <v>150</v>
      </c>
      <c r="C67" s="6">
        <v>11510</v>
      </c>
      <c r="D67" s="6" t="s">
        <v>150</v>
      </c>
      <c r="E67" s="15" t="s">
        <v>33</v>
      </c>
      <c r="F67" s="6" t="s">
        <v>34</v>
      </c>
      <c r="G67" s="15" t="s">
        <v>33</v>
      </c>
      <c r="H67" s="6" t="s">
        <v>37</v>
      </c>
      <c r="I67" s="6">
        <v>21101</v>
      </c>
      <c r="J67" s="6" t="s">
        <v>151</v>
      </c>
      <c r="K67" s="6" t="s">
        <v>156</v>
      </c>
      <c r="L67" s="6" t="s">
        <v>96</v>
      </c>
      <c r="M67" s="6"/>
      <c r="N67" s="6"/>
      <c r="O67" s="6" t="s">
        <v>157</v>
      </c>
      <c r="P67" s="6">
        <v>1</v>
      </c>
      <c r="Q67" s="36">
        <v>33</v>
      </c>
      <c r="R67" s="6" t="s">
        <v>155</v>
      </c>
      <c r="S67" s="37">
        <f>P67*Q67</f>
        <v>33</v>
      </c>
      <c r="T67" s="22">
        <v>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37">
        <v>33</v>
      </c>
      <c r="AB67" s="22">
        <v>0</v>
      </c>
      <c r="AC67" s="22">
        <v>0</v>
      </c>
      <c r="AD67" s="22">
        <v>0</v>
      </c>
      <c r="AE67" s="22">
        <v>0</v>
      </c>
    </row>
    <row r="68" spans="1:31" s="38" customFormat="1" ht="21" x14ac:dyDescent="0.35">
      <c r="A68" s="6" t="s">
        <v>149</v>
      </c>
      <c r="B68" s="6" t="s">
        <v>150</v>
      </c>
      <c r="C68" s="6">
        <v>11510</v>
      </c>
      <c r="D68" s="6" t="s">
        <v>150</v>
      </c>
      <c r="E68" s="15" t="s">
        <v>33</v>
      </c>
      <c r="F68" s="6" t="s">
        <v>34</v>
      </c>
      <c r="G68" s="15" t="s">
        <v>33</v>
      </c>
      <c r="H68" s="6" t="s">
        <v>37</v>
      </c>
      <c r="I68" s="6">
        <v>21101</v>
      </c>
      <c r="J68" s="6" t="s">
        <v>151</v>
      </c>
      <c r="K68" s="6" t="s">
        <v>156</v>
      </c>
      <c r="L68" s="6" t="s">
        <v>96</v>
      </c>
      <c r="M68" s="6"/>
      <c r="N68" s="6"/>
      <c r="O68" s="6" t="s">
        <v>157</v>
      </c>
      <c r="P68" s="6">
        <v>17</v>
      </c>
      <c r="Q68" s="36">
        <v>75</v>
      </c>
      <c r="R68" s="6" t="s">
        <v>155</v>
      </c>
      <c r="S68" s="37">
        <f t="shared" ref="S68:S85" si="3">P68*Q68</f>
        <v>1275</v>
      </c>
      <c r="T68" s="22">
        <v>0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37">
        <v>1275</v>
      </c>
      <c r="AB68" s="22">
        <v>0</v>
      </c>
      <c r="AC68" s="22">
        <v>0</v>
      </c>
      <c r="AD68" s="22">
        <v>0</v>
      </c>
      <c r="AE68" s="22">
        <v>0</v>
      </c>
    </row>
    <row r="69" spans="1:31" s="38" customFormat="1" ht="21" x14ac:dyDescent="0.35">
      <c r="A69" s="6" t="s">
        <v>149</v>
      </c>
      <c r="B69" s="6" t="s">
        <v>150</v>
      </c>
      <c r="C69" s="6">
        <v>11510</v>
      </c>
      <c r="D69" s="6" t="s">
        <v>150</v>
      </c>
      <c r="E69" s="15" t="s">
        <v>33</v>
      </c>
      <c r="F69" s="6" t="s">
        <v>34</v>
      </c>
      <c r="G69" s="15" t="s">
        <v>33</v>
      </c>
      <c r="H69" s="6" t="s">
        <v>37</v>
      </c>
      <c r="I69" s="6">
        <v>21101</v>
      </c>
      <c r="J69" s="6" t="s">
        <v>151</v>
      </c>
      <c r="K69" s="6" t="s">
        <v>158</v>
      </c>
      <c r="L69" s="6" t="s">
        <v>159</v>
      </c>
      <c r="M69" s="6"/>
      <c r="N69" s="6"/>
      <c r="O69" s="6" t="s">
        <v>160</v>
      </c>
      <c r="P69" s="6">
        <v>4</v>
      </c>
      <c r="Q69" s="36">
        <v>125</v>
      </c>
      <c r="R69" s="6" t="s">
        <v>155</v>
      </c>
      <c r="S69" s="37">
        <f t="shared" si="3"/>
        <v>500</v>
      </c>
      <c r="T69" s="22">
        <v>0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37">
        <v>500</v>
      </c>
      <c r="AB69" s="22">
        <v>0</v>
      </c>
      <c r="AC69" s="22">
        <v>0</v>
      </c>
      <c r="AD69" s="22">
        <v>0</v>
      </c>
      <c r="AE69" s="22">
        <v>0</v>
      </c>
    </row>
    <row r="70" spans="1:31" s="38" customFormat="1" ht="21" x14ac:dyDescent="0.35">
      <c r="A70" s="6" t="s">
        <v>149</v>
      </c>
      <c r="B70" s="6" t="s">
        <v>150</v>
      </c>
      <c r="C70" s="6">
        <v>11510</v>
      </c>
      <c r="D70" s="6" t="s">
        <v>150</v>
      </c>
      <c r="E70" s="15" t="s">
        <v>33</v>
      </c>
      <c r="F70" s="6" t="s">
        <v>34</v>
      </c>
      <c r="G70" s="15" t="s">
        <v>33</v>
      </c>
      <c r="H70" s="6" t="s">
        <v>37</v>
      </c>
      <c r="I70" s="6">
        <v>21101</v>
      </c>
      <c r="J70" s="6" t="s">
        <v>151</v>
      </c>
      <c r="K70" s="6" t="s">
        <v>161</v>
      </c>
      <c r="L70" s="6" t="s">
        <v>162</v>
      </c>
      <c r="M70" s="6"/>
      <c r="N70" s="6"/>
      <c r="O70" s="6" t="s">
        <v>154</v>
      </c>
      <c r="P70" s="6">
        <v>1</v>
      </c>
      <c r="Q70" s="36">
        <v>1125</v>
      </c>
      <c r="R70" s="6" t="s">
        <v>155</v>
      </c>
      <c r="S70" s="37">
        <f t="shared" si="3"/>
        <v>1125</v>
      </c>
      <c r="T70" s="22">
        <v>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37">
        <v>1125</v>
      </c>
      <c r="AB70" s="22">
        <v>0</v>
      </c>
      <c r="AC70" s="22">
        <v>0</v>
      </c>
      <c r="AD70" s="22">
        <v>0</v>
      </c>
      <c r="AE70" s="22">
        <v>0</v>
      </c>
    </row>
    <row r="71" spans="1:31" s="38" customFormat="1" ht="21" x14ac:dyDescent="0.35">
      <c r="A71" s="6" t="s">
        <v>149</v>
      </c>
      <c r="B71" s="6" t="s">
        <v>150</v>
      </c>
      <c r="C71" s="6">
        <v>11510</v>
      </c>
      <c r="D71" s="6" t="s">
        <v>150</v>
      </c>
      <c r="E71" s="15" t="s">
        <v>33</v>
      </c>
      <c r="F71" s="6" t="s">
        <v>34</v>
      </c>
      <c r="G71" s="15" t="s">
        <v>33</v>
      </c>
      <c r="H71" s="6" t="s">
        <v>37</v>
      </c>
      <c r="I71" s="6">
        <v>21101</v>
      </c>
      <c r="J71" s="6" t="s">
        <v>151</v>
      </c>
      <c r="K71" s="6" t="s">
        <v>163</v>
      </c>
      <c r="L71" s="6" t="s">
        <v>164</v>
      </c>
      <c r="M71" s="6"/>
      <c r="N71" s="6"/>
      <c r="O71" s="6" t="s">
        <v>157</v>
      </c>
      <c r="P71" s="6">
        <v>17</v>
      </c>
      <c r="Q71" s="36">
        <v>12.99</v>
      </c>
      <c r="R71" s="6" t="s">
        <v>155</v>
      </c>
      <c r="S71" s="37">
        <f t="shared" si="3"/>
        <v>220.83</v>
      </c>
      <c r="T71" s="22">
        <v>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37">
        <v>220.83</v>
      </c>
      <c r="AB71" s="22">
        <v>0</v>
      </c>
      <c r="AC71" s="22">
        <v>0</v>
      </c>
      <c r="AD71" s="22">
        <v>0</v>
      </c>
      <c r="AE71" s="22">
        <v>0</v>
      </c>
    </row>
    <row r="72" spans="1:31" s="38" customFormat="1" ht="21" x14ac:dyDescent="0.35">
      <c r="A72" s="6" t="s">
        <v>149</v>
      </c>
      <c r="B72" s="6" t="s">
        <v>150</v>
      </c>
      <c r="C72" s="6">
        <v>11510</v>
      </c>
      <c r="D72" s="6" t="s">
        <v>150</v>
      </c>
      <c r="E72" s="15" t="s">
        <v>33</v>
      </c>
      <c r="F72" s="6" t="s">
        <v>34</v>
      </c>
      <c r="G72" s="15" t="s">
        <v>33</v>
      </c>
      <c r="H72" s="6" t="s">
        <v>37</v>
      </c>
      <c r="I72" s="6">
        <v>21101</v>
      </c>
      <c r="J72" s="6" t="s">
        <v>151</v>
      </c>
      <c r="K72" s="6" t="s">
        <v>165</v>
      </c>
      <c r="L72" s="6" t="s">
        <v>166</v>
      </c>
      <c r="M72" s="6"/>
      <c r="N72" s="6"/>
      <c r="O72" s="6" t="s">
        <v>157</v>
      </c>
      <c r="P72" s="6">
        <v>20</v>
      </c>
      <c r="Q72" s="36">
        <v>58</v>
      </c>
      <c r="R72" s="6" t="s">
        <v>155</v>
      </c>
      <c r="S72" s="37">
        <f t="shared" si="3"/>
        <v>1160</v>
      </c>
      <c r="T72" s="22">
        <v>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37">
        <v>1160</v>
      </c>
      <c r="AB72" s="22">
        <v>0</v>
      </c>
      <c r="AC72" s="22">
        <v>0</v>
      </c>
      <c r="AD72" s="22">
        <v>0</v>
      </c>
      <c r="AE72" s="22">
        <v>0</v>
      </c>
    </row>
    <row r="73" spans="1:31" s="38" customFormat="1" ht="21" x14ac:dyDescent="0.35">
      <c r="A73" s="6" t="s">
        <v>149</v>
      </c>
      <c r="B73" s="6" t="s">
        <v>150</v>
      </c>
      <c r="C73" s="6">
        <v>11510</v>
      </c>
      <c r="D73" s="6" t="s">
        <v>150</v>
      </c>
      <c r="E73" s="15" t="s">
        <v>33</v>
      </c>
      <c r="F73" s="6" t="s">
        <v>34</v>
      </c>
      <c r="G73" s="15" t="s">
        <v>33</v>
      </c>
      <c r="H73" s="6" t="s">
        <v>37</v>
      </c>
      <c r="I73" s="6">
        <v>21101</v>
      </c>
      <c r="J73" s="6" t="s">
        <v>151</v>
      </c>
      <c r="K73" s="6" t="s">
        <v>165</v>
      </c>
      <c r="L73" s="6" t="s">
        <v>166</v>
      </c>
      <c r="M73" s="6"/>
      <c r="N73" s="6"/>
      <c r="O73" s="6" t="s">
        <v>157</v>
      </c>
      <c r="P73" s="6">
        <v>15</v>
      </c>
      <c r="Q73" s="36">
        <v>67.989999999999995</v>
      </c>
      <c r="R73" s="6" t="s">
        <v>155</v>
      </c>
      <c r="S73" s="37">
        <f t="shared" si="3"/>
        <v>1019.8499999999999</v>
      </c>
      <c r="T73" s="22">
        <v>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37">
        <v>1019.8499999999999</v>
      </c>
      <c r="AB73" s="22">
        <v>0</v>
      </c>
      <c r="AC73" s="22">
        <v>0</v>
      </c>
      <c r="AD73" s="22">
        <v>0</v>
      </c>
      <c r="AE73" s="22">
        <v>0</v>
      </c>
    </row>
    <row r="74" spans="1:31" s="38" customFormat="1" ht="42" x14ac:dyDescent="0.35">
      <c r="A74" s="6" t="s">
        <v>149</v>
      </c>
      <c r="B74" s="6" t="s">
        <v>150</v>
      </c>
      <c r="C74" s="6">
        <v>11510</v>
      </c>
      <c r="D74" s="6" t="s">
        <v>150</v>
      </c>
      <c r="E74" s="15" t="s">
        <v>33</v>
      </c>
      <c r="F74" s="6" t="s">
        <v>34</v>
      </c>
      <c r="G74" s="15" t="s">
        <v>33</v>
      </c>
      <c r="H74" s="6" t="s">
        <v>37</v>
      </c>
      <c r="I74" s="6">
        <v>22104</v>
      </c>
      <c r="J74" s="6" t="s">
        <v>167</v>
      </c>
      <c r="K74" s="6" t="s">
        <v>168</v>
      </c>
      <c r="L74" s="6" t="s">
        <v>169</v>
      </c>
      <c r="M74" s="6"/>
      <c r="N74" s="6"/>
      <c r="O74" s="6" t="s">
        <v>157</v>
      </c>
      <c r="P74" s="6">
        <v>61</v>
      </c>
      <c r="Q74" s="36">
        <v>33</v>
      </c>
      <c r="R74" s="6" t="s">
        <v>155</v>
      </c>
      <c r="S74" s="37">
        <f t="shared" si="3"/>
        <v>2013</v>
      </c>
      <c r="T74" s="22">
        <v>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37">
        <v>2013</v>
      </c>
      <c r="AB74" s="22">
        <v>0</v>
      </c>
      <c r="AC74" s="22">
        <v>0</v>
      </c>
      <c r="AD74" s="22">
        <v>0</v>
      </c>
      <c r="AE74" s="22">
        <v>0</v>
      </c>
    </row>
    <row r="75" spans="1:31" s="38" customFormat="1" ht="63" x14ac:dyDescent="0.35">
      <c r="A75" s="6" t="s">
        <v>149</v>
      </c>
      <c r="B75" s="6" t="s">
        <v>150</v>
      </c>
      <c r="C75" s="6">
        <v>11510</v>
      </c>
      <c r="D75" s="6" t="s">
        <v>150</v>
      </c>
      <c r="E75" s="15" t="s">
        <v>33</v>
      </c>
      <c r="F75" s="6" t="s">
        <v>34</v>
      </c>
      <c r="G75" s="15" t="s">
        <v>33</v>
      </c>
      <c r="H75" s="6" t="s">
        <v>37</v>
      </c>
      <c r="I75" s="6">
        <v>26103</v>
      </c>
      <c r="J75" s="6" t="s">
        <v>170</v>
      </c>
      <c r="K75" s="6" t="s">
        <v>171</v>
      </c>
      <c r="L75" s="6" t="s">
        <v>172</v>
      </c>
      <c r="M75" s="6"/>
      <c r="N75" s="6"/>
      <c r="O75" s="6" t="s">
        <v>157</v>
      </c>
      <c r="P75" s="6">
        <v>5</v>
      </c>
      <c r="Q75" s="36">
        <v>400</v>
      </c>
      <c r="R75" s="6" t="s">
        <v>155</v>
      </c>
      <c r="S75" s="37">
        <f t="shared" si="3"/>
        <v>2000</v>
      </c>
      <c r="T75" s="22">
        <v>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37">
        <v>2000</v>
      </c>
      <c r="AB75" s="22">
        <v>0</v>
      </c>
      <c r="AC75" s="22">
        <v>0</v>
      </c>
      <c r="AD75" s="22">
        <v>0</v>
      </c>
      <c r="AE75" s="22">
        <v>0</v>
      </c>
    </row>
    <row r="76" spans="1:31" s="40" customFormat="1" ht="21" x14ac:dyDescent="0.3">
      <c r="A76" s="6" t="s">
        <v>149</v>
      </c>
      <c r="B76" s="6" t="s">
        <v>150</v>
      </c>
      <c r="C76" s="6">
        <v>51314</v>
      </c>
      <c r="D76" s="6" t="s">
        <v>150</v>
      </c>
      <c r="E76" s="15" t="s">
        <v>33</v>
      </c>
      <c r="F76" s="6" t="s">
        <v>34</v>
      </c>
      <c r="G76" s="15" t="s">
        <v>33</v>
      </c>
      <c r="H76" s="6" t="s">
        <v>37</v>
      </c>
      <c r="I76" s="6">
        <v>31401</v>
      </c>
      <c r="J76" s="6" t="s">
        <v>173</v>
      </c>
      <c r="K76" s="6"/>
      <c r="L76" s="6" t="s">
        <v>174</v>
      </c>
      <c r="M76" s="6"/>
      <c r="N76" s="6"/>
      <c r="O76" s="6" t="s">
        <v>175</v>
      </c>
      <c r="P76" s="39">
        <v>1</v>
      </c>
      <c r="Q76" s="36">
        <v>750.5</v>
      </c>
      <c r="R76" s="6" t="s">
        <v>155</v>
      </c>
      <c r="S76" s="37">
        <f t="shared" si="3"/>
        <v>750.5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37">
        <v>750.5</v>
      </c>
      <c r="AB76" s="22">
        <v>0</v>
      </c>
      <c r="AC76" s="22">
        <v>0</v>
      </c>
      <c r="AD76" s="22">
        <v>0</v>
      </c>
      <c r="AE76" s="22">
        <v>0</v>
      </c>
    </row>
    <row r="77" spans="1:31" s="41" customFormat="1" ht="21" x14ac:dyDescent="0.35">
      <c r="A77" s="6" t="s">
        <v>149</v>
      </c>
      <c r="B77" s="6" t="s">
        <v>150</v>
      </c>
      <c r="C77" s="6">
        <v>51326</v>
      </c>
      <c r="D77" s="6" t="s">
        <v>150</v>
      </c>
      <c r="E77" s="15" t="s">
        <v>33</v>
      </c>
      <c r="F77" s="6" t="s">
        <v>34</v>
      </c>
      <c r="G77" s="15" t="s">
        <v>33</v>
      </c>
      <c r="H77" s="6" t="s">
        <v>37</v>
      </c>
      <c r="I77" s="6">
        <v>32601</v>
      </c>
      <c r="J77" s="6" t="s">
        <v>176</v>
      </c>
      <c r="K77" s="6"/>
      <c r="L77" s="6" t="s">
        <v>177</v>
      </c>
      <c r="M77" s="6"/>
      <c r="N77" s="6"/>
      <c r="O77" s="6" t="s">
        <v>175</v>
      </c>
      <c r="P77" s="39">
        <v>1</v>
      </c>
      <c r="Q77" s="36">
        <v>990.52</v>
      </c>
      <c r="R77" s="6" t="s">
        <v>155</v>
      </c>
      <c r="S77" s="37">
        <f t="shared" si="3"/>
        <v>990.52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37">
        <v>990.52</v>
      </c>
      <c r="AB77" s="22">
        <v>0</v>
      </c>
      <c r="AC77" s="22">
        <v>0</v>
      </c>
      <c r="AD77" s="22">
        <v>0</v>
      </c>
      <c r="AE77" s="22">
        <v>0</v>
      </c>
    </row>
    <row r="78" spans="1:31" s="41" customFormat="1" ht="31.5" x14ac:dyDescent="0.35">
      <c r="A78" s="6" t="s">
        <v>149</v>
      </c>
      <c r="B78" s="6" t="s">
        <v>150</v>
      </c>
      <c r="C78" s="6">
        <v>51353</v>
      </c>
      <c r="D78" s="6" t="s">
        <v>150</v>
      </c>
      <c r="E78" s="15" t="s">
        <v>33</v>
      </c>
      <c r="F78" s="6" t="s">
        <v>34</v>
      </c>
      <c r="G78" s="15" t="s">
        <v>33</v>
      </c>
      <c r="H78" s="6" t="s">
        <v>37</v>
      </c>
      <c r="I78" s="6">
        <v>35301</v>
      </c>
      <c r="J78" s="6" t="s">
        <v>178</v>
      </c>
      <c r="K78" s="6"/>
      <c r="L78" s="6" t="s">
        <v>179</v>
      </c>
      <c r="M78" s="6"/>
      <c r="N78" s="6"/>
      <c r="O78" s="6" t="s">
        <v>175</v>
      </c>
      <c r="P78" s="39">
        <v>1</v>
      </c>
      <c r="Q78" s="36">
        <v>691</v>
      </c>
      <c r="R78" s="6" t="s">
        <v>155</v>
      </c>
      <c r="S78" s="37">
        <f t="shared" si="3"/>
        <v>691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37">
        <v>691</v>
      </c>
      <c r="AB78" s="22">
        <v>0</v>
      </c>
      <c r="AC78" s="22">
        <v>0</v>
      </c>
      <c r="AD78" s="22">
        <v>0</v>
      </c>
      <c r="AE78" s="22">
        <v>0</v>
      </c>
    </row>
    <row r="79" spans="1:31" s="41" customFormat="1" ht="32.25" customHeight="1" x14ac:dyDescent="0.35">
      <c r="A79" s="6" t="s">
        <v>149</v>
      </c>
      <c r="B79" s="6" t="s">
        <v>150</v>
      </c>
      <c r="C79" s="6">
        <v>51355</v>
      </c>
      <c r="D79" s="6" t="s">
        <v>150</v>
      </c>
      <c r="E79" s="15" t="s">
        <v>33</v>
      </c>
      <c r="F79" s="6" t="s">
        <v>34</v>
      </c>
      <c r="G79" s="15" t="s">
        <v>33</v>
      </c>
      <c r="H79" s="6" t="s">
        <v>37</v>
      </c>
      <c r="I79" s="6">
        <v>35501</v>
      </c>
      <c r="J79" s="6" t="s">
        <v>180</v>
      </c>
      <c r="K79" s="6"/>
      <c r="L79" s="6" t="s">
        <v>181</v>
      </c>
      <c r="M79" s="6"/>
      <c r="N79" s="6"/>
      <c r="O79" s="6" t="s">
        <v>175</v>
      </c>
      <c r="P79" s="39">
        <v>1</v>
      </c>
      <c r="Q79" s="36">
        <v>871</v>
      </c>
      <c r="R79" s="6" t="s">
        <v>155</v>
      </c>
      <c r="S79" s="37">
        <f t="shared" si="3"/>
        <v>871</v>
      </c>
      <c r="T79" s="22">
        <v>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37">
        <v>871</v>
      </c>
      <c r="AB79" s="22">
        <v>0</v>
      </c>
      <c r="AC79" s="22">
        <v>0</v>
      </c>
      <c r="AD79" s="22">
        <v>0</v>
      </c>
      <c r="AE79" s="22">
        <v>0</v>
      </c>
    </row>
    <row r="80" spans="1:31" s="41" customFormat="1" ht="52.5" x14ac:dyDescent="0.35">
      <c r="A80" s="6" t="s">
        <v>149</v>
      </c>
      <c r="B80" s="6" t="s">
        <v>150</v>
      </c>
      <c r="C80" s="6">
        <v>51355</v>
      </c>
      <c r="D80" s="6" t="s">
        <v>150</v>
      </c>
      <c r="E80" s="15" t="s">
        <v>33</v>
      </c>
      <c r="F80" s="6" t="s">
        <v>34</v>
      </c>
      <c r="G80" s="15" t="s">
        <v>33</v>
      </c>
      <c r="H80" s="6" t="s">
        <v>37</v>
      </c>
      <c r="I80" s="6">
        <v>35501</v>
      </c>
      <c r="J80" s="6" t="s">
        <v>180</v>
      </c>
      <c r="K80" s="6"/>
      <c r="L80" s="6" t="s">
        <v>181</v>
      </c>
      <c r="M80" s="6"/>
      <c r="N80" s="6"/>
      <c r="O80" s="6" t="s">
        <v>175</v>
      </c>
      <c r="P80" s="39">
        <v>1</v>
      </c>
      <c r="Q80" s="36">
        <v>5577</v>
      </c>
      <c r="R80" s="6" t="s">
        <v>155</v>
      </c>
      <c r="S80" s="37">
        <f t="shared" si="3"/>
        <v>5577</v>
      </c>
      <c r="T80" s="22">
        <v>0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37">
        <v>5577</v>
      </c>
      <c r="AB80" s="22">
        <v>0</v>
      </c>
      <c r="AC80" s="22">
        <v>0</v>
      </c>
      <c r="AD80" s="22">
        <v>0</v>
      </c>
      <c r="AE80" s="22">
        <v>0</v>
      </c>
    </row>
    <row r="81" spans="1:31" s="41" customFormat="1" ht="84" x14ac:dyDescent="0.35">
      <c r="A81" s="6" t="s">
        <v>149</v>
      </c>
      <c r="B81" s="6" t="s">
        <v>150</v>
      </c>
      <c r="C81" s="6">
        <v>11510</v>
      </c>
      <c r="D81" s="6" t="s">
        <v>150</v>
      </c>
      <c r="E81" s="6" t="s">
        <v>33</v>
      </c>
      <c r="F81" s="6" t="s">
        <v>38</v>
      </c>
      <c r="G81" s="15" t="s">
        <v>49</v>
      </c>
      <c r="H81" s="6" t="s">
        <v>145</v>
      </c>
      <c r="I81" s="6">
        <v>26102</v>
      </c>
      <c r="J81" s="6" t="s">
        <v>182</v>
      </c>
      <c r="K81" s="6" t="s">
        <v>183</v>
      </c>
      <c r="L81" s="6" t="s">
        <v>184</v>
      </c>
      <c r="M81" s="6"/>
      <c r="N81" s="6"/>
      <c r="O81" s="6" t="s">
        <v>157</v>
      </c>
      <c r="P81" s="39">
        <v>5</v>
      </c>
      <c r="Q81" s="36">
        <v>500</v>
      </c>
      <c r="R81" s="6" t="s">
        <v>155</v>
      </c>
      <c r="S81" s="37">
        <f t="shared" si="3"/>
        <v>2500</v>
      </c>
      <c r="T81" s="22">
        <v>0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37">
        <v>2500</v>
      </c>
      <c r="AB81" s="22">
        <v>0</v>
      </c>
      <c r="AC81" s="22">
        <v>0</v>
      </c>
      <c r="AD81" s="22">
        <v>0</v>
      </c>
      <c r="AE81" s="22">
        <v>0</v>
      </c>
    </row>
    <row r="82" spans="1:31" s="41" customFormat="1" ht="63" x14ac:dyDescent="0.35">
      <c r="A82" s="6" t="s">
        <v>149</v>
      </c>
      <c r="B82" s="6" t="s">
        <v>150</v>
      </c>
      <c r="C82" s="6">
        <v>11510</v>
      </c>
      <c r="D82" s="6" t="s">
        <v>150</v>
      </c>
      <c r="E82" s="6" t="s">
        <v>33</v>
      </c>
      <c r="F82" s="6" t="s">
        <v>38</v>
      </c>
      <c r="G82" s="15" t="s">
        <v>49</v>
      </c>
      <c r="H82" s="6" t="s">
        <v>37</v>
      </c>
      <c r="I82" s="6">
        <v>26103</v>
      </c>
      <c r="J82" s="6" t="s">
        <v>170</v>
      </c>
      <c r="K82" s="6" t="s">
        <v>185</v>
      </c>
      <c r="L82" s="6" t="s">
        <v>186</v>
      </c>
      <c r="M82" s="6"/>
      <c r="N82" s="6"/>
      <c r="O82" s="6" t="s">
        <v>157</v>
      </c>
      <c r="P82" s="39">
        <v>1</v>
      </c>
      <c r="Q82" s="36">
        <v>100</v>
      </c>
      <c r="R82" s="6" t="s">
        <v>155</v>
      </c>
      <c r="S82" s="37">
        <f t="shared" si="3"/>
        <v>100</v>
      </c>
      <c r="T82" s="22">
        <v>0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37">
        <v>100</v>
      </c>
      <c r="AB82" s="22">
        <v>0</v>
      </c>
      <c r="AC82" s="22">
        <v>0</v>
      </c>
      <c r="AD82" s="22">
        <v>0</v>
      </c>
      <c r="AE82" s="22">
        <v>0</v>
      </c>
    </row>
    <row r="83" spans="1:31" s="41" customFormat="1" ht="63" x14ac:dyDescent="0.35">
      <c r="A83" s="6" t="s">
        <v>149</v>
      </c>
      <c r="B83" s="6" t="s">
        <v>150</v>
      </c>
      <c r="C83" s="6">
        <v>11510</v>
      </c>
      <c r="D83" s="6" t="s">
        <v>150</v>
      </c>
      <c r="E83" s="6" t="s">
        <v>33</v>
      </c>
      <c r="F83" s="6" t="s">
        <v>38</v>
      </c>
      <c r="G83" s="15" t="s">
        <v>49</v>
      </c>
      <c r="H83" s="6" t="s">
        <v>37</v>
      </c>
      <c r="I83" s="6">
        <v>26103</v>
      </c>
      <c r="J83" s="6" t="s">
        <v>170</v>
      </c>
      <c r="K83" s="6" t="s">
        <v>187</v>
      </c>
      <c r="L83" s="6" t="s">
        <v>188</v>
      </c>
      <c r="M83" s="6"/>
      <c r="N83" s="6"/>
      <c r="O83" s="6" t="s">
        <v>157</v>
      </c>
      <c r="P83" s="39">
        <v>6</v>
      </c>
      <c r="Q83" s="36">
        <v>300</v>
      </c>
      <c r="R83" s="6" t="s">
        <v>155</v>
      </c>
      <c r="S83" s="37">
        <f t="shared" si="3"/>
        <v>1800</v>
      </c>
      <c r="T83" s="22">
        <v>0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37">
        <v>1800</v>
      </c>
      <c r="AB83" s="22">
        <v>0</v>
      </c>
      <c r="AC83" s="22">
        <v>0</v>
      </c>
      <c r="AD83" s="22">
        <v>0</v>
      </c>
      <c r="AE83" s="22">
        <v>0</v>
      </c>
    </row>
    <row r="84" spans="1:31" s="41" customFormat="1" ht="84" x14ac:dyDescent="0.35">
      <c r="A84" s="6" t="s">
        <v>149</v>
      </c>
      <c r="B84" s="6" t="s">
        <v>150</v>
      </c>
      <c r="C84" s="6">
        <v>11510</v>
      </c>
      <c r="D84" s="6" t="s">
        <v>150</v>
      </c>
      <c r="E84" s="6" t="s">
        <v>33</v>
      </c>
      <c r="F84" s="6" t="s">
        <v>38</v>
      </c>
      <c r="G84" s="15" t="s">
        <v>189</v>
      </c>
      <c r="H84" s="6" t="s">
        <v>190</v>
      </c>
      <c r="I84" s="6">
        <v>26102</v>
      </c>
      <c r="J84" s="6" t="s">
        <v>182</v>
      </c>
      <c r="K84" s="6" t="s">
        <v>191</v>
      </c>
      <c r="L84" s="6" t="s">
        <v>192</v>
      </c>
      <c r="M84" s="6"/>
      <c r="N84" s="6"/>
      <c r="O84" s="6" t="s">
        <v>157</v>
      </c>
      <c r="P84" s="39">
        <v>2</v>
      </c>
      <c r="Q84" s="36">
        <v>30</v>
      </c>
      <c r="R84" s="6" t="s">
        <v>155</v>
      </c>
      <c r="S84" s="37">
        <f t="shared" si="3"/>
        <v>60</v>
      </c>
      <c r="T84" s="22">
        <v>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37">
        <v>60</v>
      </c>
      <c r="AB84" s="22">
        <v>0</v>
      </c>
      <c r="AC84" s="22">
        <v>0</v>
      </c>
      <c r="AD84" s="22">
        <v>0</v>
      </c>
      <c r="AE84" s="22">
        <v>0</v>
      </c>
    </row>
    <row r="85" spans="1:31" s="41" customFormat="1" ht="84" x14ac:dyDescent="0.35">
      <c r="A85" s="6" t="s">
        <v>149</v>
      </c>
      <c r="B85" s="6" t="s">
        <v>150</v>
      </c>
      <c r="C85" s="6">
        <v>11510</v>
      </c>
      <c r="D85" s="6" t="s">
        <v>150</v>
      </c>
      <c r="E85" s="6" t="s">
        <v>33</v>
      </c>
      <c r="F85" s="6" t="s">
        <v>38</v>
      </c>
      <c r="G85" s="15" t="s">
        <v>189</v>
      </c>
      <c r="H85" s="6" t="s">
        <v>190</v>
      </c>
      <c r="I85" s="6">
        <v>26102</v>
      </c>
      <c r="J85" s="6" t="s">
        <v>182</v>
      </c>
      <c r="K85" s="6" t="s">
        <v>193</v>
      </c>
      <c r="L85" s="6" t="s">
        <v>172</v>
      </c>
      <c r="M85" s="6"/>
      <c r="N85" s="6"/>
      <c r="O85" s="6" t="s">
        <v>157</v>
      </c>
      <c r="P85" s="39">
        <v>47</v>
      </c>
      <c r="Q85" s="36">
        <v>400</v>
      </c>
      <c r="R85" s="6" t="s">
        <v>155</v>
      </c>
      <c r="S85" s="37">
        <f t="shared" si="3"/>
        <v>18800</v>
      </c>
      <c r="T85" s="22">
        <v>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37">
        <v>18800</v>
      </c>
      <c r="AB85" s="22">
        <v>0</v>
      </c>
      <c r="AC85" s="22">
        <v>0</v>
      </c>
      <c r="AD85" s="22">
        <v>0</v>
      </c>
      <c r="AE85" s="22">
        <v>0</v>
      </c>
    </row>
    <row r="86" spans="1:31" ht="21" x14ac:dyDescent="0.35">
      <c r="A86" s="42" t="s">
        <v>149</v>
      </c>
      <c r="B86" s="6" t="s">
        <v>194</v>
      </c>
      <c r="C86" s="8">
        <v>51319</v>
      </c>
      <c r="D86" s="6" t="s">
        <v>194</v>
      </c>
      <c r="E86" s="43" t="s">
        <v>33</v>
      </c>
      <c r="F86" s="6" t="s">
        <v>34</v>
      </c>
      <c r="G86" s="15" t="s">
        <v>33</v>
      </c>
      <c r="H86" s="6" t="s">
        <v>37</v>
      </c>
      <c r="I86" s="6">
        <v>33602</v>
      </c>
      <c r="J86" s="25" t="s">
        <v>195</v>
      </c>
      <c r="K86" s="8"/>
      <c r="L86" s="25" t="s">
        <v>196</v>
      </c>
      <c r="M86" s="44"/>
      <c r="N86" s="44" t="s">
        <v>197</v>
      </c>
      <c r="O86" s="8" t="s">
        <v>197</v>
      </c>
      <c r="P86" s="44">
        <v>1</v>
      </c>
      <c r="Q86" s="45">
        <v>2533</v>
      </c>
      <c r="R86" s="6" t="s">
        <v>155</v>
      </c>
      <c r="S86" s="45">
        <f t="shared" ref="S86:S149" si="4">P86*Q86</f>
        <v>2533</v>
      </c>
      <c r="T86" s="22">
        <v>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46">
        <v>2533</v>
      </c>
      <c r="AB86" s="22">
        <v>0</v>
      </c>
      <c r="AC86" s="22">
        <v>0</v>
      </c>
      <c r="AD86" s="22">
        <v>0</v>
      </c>
      <c r="AE86" s="22">
        <v>0</v>
      </c>
    </row>
    <row r="87" spans="1:31" ht="21" x14ac:dyDescent="0.35">
      <c r="A87" s="42" t="s">
        <v>149</v>
      </c>
      <c r="B87" s="6" t="s">
        <v>194</v>
      </c>
      <c r="C87" s="8">
        <v>51358</v>
      </c>
      <c r="D87" s="6" t="s">
        <v>194</v>
      </c>
      <c r="E87" s="43" t="s">
        <v>33</v>
      </c>
      <c r="F87" s="6" t="s">
        <v>34</v>
      </c>
      <c r="G87" s="15" t="s">
        <v>33</v>
      </c>
      <c r="H87" s="6" t="s">
        <v>46</v>
      </c>
      <c r="I87" s="6">
        <v>35801</v>
      </c>
      <c r="J87" s="25" t="s">
        <v>198</v>
      </c>
      <c r="K87" s="8"/>
      <c r="L87" s="25" t="s">
        <v>199</v>
      </c>
      <c r="M87" s="44"/>
      <c r="N87" s="44" t="s">
        <v>197</v>
      </c>
      <c r="O87" s="8" t="s">
        <v>197</v>
      </c>
      <c r="P87" s="44">
        <v>1</v>
      </c>
      <c r="Q87" s="45">
        <v>20612.91</v>
      </c>
      <c r="R87" s="6" t="s">
        <v>155</v>
      </c>
      <c r="S87" s="45">
        <f t="shared" si="4"/>
        <v>20612.91</v>
      </c>
      <c r="T87" s="22">
        <v>0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46">
        <v>20612.91</v>
      </c>
      <c r="AB87" s="22">
        <v>0</v>
      </c>
      <c r="AC87" s="22">
        <v>0</v>
      </c>
      <c r="AD87" s="22">
        <v>0</v>
      </c>
      <c r="AE87" s="22">
        <v>0</v>
      </c>
    </row>
    <row r="88" spans="1:31" ht="21" x14ac:dyDescent="0.35">
      <c r="A88" s="42" t="s">
        <v>149</v>
      </c>
      <c r="B88" s="6" t="s">
        <v>194</v>
      </c>
      <c r="C88" s="8">
        <v>51338</v>
      </c>
      <c r="D88" s="6" t="s">
        <v>194</v>
      </c>
      <c r="E88" s="43" t="s">
        <v>33</v>
      </c>
      <c r="F88" s="6" t="s">
        <v>34</v>
      </c>
      <c r="G88" s="15" t="s">
        <v>33</v>
      </c>
      <c r="H88" s="6" t="s">
        <v>46</v>
      </c>
      <c r="I88" s="6">
        <v>33801</v>
      </c>
      <c r="J88" s="25" t="s">
        <v>200</v>
      </c>
      <c r="K88" s="8"/>
      <c r="L88" s="25" t="s">
        <v>200</v>
      </c>
      <c r="M88" s="44"/>
      <c r="N88" s="44" t="s">
        <v>197</v>
      </c>
      <c r="O88" s="8" t="s">
        <v>197</v>
      </c>
      <c r="P88" s="44">
        <v>1</v>
      </c>
      <c r="Q88" s="45">
        <v>25334</v>
      </c>
      <c r="R88" s="6" t="s">
        <v>155</v>
      </c>
      <c r="S88" s="45">
        <f t="shared" si="4"/>
        <v>25334</v>
      </c>
      <c r="T88" s="22">
        <v>0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46">
        <v>25334</v>
      </c>
      <c r="AB88" s="22">
        <v>0</v>
      </c>
      <c r="AC88" s="22">
        <v>0</v>
      </c>
      <c r="AD88" s="22">
        <v>0</v>
      </c>
      <c r="AE88" s="22">
        <v>0</v>
      </c>
    </row>
    <row r="89" spans="1:31" ht="21" x14ac:dyDescent="0.35">
      <c r="A89" s="42" t="s">
        <v>149</v>
      </c>
      <c r="B89" s="6" t="s">
        <v>194</v>
      </c>
      <c r="C89" s="8">
        <v>51338</v>
      </c>
      <c r="D89" s="6" t="s">
        <v>194</v>
      </c>
      <c r="E89" s="43" t="s">
        <v>33</v>
      </c>
      <c r="F89" s="6" t="s">
        <v>34</v>
      </c>
      <c r="G89" s="15" t="s">
        <v>33</v>
      </c>
      <c r="H89" s="6" t="s">
        <v>201</v>
      </c>
      <c r="I89" s="6">
        <v>33801</v>
      </c>
      <c r="J89" s="25" t="s">
        <v>200</v>
      </c>
      <c r="K89" s="8"/>
      <c r="L89" s="25" t="s">
        <v>200</v>
      </c>
      <c r="M89" s="44"/>
      <c r="N89" s="44" t="s">
        <v>197</v>
      </c>
      <c r="O89" s="8" t="s">
        <v>197</v>
      </c>
      <c r="P89" s="44">
        <v>1</v>
      </c>
      <c r="Q89" s="45">
        <v>2738</v>
      </c>
      <c r="R89" s="6" t="s">
        <v>155</v>
      </c>
      <c r="S89" s="45">
        <f t="shared" si="4"/>
        <v>2738</v>
      </c>
      <c r="T89" s="22">
        <v>0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46">
        <v>2738</v>
      </c>
      <c r="AB89" s="22">
        <v>0</v>
      </c>
      <c r="AC89" s="22">
        <v>0</v>
      </c>
      <c r="AD89" s="22">
        <v>0</v>
      </c>
      <c r="AE89" s="22">
        <v>0</v>
      </c>
    </row>
    <row r="90" spans="1:31" ht="21" x14ac:dyDescent="0.35">
      <c r="A90" s="42" t="s">
        <v>149</v>
      </c>
      <c r="B90" s="6" t="s">
        <v>194</v>
      </c>
      <c r="C90" s="8">
        <v>51319</v>
      </c>
      <c r="D90" s="6" t="s">
        <v>194</v>
      </c>
      <c r="E90" s="43" t="s">
        <v>33</v>
      </c>
      <c r="F90" s="6" t="s">
        <v>34</v>
      </c>
      <c r="G90" s="15" t="s">
        <v>33</v>
      </c>
      <c r="H90" s="6" t="s">
        <v>46</v>
      </c>
      <c r="I90" s="6">
        <v>33602</v>
      </c>
      <c r="J90" s="25" t="s">
        <v>195</v>
      </c>
      <c r="K90" s="8"/>
      <c r="L90" s="25" t="s">
        <v>202</v>
      </c>
      <c r="M90" s="44"/>
      <c r="N90" s="44" t="s">
        <v>197</v>
      </c>
      <c r="O90" s="8" t="s">
        <v>197</v>
      </c>
      <c r="P90" s="44">
        <v>1</v>
      </c>
      <c r="Q90" s="45">
        <v>7654</v>
      </c>
      <c r="R90" s="6" t="s">
        <v>155</v>
      </c>
      <c r="S90" s="45">
        <f t="shared" si="4"/>
        <v>7654</v>
      </c>
      <c r="T90" s="22">
        <v>0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46">
        <v>7654</v>
      </c>
      <c r="AB90" s="22">
        <v>0</v>
      </c>
      <c r="AC90" s="22">
        <v>0</v>
      </c>
      <c r="AD90" s="22">
        <v>0</v>
      </c>
      <c r="AE90" s="22">
        <v>0</v>
      </c>
    </row>
    <row r="91" spans="1:31" ht="21" x14ac:dyDescent="0.35">
      <c r="A91" s="42" t="s">
        <v>149</v>
      </c>
      <c r="B91" s="6" t="s">
        <v>194</v>
      </c>
      <c r="C91" s="8">
        <v>51326</v>
      </c>
      <c r="D91" s="6" t="s">
        <v>194</v>
      </c>
      <c r="E91" s="43" t="s">
        <v>33</v>
      </c>
      <c r="F91" s="6" t="s">
        <v>34</v>
      </c>
      <c r="G91" s="15" t="s">
        <v>33</v>
      </c>
      <c r="H91" s="6" t="s">
        <v>37</v>
      </c>
      <c r="I91" s="6">
        <v>32601</v>
      </c>
      <c r="J91" s="25" t="s">
        <v>203</v>
      </c>
      <c r="K91" s="8"/>
      <c r="L91" s="25" t="s">
        <v>204</v>
      </c>
      <c r="M91" s="44"/>
      <c r="N91" s="44" t="s">
        <v>197</v>
      </c>
      <c r="O91" s="8" t="s">
        <v>197</v>
      </c>
      <c r="P91" s="44">
        <v>1</v>
      </c>
      <c r="Q91" s="45">
        <v>687.35</v>
      </c>
      <c r="R91" s="6" t="s">
        <v>155</v>
      </c>
      <c r="S91" s="45">
        <f t="shared" si="4"/>
        <v>687.35</v>
      </c>
      <c r="T91" s="22">
        <v>0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46">
        <v>687.35</v>
      </c>
      <c r="AB91" s="22">
        <v>0</v>
      </c>
      <c r="AC91" s="22">
        <v>0</v>
      </c>
      <c r="AD91" s="22">
        <v>0</v>
      </c>
      <c r="AE91" s="22">
        <v>0</v>
      </c>
    </row>
    <row r="92" spans="1:31" ht="21" x14ac:dyDescent="0.35">
      <c r="A92" s="42" t="s">
        <v>149</v>
      </c>
      <c r="B92" s="6" t="s">
        <v>194</v>
      </c>
      <c r="C92" s="8">
        <v>51326</v>
      </c>
      <c r="D92" s="6" t="s">
        <v>194</v>
      </c>
      <c r="E92" s="43" t="s">
        <v>33</v>
      </c>
      <c r="F92" s="6" t="s">
        <v>34</v>
      </c>
      <c r="G92" s="15" t="s">
        <v>33</v>
      </c>
      <c r="H92" s="6" t="s">
        <v>37</v>
      </c>
      <c r="I92" s="6">
        <v>32601</v>
      </c>
      <c r="J92" s="25" t="s">
        <v>203</v>
      </c>
      <c r="K92" s="8"/>
      <c r="L92" s="25" t="s">
        <v>204</v>
      </c>
      <c r="M92" s="44"/>
      <c r="N92" s="44" t="s">
        <v>197</v>
      </c>
      <c r="O92" s="8" t="s">
        <v>197</v>
      </c>
      <c r="P92" s="44">
        <v>1</v>
      </c>
      <c r="Q92" s="45">
        <v>375.49</v>
      </c>
      <c r="R92" s="6" t="s">
        <v>155</v>
      </c>
      <c r="S92" s="45">
        <f t="shared" si="4"/>
        <v>375.49</v>
      </c>
      <c r="T92" s="22">
        <v>0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46">
        <v>375.49</v>
      </c>
      <c r="AB92" s="22">
        <v>0</v>
      </c>
      <c r="AC92" s="22">
        <v>0</v>
      </c>
      <c r="AD92" s="22">
        <v>0</v>
      </c>
      <c r="AE92" s="22">
        <v>0</v>
      </c>
    </row>
    <row r="93" spans="1:31" ht="21" x14ac:dyDescent="0.35">
      <c r="A93" s="42" t="s">
        <v>149</v>
      </c>
      <c r="B93" s="6" t="s">
        <v>194</v>
      </c>
      <c r="C93" s="8">
        <v>51326</v>
      </c>
      <c r="D93" s="6" t="s">
        <v>194</v>
      </c>
      <c r="E93" s="43" t="s">
        <v>33</v>
      </c>
      <c r="F93" s="6" t="s">
        <v>34</v>
      </c>
      <c r="G93" s="15" t="s">
        <v>33</v>
      </c>
      <c r="H93" s="6" t="s">
        <v>37</v>
      </c>
      <c r="I93" s="6">
        <v>32601</v>
      </c>
      <c r="J93" s="25" t="s">
        <v>203</v>
      </c>
      <c r="K93" s="8"/>
      <c r="L93" s="25" t="s">
        <v>204</v>
      </c>
      <c r="M93" s="44"/>
      <c r="N93" s="44" t="s">
        <v>197</v>
      </c>
      <c r="O93" s="8" t="s">
        <v>197</v>
      </c>
      <c r="P93" s="44">
        <v>1</v>
      </c>
      <c r="Q93" s="45">
        <v>499.69</v>
      </c>
      <c r="R93" s="6" t="s">
        <v>155</v>
      </c>
      <c r="S93" s="45">
        <f t="shared" si="4"/>
        <v>499.69</v>
      </c>
      <c r="T93" s="22">
        <v>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46">
        <v>499.69</v>
      </c>
      <c r="AB93" s="22">
        <v>0</v>
      </c>
      <c r="AC93" s="22">
        <v>0</v>
      </c>
      <c r="AD93" s="22">
        <v>0</v>
      </c>
      <c r="AE93" s="22">
        <v>0</v>
      </c>
    </row>
    <row r="94" spans="1:31" ht="21" x14ac:dyDescent="0.35">
      <c r="A94" s="42" t="s">
        <v>149</v>
      </c>
      <c r="B94" s="6" t="s">
        <v>194</v>
      </c>
      <c r="C94" s="8">
        <v>11510</v>
      </c>
      <c r="D94" s="6" t="s">
        <v>194</v>
      </c>
      <c r="E94" s="43" t="s">
        <v>33</v>
      </c>
      <c r="F94" s="6" t="s">
        <v>34</v>
      </c>
      <c r="G94" s="15" t="s">
        <v>33</v>
      </c>
      <c r="H94" s="6" t="s">
        <v>37</v>
      </c>
      <c r="I94" s="6">
        <v>21601</v>
      </c>
      <c r="J94" s="25" t="s">
        <v>141</v>
      </c>
      <c r="K94" s="8" t="s">
        <v>205</v>
      </c>
      <c r="L94" s="25" t="s">
        <v>206</v>
      </c>
      <c r="M94" s="44"/>
      <c r="N94" s="44"/>
      <c r="O94" s="8" t="s">
        <v>207</v>
      </c>
      <c r="P94" s="44">
        <v>4</v>
      </c>
      <c r="Q94" s="45">
        <v>38</v>
      </c>
      <c r="R94" s="6" t="s">
        <v>155</v>
      </c>
      <c r="S94" s="45">
        <f t="shared" si="4"/>
        <v>152</v>
      </c>
      <c r="T94" s="22">
        <v>0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46">
        <v>152</v>
      </c>
      <c r="AB94" s="22">
        <v>0</v>
      </c>
      <c r="AC94" s="22">
        <v>0</v>
      </c>
      <c r="AD94" s="22">
        <v>0</v>
      </c>
      <c r="AE94" s="22">
        <v>0</v>
      </c>
    </row>
    <row r="95" spans="1:31" ht="21" x14ac:dyDescent="0.35">
      <c r="A95" s="42" t="s">
        <v>149</v>
      </c>
      <c r="B95" s="6" t="s">
        <v>194</v>
      </c>
      <c r="C95" s="8">
        <v>11510</v>
      </c>
      <c r="D95" s="6" t="s">
        <v>194</v>
      </c>
      <c r="E95" s="43" t="s">
        <v>33</v>
      </c>
      <c r="F95" s="6" t="s">
        <v>34</v>
      </c>
      <c r="G95" s="15" t="s">
        <v>33</v>
      </c>
      <c r="H95" s="6" t="s">
        <v>37</v>
      </c>
      <c r="I95" s="6">
        <v>21601</v>
      </c>
      <c r="J95" s="25" t="s">
        <v>141</v>
      </c>
      <c r="K95" s="8" t="s">
        <v>208</v>
      </c>
      <c r="L95" s="25" t="s">
        <v>209</v>
      </c>
      <c r="M95" s="44"/>
      <c r="N95" s="44"/>
      <c r="O95" s="8" t="s">
        <v>210</v>
      </c>
      <c r="P95" s="44">
        <v>4</v>
      </c>
      <c r="Q95" s="45">
        <v>30</v>
      </c>
      <c r="R95" s="6" t="s">
        <v>155</v>
      </c>
      <c r="S95" s="45">
        <f t="shared" si="4"/>
        <v>120</v>
      </c>
      <c r="T95" s="22">
        <v>0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46">
        <v>120</v>
      </c>
      <c r="AB95" s="22">
        <v>0</v>
      </c>
      <c r="AC95" s="22">
        <v>0</v>
      </c>
      <c r="AD95" s="22">
        <v>0</v>
      </c>
      <c r="AE95" s="22">
        <v>0</v>
      </c>
    </row>
    <row r="96" spans="1:31" ht="21" x14ac:dyDescent="0.35">
      <c r="A96" s="42" t="s">
        <v>149</v>
      </c>
      <c r="B96" s="6" t="s">
        <v>194</v>
      </c>
      <c r="C96" s="8">
        <v>11510</v>
      </c>
      <c r="D96" s="6" t="s">
        <v>194</v>
      </c>
      <c r="E96" s="43" t="s">
        <v>33</v>
      </c>
      <c r="F96" s="6" t="s">
        <v>34</v>
      </c>
      <c r="G96" s="15" t="s">
        <v>33</v>
      </c>
      <c r="H96" s="6" t="s">
        <v>37</v>
      </c>
      <c r="I96" s="6">
        <v>21601</v>
      </c>
      <c r="J96" s="25" t="s">
        <v>141</v>
      </c>
      <c r="K96" s="8" t="s">
        <v>211</v>
      </c>
      <c r="L96" s="25" t="s">
        <v>212</v>
      </c>
      <c r="M96" s="44"/>
      <c r="N96" s="44"/>
      <c r="O96" s="8" t="s">
        <v>210</v>
      </c>
      <c r="P96" s="44">
        <v>2</v>
      </c>
      <c r="Q96" s="45">
        <v>14.53</v>
      </c>
      <c r="R96" s="6" t="s">
        <v>155</v>
      </c>
      <c r="S96" s="45">
        <f t="shared" si="4"/>
        <v>29.06</v>
      </c>
      <c r="T96" s="22">
        <v>0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46">
        <v>29.06</v>
      </c>
      <c r="AB96" s="22">
        <v>0</v>
      </c>
      <c r="AC96" s="22">
        <v>0</v>
      </c>
      <c r="AD96" s="22">
        <v>0</v>
      </c>
      <c r="AE96" s="22">
        <v>0</v>
      </c>
    </row>
    <row r="97" spans="1:31" ht="21" x14ac:dyDescent="0.35">
      <c r="A97" s="42" t="s">
        <v>149</v>
      </c>
      <c r="B97" s="6" t="s">
        <v>194</v>
      </c>
      <c r="C97" s="8">
        <v>11510</v>
      </c>
      <c r="D97" s="6" t="s">
        <v>194</v>
      </c>
      <c r="E97" s="43" t="s">
        <v>33</v>
      </c>
      <c r="F97" s="6" t="s">
        <v>34</v>
      </c>
      <c r="G97" s="15" t="s">
        <v>33</v>
      </c>
      <c r="H97" s="6" t="s">
        <v>37</v>
      </c>
      <c r="I97" s="6">
        <v>21601</v>
      </c>
      <c r="J97" s="25" t="s">
        <v>141</v>
      </c>
      <c r="K97" s="8" t="s">
        <v>213</v>
      </c>
      <c r="L97" s="25" t="s">
        <v>214</v>
      </c>
      <c r="M97" s="44"/>
      <c r="N97" s="44"/>
      <c r="O97" s="8" t="s">
        <v>207</v>
      </c>
      <c r="P97" s="44">
        <v>4</v>
      </c>
      <c r="Q97" s="45">
        <v>38</v>
      </c>
      <c r="R97" s="6" t="s">
        <v>155</v>
      </c>
      <c r="S97" s="45">
        <f t="shared" si="4"/>
        <v>152</v>
      </c>
      <c r="T97" s="22">
        <v>0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46">
        <v>152</v>
      </c>
      <c r="AB97" s="22">
        <v>0</v>
      </c>
      <c r="AC97" s="22">
        <v>0</v>
      </c>
      <c r="AD97" s="22">
        <v>0</v>
      </c>
      <c r="AE97" s="22">
        <v>0</v>
      </c>
    </row>
    <row r="98" spans="1:31" ht="21" x14ac:dyDescent="0.35">
      <c r="A98" s="42" t="s">
        <v>149</v>
      </c>
      <c r="B98" s="6" t="s">
        <v>194</v>
      </c>
      <c r="C98" s="8">
        <v>11510</v>
      </c>
      <c r="D98" s="6" t="s">
        <v>194</v>
      </c>
      <c r="E98" s="43" t="s">
        <v>33</v>
      </c>
      <c r="F98" s="6" t="s">
        <v>38</v>
      </c>
      <c r="G98" s="15" t="s">
        <v>189</v>
      </c>
      <c r="H98" s="6" t="s">
        <v>190</v>
      </c>
      <c r="I98" s="6">
        <v>21601</v>
      </c>
      <c r="J98" s="25" t="s">
        <v>141</v>
      </c>
      <c r="K98" s="8" t="s">
        <v>215</v>
      </c>
      <c r="L98" s="25" t="s">
        <v>216</v>
      </c>
      <c r="M98" s="44"/>
      <c r="N98" s="44"/>
      <c r="O98" s="8" t="s">
        <v>217</v>
      </c>
      <c r="P98" s="44">
        <v>2</v>
      </c>
      <c r="Q98" s="45">
        <v>296.8</v>
      </c>
      <c r="R98" s="6" t="s">
        <v>155</v>
      </c>
      <c r="S98" s="45">
        <f t="shared" si="4"/>
        <v>593.6</v>
      </c>
      <c r="T98" s="22">
        <v>0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46">
        <v>593.6</v>
      </c>
      <c r="AB98" s="22">
        <v>0</v>
      </c>
      <c r="AC98" s="22">
        <v>0</v>
      </c>
      <c r="AD98" s="22">
        <v>0</v>
      </c>
      <c r="AE98" s="22">
        <v>0</v>
      </c>
    </row>
    <row r="99" spans="1:31" ht="21" x14ac:dyDescent="0.35">
      <c r="A99" s="42" t="s">
        <v>149</v>
      </c>
      <c r="B99" s="6" t="s">
        <v>194</v>
      </c>
      <c r="C99" s="8">
        <v>11510</v>
      </c>
      <c r="D99" s="6" t="s">
        <v>194</v>
      </c>
      <c r="E99" s="43" t="s">
        <v>33</v>
      </c>
      <c r="F99" s="6" t="s">
        <v>38</v>
      </c>
      <c r="G99" s="15" t="s">
        <v>189</v>
      </c>
      <c r="H99" s="6" t="s">
        <v>190</v>
      </c>
      <c r="I99" s="6">
        <v>21601</v>
      </c>
      <c r="J99" s="25" t="s">
        <v>141</v>
      </c>
      <c r="K99" s="8" t="s">
        <v>218</v>
      </c>
      <c r="L99" s="25" t="s">
        <v>219</v>
      </c>
      <c r="M99" s="44"/>
      <c r="N99" s="44"/>
      <c r="O99" s="8" t="s">
        <v>217</v>
      </c>
      <c r="P99" s="44">
        <v>1</v>
      </c>
      <c r="Q99" s="45">
        <v>222.29</v>
      </c>
      <c r="R99" s="6" t="s">
        <v>155</v>
      </c>
      <c r="S99" s="45">
        <f t="shared" si="4"/>
        <v>222.29</v>
      </c>
      <c r="T99" s="22">
        <v>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46">
        <v>222.29</v>
      </c>
      <c r="AB99" s="22">
        <v>0</v>
      </c>
      <c r="AC99" s="22">
        <v>0</v>
      </c>
      <c r="AD99" s="22">
        <v>0</v>
      </c>
      <c r="AE99" s="22">
        <v>0</v>
      </c>
    </row>
    <row r="100" spans="1:31" ht="21" x14ac:dyDescent="0.35">
      <c r="A100" s="42" t="s">
        <v>149</v>
      </c>
      <c r="B100" s="6" t="s">
        <v>194</v>
      </c>
      <c r="C100" s="8">
        <v>11510</v>
      </c>
      <c r="D100" s="6" t="s">
        <v>194</v>
      </c>
      <c r="E100" s="43" t="s">
        <v>33</v>
      </c>
      <c r="F100" s="6" t="s">
        <v>38</v>
      </c>
      <c r="G100" s="15" t="s">
        <v>189</v>
      </c>
      <c r="H100" s="6" t="s">
        <v>190</v>
      </c>
      <c r="I100" s="6">
        <v>21601</v>
      </c>
      <c r="J100" s="25" t="s">
        <v>141</v>
      </c>
      <c r="K100" s="8" t="s">
        <v>220</v>
      </c>
      <c r="L100" s="25" t="s">
        <v>221</v>
      </c>
      <c r="M100" s="44"/>
      <c r="N100" s="44"/>
      <c r="O100" s="8" t="s">
        <v>210</v>
      </c>
      <c r="P100" s="44">
        <v>4</v>
      </c>
      <c r="Q100" s="45">
        <v>12</v>
      </c>
      <c r="R100" s="6" t="s">
        <v>155</v>
      </c>
      <c r="S100" s="45">
        <f t="shared" si="4"/>
        <v>48</v>
      </c>
      <c r="T100" s="22">
        <v>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46">
        <v>48</v>
      </c>
      <c r="AB100" s="22">
        <v>0</v>
      </c>
      <c r="AC100" s="22">
        <v>0</v>
      </c>
      <c r="AD100" s="22">
        <v>0</v>
      </c>
      <c r="AE100" s="22">
        <v>0</v>
      </c>
    </row>
    <row r="101" spans="1:31" ht="21" x14ac:dyDescent="0.35">
      <c r="A101" s="42" t="s">
        <v>149</v>
      </c>
      <c r="B101" s="6" t="s">
        <v>194</v>
      </c>
      <c r="C101" s="8">
        <v>11510</v>
      </c>
      <c r="D101" s="6" t="s">
        <v>194</v>
      </c>
      <c r="E101" s="43" t="s">
        <v>33</v>
      </c>
      <c r="F101" s="6" t="s">
        <v>38</v>
      </c>
      <c r="G101" s="15" t="s">
        <v>189</v>
      </c>
      <c r="H101" s="6" t="s">
        <v>190</v>
      </c>
      <c r="I101" s="6">
        <v>21601</v>
      </c>
      <c r="J101" s="25" t="s">
        <v>141</v>
      </c>
      <c r="K101" s="8" t="s">
        <v>222</v>
      </c>
      <c r="L101" s="25" t="s">
        <v>223</v>
      </c>
      <c r="M101" s="44"/>
      <c r="N101" s="44"/>
      <c r="O101" s="8" t="s">
        <v>210</v>
      </c>
      <c r="P101" s="44">
        <v>12</v>
      </c>
      <c r="Q101" s="45">
        <f>661.59/12</f>
        <v>55.1325</v>
      </c>
      <c r="R101" s="6" t="s">
        <v>155</v>
      </c>
      <c r="S101" s="45">
        <f t="shared" si="4"/>
        <v>661.59</v>
      </c>
      <c r="T101" s="22">
        <v>0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46">
        <v>661.59</v>
      </c>
      <c r="AB101" s="22">
        <v>0</v>
      </c>
      <c r="AC101" s="22">
        <v>0</v>
      </c>
      <c r="AD101" s="22">
        <v>0</v>
      </c>
      <c r="AE101" s="22">
        <v>0</v>
      </c>
    </row>
    <row r="102" spans="1:31" ht="21" x14ac:dyDescent="0.35">
      <c r="A102" s="42" t="s">
        <v>149</v>
      </c>
      <c r="B102" s="6" t="s">
        <v>194</v>
      </c>
      <c r="C102" s="8">
        <v>11510</v>
      </c>
      <c r="D102" s="6" t="s">
        <v>194</v>
      </c>
      <c r="E102" s="43" t="s">
        <v>33</v>
      </c>
      <c r="F102" s="6" t="s">
        <v>38</v>
      </c>
      <c r="G102" s="15" t="s">
        <v>189</v>
      </c>
      <c r="H102" s="6" t="s">
        <v>190</v>
      </c>
      <c r="I102" s="6">
        <v>21601</v>
      </c>
      <c r="J102" s="25" t="s">
        <v>141</v>
      </c>
      <c r="K102" s="8" t="s">
        <v>224</v>
      </c>
      <c r="L102" s="25" t="s">
        <v>225</v>
      </c>
      <c r="M102" s="44"/>
      <c r="N102" s="44"/>
      <c r="O102" s="8" t="s">
        <v>226</v>
      </c>
      <c r="P102" s="44">
        <v>4</v>
      </c>
      <c r="Q102" s="45">
        <v>15</v>
      </c>
      <c r="R102" s="6" t="s">
        <v>155</v>
      </c>
      <c r="S102" s="45">
        <f t="shared" si="4"/>
        <v>60</v>
      </c>
      <c r="T102" s="22">
        <v>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46">
        <v>60</v>
      </c>
      <c r="AB102" s="22">
        <v>0</v>
      </c>
      <c r="AC102" s="22">
        <v>0</v>
      </c>
      <c r="AD102" s="22">
        <v>0</v>
      </c>
      <c r="AE102" s="22">
        <v>0</v>
      </c>
    </row>
    <row r="103" spans="1:31" ht="27" customHeight="1" x14ac:dyDescent="0.35">
      <c r="A103" s="42" t="s">
        <v>149</v>
      </c>
      <c r="B103" s="6" t="s">
        <v>194</v>
      </c>
      <c r="C103" s="8">
        <v>11510</v>
      </c>
      <c r="D103" s="6" t="s">
        <v>194</v>
      </c>
      <c r="E103" s="43" t="s">
        <v>33</v>
      </c>
      <c r="F103" s="6" t="s">
        <v>38</v>
      </c>
      <c r="G103" s="15" t="s">
        <v>189</v>
      </c>
      <c r="H103" s="6" t="s">
        <v>190</v>
      </c>
      <c r="I103" s="6">
        <v>21601</v>
      </c>
      <c r="J103" s="25" t="s">
        <v>141</v>
      </c>
      <c r="K103" s="8" t="s">
        <v>227</v>
      </c>
      <c r="L103" s="25" t="s">
        <v>228</v>
      </c>
      <c r="M103" s="44"/>
      <c r="N103" s="44"/>
      <c r="O103" s="8" t="s">
        <v>210</v>
      </c>
      <c r="P103" s="44">
        <v>4</v>
      </c>
      <c r="Q103" s="45">
        <v>26</v>
      </c>
      <c r="R103" s="6" t="s">
        <v>155</v>
      </c>
      <c r="S103" s="45">
        <f t="shared" si="4"/>
        <v>104</v>
      </c>
      <c r="T103" s="22">
        <v>0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46">
        <v>104</v>
      </c>
      <c r="AB103" s="22">
        <v>0</v>
      </c>
      <c r="AC103" s="22">
        <v>0</v>
      </c>
      <c r="AD103" s="22">
        <v>0</v>
      </c>
      <c r="AE103" s="22">
        <v>0</v>
      </c>
    </row>
    <row r="104" spans="1:31" ht="21" x14ac:dyDescent="0.35">
      <c r="A104" s="42" t="s">
        <v>149</v>
      </c>
      <c r="B104" s="6" t="s">
        <v>194</v>
      </c>
      <c r="C104" s="8">
        <v>11510</v>
      </c>
      <c r="D104" s="6" t="s">
        <v>194</v>
      </c>
      <c r="E104" s="43" t="s">
        <v>33</v>
      </c>
      <c r="F104" s="6" t="s">
        <v>38</v>
      </c>
      <c r="G104" s="15" t="s">
        <v>189</v>
      </c>
      <c r="H104" s="6" t="s">
        <v>190</v>
      </c>
      <c r="I104" s="6">
        <v>21601</v>
      </c>
      <c r="J104" s="25" t="s">
        <v>141</v>
      </c>
      <c r="K104" s="8" t="s">
        <v>229</v>
      </c>
      <c r="L104" s="25" t="s">
        <v>230</v>
      </c>
      <c r="M104" s="44"/>
      <c r="N104" s="44"/>
      <c r="O104" s="8" t="s">
        <v>210</v>
      </c>
      <c r="P104" s="44">
        <v>4</v>
      </c>
      <c r="Q104" s="45">
        <v>109</v>
      </c>
      <c r="R104" s="6" t="s">
        <v>155</v>
      </c>
      <c r="S104" s="45">
        <f t="shared" si="4"/>
        <v>436</v>
      </c>
      <c r="T104" s="22">
        <v>0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46">
        <v>436</v>
      </c>
      <c r="AB104" s="22">
        <v>0</v>
      </c>
      <c r="AC104" s="22">
        <v>0</v>
      </c>
      <c r="AD104" s="22">
        <v>0</v>
      </c>
      <c r="AE104" s="22">
        <v>0</v>
      </c>
    </row>
    <row r="105" spans="1:31" ht="21" x14ac:dyDescent="0.35">
      <c r="A105" s="42" t="s">
        <v>149</v>
      </c>
      <c r="B105" s="6" t="s">
        <v>194</v>
      </c>
      <c r="C105" s="8">
        <v>11510</v>
      </c>
      <c r="D105" s="6" t="s">
        <v>194</v>
      </c>
      <c r="E105" s="43" t="s">
        <v>33</v>
      </c>
      <c r="F105" s="6" t="s">
        <v>38</v>
      </c>
      <c r="G105" s="15" t="s">
        <v>189</v>
      </c>
      <c r="H105" s="6" t="s">
        <v>190</v>
      </c>
      <c r="I105" s="6">
        <v>21601</v>
      </c>
      <c r="J105" s="25" t="s">
        <v>141</v>
      </c>
      <c r="K105" s="8" t="s">
        <v>231</v>
      </c>
      <c r="L105" s="25" t="s">
        <v>232</v>
      </c>
      <c r="M105" s="44"/>
      <c r="N105" s="44"/>
      <c r="O105" s="8" t="s">
        <v>233</v>
      </c>
      <c r="P105" s="44">
        <v>8</v>
      </c>
      <c r="Q105" s="45">
        <v>29</v>
      </c>
      <c r="R105" s="6" t="s">
        <v>155</v>
      </c>
      <c r="S105" s="45">
        <f t="shared" si="4"/>
        <v>232</v>
      </c>
      <c r="T105" s="22">
        <v>0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46">
        <v>232</v>
      </c>
      <c r="AB105" s="22">
        <v>0</v>
      </c>
      <c r="AC105" s="22">
        <v>0</v>
      </c>
      <c r="AD105" s="22">
        <v>0</v>
      </c>
      <c r="AE105" s="22">
        <v>0</v>
      </c>
    </row>
    <row r="106" spans="1:31" ht="21" x14ac:dyDescent="0.35">
      <c r="A106" s="42" t="s">
        <v>149</v>
      </c>
      <c r="B106" s="6" t="s">
        <v>194</v>
      </c>
      <c r="C106" s="8">
        <v>11510</v>
      </c>
      <c r="D106" s="6" t="s">
        <v>194</v>
      </c>
      <c r="E106" s="43" t="s">
        <v>33</v>
      </c>
      <c r="F106" s="6" t="s">
        <v>34</v>
      </c>
      <c r="G106" s="15" t="s">
        <v>33</v>
      </c>
      <c r="H106" s="6" t="s">
        <v>37</v>
      </c>
      <c r="I106" s="6">
        <v>22104</v>
      </c>
      <c r="J106" s="25" t="s">
        <v>234</v>
      </c>
      <c r="K106" s="8" t="s">
        <v>235</v>
      </c>
      <c r="L106" s="25" t="s">
        <v>236</v>
      </c>
      <c r="M106" s="44"/>
      <c r="N106" s="44"/>
      <c r="O106" s="8" t="s">
        <v>210</v>
      </c>
      <c r="P106" s="44">
        <v>24</v>
      </c>
      <c r="Q106" s="45">
        <f>297.83/24</f>
        <v>12.409583333333332</v>
      </c>
      <c r="R106" s="6" t="s">
        <v>155</v>
      </c>
      <c r="S106" s="45">
        <f t="shared" si="4"/>
        <v>297.83</v>
      </c>
      <c r="T106" s="22">
        <v>0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46">
        <v>297.83</v>
      </c>
      <c r="AB106" s="22">
        <v>0</v>
      </c>
      <c r="AC106" s="22">
        <v>0</v>
      </c>
      <c r="AD106" s="22">
        <v>0</v>
      </c>
      <c r="AE106" s="22">
        <v>0</v>
      </c>
    </row>
    <row r="107" spans="1:31" ht="21" x14ac:dyDescent="0.35">
      <c r="A107" s="42" t="s">
        <v>149</v>
      </c>
      <c r="B107" s="6" t="s">
        <v>194</v>
      </c>
      <c r="C107" s="8">
        <v>11510</v>
      </c>
      <c r="D107" s="6" t="s">
        <v>194</v>
      </c>
      <c r="E107" s="43" t="s">
        <v>33</v>
      </c>
      <c r="F107" s="6" t="s">
        <v>34</v>
      </c>
      <c r="G107" s="15" t="s">
        <v>33</v>
      </c>
      <c r="H107" s="6" t="s">
        <v>37</v>
      </c>
      <c r="I107" s="6">
        <v>21101</v>
      </c>
      <c r="J107" s="25" t="s">
        <v>237</v>
      </c>
      <c r="K107" s="8" t="s">
        <v>238</v>
      </c>
      <c r="L107" s="25" t="s">
        <v>239</v>
      </c>
      <c r="M107" s="44"/>
      <c r="N107" s="44"/>
      <c r="O107" s="8" t="s">
        <v>233</v>
      </c>
      <c r="P107" s="44">
        <v>1</v>
      </c>
      <c r="Q107" s="45">
        <v>44</v>
      </c>
      <c r="R107" s="6" t="s">
        <v>155</v>
      </c>
      <c r="S107" s="45">
        <f t="shared" si="4"/>
        <v>44</v>
      </c>
      <c r="T107" s="22">
        <v>0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46">
        <v>44</v>
      </c>
      <c r="AB107" s="22">
        <v>0</v>
      </c>
      <c r="AC107" s="22">
        <v>0</v>
      </c>
      <c r="AD107" s="22">
        <v>0</v>
      </c>
      <c r="AE107" s="22">
        <v>0</v>
      </c>
    </row>
    <row r="108" spans="1:31" ht="21" x14ac:dyDescent="0.35">
      <c r="A108" s="42" t="s">
        <v>149</v>
      </c>
      <c r="B108" s="6" t="s">
        <v>194</v>
      </c>
      <c r="C108" s="8">
        <v>11510</v>
      </c>
      <c r="D108" s="6" t="s">
        <v>194</v>
      </c>
      <c r="E108" s="43" t="s">
        <v>33</v>
      </c>
      <c r="F108" s="6" t="s">
        <v>34</v>
      </c>
      <c r="G108" s="15" t="s">
        <v>33</v>
      </c>
      <c r="H108" s="6" t="s">
        <v>37</v>
      </c>
      <c r="I108" s="6">
        <v>21101</v>
      </c>
      <c r="J108" s="25" t="s">
        <v>237</v>
      </c>
      <c r="K108" s="8" t="s">
        <v>68</v>
      </c>
      <c r="L108" s="25" t="s">
        <v>240</v>
      </c>
      <c r="M108" s="44"/>
      <c r="N108" s="44"/>
      <c r="O108" s="8" t="s">
        <v>233</v>
      </c>
      <c r="P108" s="44">
        <v>1</v>
      </c>
      <c r="Q108" s="45">
        <v>7.59</v>
      </c>
      <c r="R108" s="6" t="s">
        <v>155</v>
      </c>
      <c r="S108" s="45">
        <f t="shared" si="4"/>
        <v>7.59</v>
      </c>
      <c r="T108" s="22">
        <v>0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46">
        <v>7.59</v>
      </c>
      <c r="AB108" s="22">
        <v>0</v>
      </c>
      <c r="AC108" s="22">
        <v>0</v>
      </c>
      <c r="AD108" s="22">
        <v>0</v>
      </c>
      <c r="AE108" s="22">
        <v>0</v>
      </c>
    </row>
    <row r="109" spans="1:31" ht="21" x14ac:dyDescent="0.35">
      <c r="A109" s="42" t="s">
        <v>149</v>
      </c>
      <c r="B109" s="6" t="s">
        <v>194</v>
      </c>
      <c r="C109" s="8">
        <v>11510</v>
      </c>
      <c r="D109" s="6" t="s">
        <v>194</v>
      </c>
      <c r="E109" s="43" t="s">
        <v>33</v>
      </c>
      <c r="F109" s="6" t="s">
        <v>34</v>
      </c>
      <c r="G109" s="15" t="s">
        <v>33</v>
      </c>
      <c r="H109" s="6" t="s">
        <v>37</v>
      </c>
      <c r="I109" s="6">
        <v>21101</v>
      </c>
      <c r="J109" s="25" t="s">
        <v>237</v>
      </c>
      <c r="K109" s="8" t="s">
        <v>241</v>
      </c>
      <c r="L109" s="25" t="s">
        <v>242</v>
      </c>
      <c r="M109" s="44"/>
      <c r="N109" s="44"/>
      <c r="O109" s="8" t="s">
        <v>233</v>
      </c>
      <c r="P109" s="44">
        <v>1</v>
      </c>
      <c r="Q109" s="45">
        <v>18</v>
      </c>
      <c r="R109" s="6" t="s">
        <v>155</v>
      </c>
      <c r="S109" s="45">
        <f t="shared" si="4"/>
        <v>18</v>
      </c>
      <c r="T109" s="22">
        <v>0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46">
        <v>18</v>
      </c>
      <c r="AB109" s="22">
        <v>0</v>
      </c>
      <c r="AC109" s="22">
        <v>0</v>
      </c>
      <c r="AD109" s="22">
        <v>0</v>
      </c>
      <c r="AE109" s="22">
        <v>0</v>
      </c>
    </row>
    <row r="110" spans="1:31" ht="21" x14ac:dyDescent="0.35">
      <c r="A110" s="42" t="s">
        <v>149</v>
      </c>
      <c r="B110" s="6" t="s">
        <v>194</v>
      </c>
      <c r="C110" s="8">
        <v>11510</v>
      </c>
      <c r="D110" s="6" t="s">
        <v>194</v>
      </c>
      <c r="E110" s="43" t="s">
        <v>33</v>
      </c>
      <c r="F110" s="6" t="s">
        <v>34</v>
      </c>
      <c r="G110" s="15" t="s">
        <v>33</v>
      </c>
      <c r="H110" s="6" t="s">
        <v>37</v>
      </c>
      <c r="I110" s="6">
        <v>21101</v>
      </c>
      <c r="J110" s="25" t="s">
        <v>237</v>
      </c>
      <c r="K110" s="8" t="s">
        <v>64</v>
      </c>
      <c r="L110" s="25" t="s">
        <v>243</v>
      </c>
      <c r="M110" s="44"/>
      <c r="N110" s="44"/>
      <c r="O110" s="8" t="s">
        <v>233</v>
      </c>
      <c r="P110" s="44">
        <v>1</v>
      </c>
      <c r="Q110" s="45">
        <v>13.97</v>
      </c>
      <c r="R110" s="6" t="s">
        <v>155</v>
      </c>
      <c r="S110" s="45">
        <f t="shared" si="4"/>
        <v>13.97</v>
      </c>
      <c r="T110" s="22">
        <v>0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46">
        <v>13.97</v>
      </c>
      <c r="AB110" s="22">
        <v>0</v>
      </c>
      <c r="AC110" s="22">
        <v>0</v>
      </c>
      <c r="AD110" s="22">
        <v>0</v>
      </c>
      <c r="AE110" s="22">
        <v>0</v>
      </c>
    </row>
    <row r="111" spans="1:31" ht="21" x14ac:dyDescent="0.35">
      <c r="A111" s="42" t="s">
        <v>149</v>
      </c>
      <c r="B111" s="6" t="s">
        <v>194</v>
      </c>
      <c r="C111" s="8">
        <v>11510</v>
      </c>
      <c r="D111" s="6" t="s">
        <v>194</v>
      </c>
      <c r="E111" s="43" t="s">
        <v>33</v>
      </c>
      <c r="F111" s="6" t="s">
        <v>34</v>
      </c>
      <c r="G111" s="15" t="s">
        <v>33</v>
      </c>
      <c r="H111" s="6" t="s">
        <v>37</v>
      </c>
      <c r="I111" s="6">
        <v>21101</v>
      </c>
      <c r="J111" s="25" t="s">
        <v>237</v>
      </c>
      <c r="K111" s="8" t="s">
        <v>244</v>
      </c>
      <c r="L111" s="25" t="s">
        <v>245</v>
      </c>
      <c r="M111" s="44"/>
      <c r="N111" s="44"/>
      <c r="O111" s="8" t="s">
        <v>246</v>
      </c>
      <c r="P111" s="44">
        <v>1</v>
      </c>
      <c r="Q111" s="45">
        <v>283</v>
      </c>
      <c r="R111" s="6" t="s">
        <v>155</v>
      </c>
      <c r="S111" s="45">
        <f t="shared" si="4"/>
        <v>283</v>
      </c>
      <c r="T111" s="22">
        <v>0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46">
        <v>283</v>
      </c>
      <c r="AB111" s="22">
        <v>0</v>
      </c>
      <c r="AC111" s="22">
        <v>0</v>
      </c>
      <c r="AD111" s="22">
        <v>0</v>
      </c>
      <c r="AE111" s="22">
        <v>0</v>
      </c>
    </row>
    <row r="112" spans="1:31" ht="21" x14ac:dyDescent="0.35">
      <c r="A112" s="42" t="s">
        <v>149</v>
      </c>
      <c r="B112" s="6" t="s">
        <v>194</v>
      </c>
      <c r="C112" s="8">
        <v>11510</v>
      </c>
      <c r="D112" s="6" t="s">
        <v>194</v>
      </c>
      <c r="E112" s="43" t="s">
        <v>33</v>
      </c>
      <c r="F112" s="6" t="s">
        <v>34</v>
      </c>
      <c r="G112" s="15" t="s">
        <v>33</v>
      </c>
      <c r="H112" s="6" t="s">
        <v>37</v>
      </c>
      <c r="I112" s="6">
        <v>22104</v>
      </c>
      <c r="J112" s="25" t="s">
        <v>234</v>
      </c>
      <c r="K112" s="8" t="s">
        <v>247</v>
      </c>
      <c r="L112" s="25" t="s">
        <v>248</v>
      </c>
      <c r="M112" s="44"/>
      <c r="N112" s="44"/>
      <c r="O112" s="8" t="s">
        <v>217</v>
      </c>
      <c r="P112" s="44">
        <v>4</v>
      </c>
      <c r="Q112" s="45">
        <v>182.9</v>
      </c>
      <c r="R112" s="6" t="s">
        <v>155</v>
      </c>
      <c r="S112" s="45">
        <f t="shared" si="4"/>
        <v>731.6</v>
      </c>
      <c r="T112" s="22">
        <v>0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46">
        <v>731.6</v>
      </c>
      <c r="AB112" s="22">
        <v>0</v>
      </c>
      <c r="AC112" s="22">
        <v>0</v>
      </c>
      <c r="AD112" s="22">
        <v>0</v>
      </c>
      <c r="AE112" s="22">
        <v>0</v>
      </c>
    </row>
    <row r="113" spans="1:31" ht="21" x14ac:dyDescent="0.35">
      <c r="A113" s="42" t="s">
        <v>149</v>
      </c>
      <c r="B113" s="6" t="s">
        <v>194</v>
      </c>
      <c r="C113" s="8">
        <v>11510</v>
      </c>
      <c r="D113" s="6" t="s">
        <v>194</v>
      </c>
      <c r="E113" s="43" t="s">
        <v>33</v>
      </c>
      <c r="F113" s="6" t="s">
        <v>34</v>
      </c>
      <c r="G113" s="15" t="s">
        <v>33</v>
      </c>
      <c r="H113" s="6" t="s">
        <v>37</v>
      </c>
      <c r="I113" s="6">
        <v>22104</v>
      </c>
      <c r="J113" s="25" t="s">
        <v>234</v>
      </c>
      <c r="K113" s="8" t="s">
        <v>249</v>
      </c>
      <c r="L113" s="25" t="s">
        <v>250</v>
      </c>
      <c r="M113" s="44"/>
      <c r="N113" s="44"/>
      <c r="O113" s="8" t="s">
        <v>251</v>
      </c>
      <c r="P113" s="44">
        <v>1</v>
      </c>
      <c r="Q113" s="45">
        <v>34</v>
      </c>
      <c r="R113" s="6" t="s">
        <v>155</v>
      </c>
      <c r="S113" s="45">
        <f t="shared" si="4"/>
        <v>34</v>
      </c>
      <c r="T113" s="22">
        <v>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46">
        <v>34</v>
      </c>
      <c r="AB113" s="22">
        <v>0</v>
      </c>
      <c r="AC113" s="22">
        <v>0</v>
      </c>
      <c r="AD113" s="22">
        <v>0</v>
      </c>
      <c r="AE113" s="22">
        <v>0</v>
      </c>
    </row>
    <row r="114" spans="1:31" ht="21" x14ac:dyDescent="0.35">
      <c r="A114" s="42" t="s">
        <v>149</v>
      </c>
      <c r="B114" s="6" t="s">
        <v>194</v>
      </c>
      <c r="C114" s="8">
        <v>11510</v>
      </c>
      <c r="D114" s="6" t="s">
        <v>194</v>
      </c>
      <c r="E114" s="43" t="s">
        <v>33</v>
      </c>
      <c r="F114" s="6" t="s">
        <v>38</v>
      </c>
      <c r="G114" s="15" t="s">
        <v>49</v>
      </c>
      <c r="H114" s="6" t="s">
        <v>37</v>
      </c>
      <c r="I114" s="6">
        <v>22104</v>
      </c>
      <c r="J114" s="25" t="s">
        <v>234</v>
      </c>
      <c r="K114" s="8" t="s">
        <v>247</v>
      </c>
      <c r="L114" s="25" t="s">
        <v>248</v>
      </c>
      <c r="M114" s="44"/>
      <c r="N114" s="44"/>
      <c r="O114" s="8" t="s">
        <v>217</v>
      </c>
      <c r="P114" s="44">
        <v>2</v>
      </c>
      <c r="Q114" s="45">
        <v>182.9</v>
      </c>
      <c r="R114" s="6" t="s">
        <v>155</v>
      </c>
      <c r="S114" s="45">
        <f t="shared" si="4"/>
        <v>365.8</v>
      </c>
      <c r="T114" s="22">
        <v>0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46">
        <v>365.8</v>
      </c>
      <c r="AB114" s="22">
        <v>0</v>
      </c>
      <c r="AC114" s="22">
        <v>0</v>
      </c>
      <c r="AD114" s="22">
        <v>0</v>
      </c>
      <c r="AE114" s="22">
        <v>0</v>
      </c>
    </row>
    <row r="115" spans="1:31" ht="21" x14ac:dyDescent="0.35">
      <c r="A115" s="42" t="s">
        <v>149</v>
      </c>
      <c r="B115" s="6" t="s">
        <v>194</v>
      </c>
      <c r="C115" s="8">
        <v>11510</v>
      </c>
      <c r="D115" s="6" t="s">
        <v>194</v>
      </c>
      <c r="E115" s="43" t="s">
        <v>33</v>
      </c>
      <c r="F115" s="6" t="s">
        <v>38</v>
      </c>
      <c r="G115" s="15" t="s">
        <v>49</v>
      </c>
      <c r="H115" s="6" t="s">
        <v>37</v>
      </c>
      <c r="I115" s="6">
        <v>22104</v>
      </c>
      <c r="J115" s="25" t="s">
        <v>234</v>
      </c>
      <c r="K115" s="8" t="s">
        <v>249</v>
      </c>
      <c r="L115" s="25" t="s">
        <v>250</v>
      </c>
      <c r="M115" s="44"/>
      <c r="N115" s="44"/>
      <c r="O115" s="8" t="s">
        <v>251</v>
      </c>
      <c r="P115" s="44">
        <v>1</v>
      </c>
      <c r="Q115" s="45">
        <v>34</v>
      </c>
      <c r="R115" s="6" t="s">
        <v>155</v>
      </c>
      <c r="S115" s="45">
        <f t="shared" si="4"/>
        <v>34</v>
      </c>
      <c r="T115" s="22">
        <v>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46">
        <v>34</v>
      </c>
      <c r="AB115" s="22">
        <v>0</v>
      </c>
      <c r="AC115" s="22">
        <v>0</v>
      </c>
      <c r="AD115" s="22">
        <v>0</v>
      </c>
      <c r="AE115" s="22">
        <v>0</v>
      </c>
    </row>
    <row r="116" spans="1:31" ht="21" x14ac:dyDescent="0.35">
      <c r="A116" s="42" t="s">
        <v>149</v>
      </c>
      <c r="B116" s="6" t="s">
        <v>194</v>
      </c>
      <c r="C116" s="8">
        <v>11510</v>
      </c>
      <c r="D116" s="6" t="s">
        <v>194</v>
      </c>
      <c r="E116" s="43" t="s">
        <v>33</v>
      </c>
      <c r="F116" s="6" t="s">
        <v>38</v>
      </c>
      <c r="G116" s="15" t="s">
        <v>49</v>
      </c>
      <c r="H116" s="6" t="s">
        <v>37</v>
      </c>
      <c r="I116" s="6">
        <v>22104</v>
      </c>
      <c r="J116" s="25" t="s">
        <v>234</v>
      </c>
      <c r="K116" s="8" t="s">
        <v>244</v>
      </c>
      <c r="L116" s="25" t="s">
        <v>245</v>
      </c>
      <c r="M116" s="44"/>
      <c r="N116" s="44"/>
      <c r="O116" s="8" t="s">
        <v>246</v>
      </c>
      <c r="P116" s="44">
        <v>1</v>
      </c>
      <c r="Q116" s="45">
        <v>320</v>
      </c>
      <c r="R116" s="6" t="s">
        <v>155</v>
      </c>
      <c r="S116" s="45">
        <f t="shared" si="4"/>
        <v>320</v>
      </c>
      <c r="T116" s="22">
        <v>0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46">
        <v>320</v>
      </c>
      <c r="AB116" s="22">
        <v>0</v>
      </c>
      <c r="AC116" s="22">
        <v>0</v>
      </c>
      <c r="AD116" s="22">
        <v>0</v>
      </c>
      <c r="AE116" s="22">
        <v>0</v>
      </c>
    </row>
    <row r="117" spans="1:31" ht="21" x14ac:dyDescent="0.35">
      <c r="A117" s="42" t="s">
        <v>149</v>
      </c>
      <c r="B117" s="6" t="s">
        <v>194</v>
      </c>
      <c r="C117" s="8">
        <v>11510</v>
      </c>
      <c r="D117" s="6" t="s">
        <v>194</v>
      </c>
      <c r="E117" s="43" t="s">
        <v>33</v>
      </c>
      <c r="F117" s="6" t="s">
        <v>38</v>
      </c>
      <c r="G117" s="15" t="s">
        <v>49</v>
      </c>
      <c r="H117" s="6" t="s">
        <v>37</v>
      </c>
      <c r="I117" s="6">
        <v>22104</v>
      </c>
      <c r="J117" s="25" t="s">
        <v>234</v>
      </c>
      <c r="K117" s="8" t="s">
        <v>252</v>
      </c>
      <c r="L117" s="25" t="s">
        <v>253</v>
      </c>
      <c r="M117" s="44"/>
      <c r="N117" s="44"/>
      <c r="O117" s="8" t="s">
        <v>254</v>
      </c>
      <c r="P117" s="44">
        <v>1</v>
      </c>
      <c r="Q117" s="45">
        <v>116</v>
      </c>
      <c r="R117" s="6" t="s">
        <v>155</v>
      </c>
      <c r="S117" s="45">
        <f t="shared" si="4"/>
        <v>116</v>
      </c>
      <c r="T117" s="22">
        <v>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46">
        <v>116</v>
      </c>
      <c r="AB117" s="22">
        <v>0</v>
      </c>
      <c r="AC117" s="22">
        <v>0</v>
      </c>
      <c r="AD117" s="22">
        <v>0</v>
      </c>
      <c r="AE117" s="22">
        <v>0</v>
      </c>
    </row>
    <row r="118" spans="1:31" ht="21" x14ac:dyDescent="0.35">
      <c r="A118" s="42" t="s">
        <v>149</v>
      </c>
      <c r="B118" s="6" t="s">
        <v>194</v>
      </c>
      <c r="C118" s="8">
        <v>11510</v>
      </c>
      <c r="D118" s="6" t="s">
        <v>194</v>
      </c>
      <c r="E118" s="43" t="s">
        <v>33</v>
      </c>
      <c r="F118" s="6" t="s">
        <v>38</v>
      </c>
      <c r="G118" s="15" t="s">
        <v>49</v>
      </c>
      <c r="H118" s="6" t="s">
        <v>37</v>
      </c>
      <c r="I118" s="6">
        <v>21101</v>
      </c>
      <c r="J118" s="25" t="s">
        <v>237</v>
      </c>
      <c r="K118" s="8" t="s">
        <v>68</v>
      </c>
      <c r="L118" s="25" t="s">
        <v>240</v>
      </c>
      <c r="M118" s="44"/>
      <c r="N118" s="44"/>
      <c r="O118" s="8" t="s">
        <v>233</v>
      </c>
      <c r="P118" s="44">
        <v>2</v>
      </c>
      <c r="Q118" s="45">
        <f>16.01/2</f>
        <v>8.0050000000000008</v>
      </c>
      <c r="R118" s="6" t="s">
        <v>155</v>
      </c>
      <c r="S118" s="45">
        <f t="shared" si="4"/>
        <v>16.010000000000002</v>
      </c>
      <c r="T118" s="22">
        <v>0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46">
        <v>16.010000000000002</v>
      </c>
      <c r="AB118" s="22">
        <v>0</v>
      </c>
      <c r="AC118" s="22">
        <v>0</v>
      </c>
      <c r="AD118" s="22">
        <v>0</v>
      </c>
      <c r="AE118" s="22">
        <v>0</v>
      </c>
    </row>
    <row r="119" spans="1:31" ht="21" x14ac:dyDescent="0.35">
      <c r="A119" s="42" t="s">
        <v>149</v>
      </c>
      <c r="B119" s="6" t="s">
        <v>194</v>
      </c>
      <c r="C119" s="8">
        <v>11510</v>
      </c>
      <c r="D119" s="6" t="s">
        <v>194</v>
      </c>
      <c r="E119" s="43" t="s">
        <v>33</v>
      </c>
      <c r="F119" s="6" t="s">
        <v>255</v>
      </c>
      <c r="G119" s="15" t="s">
        <v>256</v>
      </c>
      <c r="H119" s="6" t="s">
        <v>37</v>
      </c>
      <c r="I119" s="6">
        <v>22104</v>
      </c>
      <c r="J119" s="25" t="s">
        <v>234</v>
      </c>
      <c r="K119" s="8" t="s">
        <v>257</v>
      </c>
      <c r="L119" s="25" t="s">
        <v>258</v>
      </c>
      <c r="M119" s="44"/>
      <c r="N119" s="44"/>
      <c r="O119" s="8" t="s">
        <v>233</v>
      </c>
      <c r="P119" s="44">
        <v>4</v>
      </c>
      <c r="Q119" s="45">
        <v>52</v>
      </c>
      <c r="R119" s="6" t="s">
        <v>155</v>
      </c>
      <c r="S119" s="45">
        <f t="shared" si="4"/>
        <v>208</v>
      </c>
      <c r="T119" s="22">
        <v>0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46">
        <v>208</v>
      </c>
      <c r="AB119" s="22">
        <v>0</v>
      </c>
      <c r="AC119" s="22">
        <v>0</v>
      </c>
      <c r="AD119" s="22">
        <v>0</v>
      </c>
      <c r="AE119" s="22">
        <v>0</v>
      </c>
    </row>
    <row r="120" spans="1:31" ht="21" x14ac:dyDescent="0.35">
      <c r="A120" s="42" t="s">
        <v>149</v>
      </c>
      <c r="B120" s="6" t="s">
        <v>194</v>
      </c>
      <c r="C120" s="8">
        <v>11510</v>
      </c>
      <c r="D120" s="6" t="s">
        <v>194</v>
      </c>
      <c r="E120" s="43" t="s">
        <v>33</v>
      </c>
      <c r="F120" s="6" t="s">
        <v>255</v>
      </c>
      <c r="G120" s="15" t="s">
        <v>256</v>
      </c>
      <c r="H120" s="6" t="s">
        <v>37</v>
      </c>
      <c r="I120" s="6">
        <v>21101</v>
      </c>
      <c r="J120" s="25" t="s">
        <v>237</v>
      </c>
      <c r="K120" s="8" t="s">
        <v>68</v>
      </c>
      <c r="L120" s="25" t="s">
        <v>240</v>
      </c>
      <c r="M120" s="44"/>
      <c r="N120" s="44"/>
      <c r="O120" s="8" t="s">
        <v>233</v>
      </c>
      <c r="P120" s="44">
        <v>1</v>
      </c>
      <c r="Q120" s="45">
        <v>8</v>
      </c>
      <c r="R120" s="6" t="s">
        <v>155</v>
      </c>
      <c r="S120" s="45">
        <f t="shared" si="4"/>
        <v>8</v>
      </c>
      <c r="T120" s="22">
        <v>0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46">
        <v>8</v>
      </c>
      <c r="AB120" s="22">
        <v>0</v>
      </c>
      <c r="AC120" s="22">
        <v>0</v>
      </c>
      <c r="AD120" s="22">
        <v>0</v>
      </c>
      <c r="AE120" s="22">
        <v>0</v>
      </c>
    </row>
    <row r="121" spans="1:31" ht="21" x14ac:dyDescent="0.35">
      <c r="A121" s="42" t="s">
        <v>149</v>
      </c>
      <c r="B121" s="6" t="s">
        <v>194</v>
      </c>
      <c r="C121" s="8">
        <v>11510</v>
      </c>
      <c r="D121" s="6" t="s">
        <v>194</v>
      </c>
      <c r="E121" s="43" t="s">
        <v>33</v>
      </c>
      <c r="F121" s="6" t="s">
        <v>255</v>
      </c>
      <c r="G121" s="15" t="s">
        <v>256</v>
      </c>
      <c r="H121" s="6" t="s">
        <v>37</v>
      </c>
      <c r="I121" s="6">
        <v>21101</v>
      </c>
      <c r="J121" s="25" t="s">
        <v>237</v>
      </c>
      <c r="K121" s="8" t="s">
        <v>64</v>
      </c>
      <c r="L121" s="25" t="s">
        <v>243</v>
      </c>
      <c r="M121" s="44"/>
      <c r="N121" s="44"/>
      <c r="O121" s="8" t="s">
        <v>233</v>
      </c>
      <c r="P121" s="44">
        <v>1</v>
      </c>
      <c r="Q121" s="45">
        <v>13.97</v>
      </c>
      <c r="R121" s="6" t="s">
        <v>155</v>
      </c>
      <c r="S121" s="45">
        <f t="shared" si="4"/>
        <v>13.97</v>
      </c>
      <c r="T121" s="22">
        <v>0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46">
        <v>13.97</v>
      </c>
      <c r="AB121" s="22">
        <v>0</v>
      </c>
      <c r="AC121" s="22">
        <v>0</v>
      </c>
      <c r="AD121" s="22">
        <v>0</v>
      </c>
      <c r="AE121" s="22">
        <v>0</v>
      </c>
    </row>
    <row r="122" spans="1:31" ht="21" x14ac:dyDescent="0.35">
      <c r="A122" s="42" t="s">
        <v>149</v>
      </c>
      <c r="B122" s="6" t="s">
        <v>194</v>
      </c>
      <c r="C122" s="8">
        <v>11510</v>
      </c>
      <c r="D122" s="6" t="s">
        <v>194</v>
      </c>
      <c r="E122" s="43" t="s">
        <v>33</v>
      </c>
      <c r="F122" s="6" t="s">
        <v>255</v>
      </c>
      <c r="G122" s="15" t="s">
        <v>256</v>
      </c>
      <c r="H122" s="6" t="s">
        <v>37</v>
      </c>
      <c r="I122" s="6">
        <v>22104</v>
      </c>
      <c r="J122" s="25" t="s">
        <v>234</v>
      </c>
      <c r="K122" s="8" t="s">
        <v>252</v>
      </c>
      <c r="L122" s="25" t="s">
        <v>253</v>
      </c>
      <c r="M122" s="44"/>
      <c r="N122" s="44"/>
      <c r="O122" s="8" t="s">
        <v>254</v>
      </c>
      <c r="P122" s="44">
        <v>1</v>
      </c>
      <c r="Q122" s="45">
        <v>116</v>
      </c>
      <c r="R122" s="6" t="s">
        <v>155</v>
      </c>
      <c r="S122" s="45">
        <f t="shared" si="4"/>
        <v>116</v>
      </c>
      <c r="T122" s="22">
        <v>0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46">
        <v>116</v>
      </c>
      <c r="AB122" s="22">
        <v>0</v>
      </c>
      <c r="AC122" s="22">
        <v>0</v>
      </c>
      <c r="AD122" s="22">
        <v>0</v>
      </c>
      <c r="AE122" s="22">
        <v>0</v>
      </c>
    </row>
    <row r="123" spans="1:31" ht="21" x14ac:dyDescent="0.35">
      <c r="A123" s="42" t="s">
        <v>149</v>
      </c>
      <c r="B123" s="6" t="s">
        <v>194</v>
      </c>
      <c r="C123" s="8">
        <v>11510</v>
      </c>
      <c r="D123" s="6" t="s">
        <v>194</v>
      </c>
      <c r="E123" s="43" t="s">
        <v>33</v>
      </c>
      <c r="F123" s="6" t="s">
        <v>255</v>
      </c>
      <c r="G123" s="15" t="s">
        <v>256</v>
      </c>
      <c r="H123" s="6" t="s">
        <v>37</v>
      </c>
      <c r="I123" s="6">
        <v>21101</v>
      </c>
      <c r="J123" s="25" t="s">
        <v>237</v>
      </c>
      <c r="K123" s="8" t="s">
        <v>62</v>
      </c>
      <c r="L123" s="25" t="s">
        <v>259</v>
      </c>
      <c r="M123" s="44"/>
      <c r="N123" s="44"/>
      <c r="O123" s="8" t="s">
        <v>233</v>
      </c>
      <c r="P123" s="44">
        <v>1</v>
      </c>
      <c r="Q123" s="45">
        <v>38</v>
      </c>
      <c r="R123" s="6" t="s">
        <v>155</v>
      </c>
      <c r="S123" s="45">
        <f t="shared" si="4"/>
        <v>38</v>
      </c>
      <c r="T123" s="22">
        <v>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46">
        <v>38</v>
      </c>
      <c r="AB123" s="22">
        <v>0</v>
      </c>
      <c r="AC123" s="22">
        <v>0</v>
      </c>
      <c r="AD123" s="22">
        <v>0</v>
      </c>
      <c r="AE123" s="22">
        <v>0</v>
      </c>
    </row>
    <row r="124" spans="1:31" ht="21" x14ac:dyDescent="0.35">
      <c r="A124" s="42" t="s">
        <v>149</v>
      </c>
      <c r="B124" s="6" t="s">
        <v>194</v>
      </c>
      <c r="C124" s="8">
        <v>11510</v>
      </c>
      <c r="D124" s="6" t="s">
        <v>194</v>
      </c>
      <c r="E124" s="43" t="s">
        <v>33</v>
      </c>
      <c r="F124" s="6" t="s">
        <v>255</v>
      </c>
      <c r="G124" s="15" t="s">
        <v>256</v>
      </c>
      <c r="H124" s="6" t="s">
        <v>37</v>
      </c>
      <c r="I124" s="6">
        <v>22104</v>
      </c>
      <c r="J124" s="25" t="s">
        <v>234</v>
      </c>
      <c r="K124" s="8" t="s">
        <v>249</v>
      </c>
      <c r="L124" s="25" t="s">
        <v>250</v>
      </c>
      <c r="M124" s="44"/>
      <c r="N124" s="44"/>
      <c r="O124" s="8" t="s">
        <v>251</v>
      </c>
      <c r="P124" s="44">
        <v>1</v>
      </c>
      <c r="Q124" s="45">
        <v>34</v>
      </c>
      <c r="R124" s="6" t="s">
        <v>155</v>
      </c>
      <c r="S124" s="45">
        <f t="shared" si="4"/>
        <v>34</v>
      </c>
      <c r="T124" s="22">
        <v>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46">
        <v>34</v>
      </c>
      <c r="AB124" s="22">
        <v>0</v>
      </c>
      <c r="AC124" s="22">
        <v>0</v>
      </c>
      <c r="AD124" s="22">
        <v>0</v>
      </c>
      <c r="AE124" s="22">
        <v>0</v>
      </c>
    </row>
    <row r="125" spans="1:31" ht="21" x14ac:dyDescent="0.35">
      <c r="A125" s="42" t="s">
        <v>149</v>
      </c>
      <c r="B125" s="6" t="s">
        <v>194</v>
      </c>
      <c r="C125" s="8">
        <v>11510</v>
      </c>
      <c r="D125" s="6" t="s">
        <v>194</v>
      </c>
      <c r="E125" s="43" t="s">
        <v>33</v>
      </c>
      <c r="F125" s="6" t="s">
        <v>255</v>
      </c>
      <c r="G125" s="15" t="s">
        <v>256</v>
      </c>
      <c r="H125" s="6" t="s">
        <v>37</v>
      </c>
      <c r="I125" s="6">
        <v>22104</v>
      </c>
      <c r="J125" s="25" t="s">
        <v>234</v>
      </c>
      <c r="K125" s="8" t="s">
        <v>247</v>
      </c>
      <c r="L125" s="25" t="s">
        <v>248</v>
      </c>
      <c r="M125" s="44"/>
      <c r="N125" s="44"/>
      <c r="O125" s="8" t="s">
        <v>217</v>
      </c>
      <c r="P125" s="44">
        <v>2</v>
      </c>
      <c r="Q125" s="45">
        <v>182.9</v>
      </c>
      <c r="R125" s="6" t="s">
        <v>155</v>
      </c>
      <c r="S125" s="45">
        <f t="shared" si="4"/>
        <v>365.8</v>
      </c>
      <c r="T125" s="22">
        <v>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46">
        <v>365.8</v>
      </c>
      <c r="AB125" s="22">
        <v>0</v>
      </c>
      <c r="AC125" s="22">
        <v>0</v>
      </c>
      <c r="AD125" s="22">
        <v>0</v>
      </c>
      <c r="AE125" s="22">
        <v>0</v>
      </c>
    </row>
    <row r="126" spans="1:31" ht="21" x14ac:dyDescent="0.35">
      <c r="A126" s="42" t="s">
        <v>149</v>
      </c>
      <c r="B126" s="6" t="s">
        <v>194</v>
      </c>
      <c r="C126" s="8">
        <v>11510</v>
      </c>
      <c r="D126" s="6" t="s">
        <v>194</v>
      </c>
      <c r="E126" s="43" t="s">
        <v>33</v>
      </c>
      <c r="F126" s="6" t="s">
        <v>255</v>
      </c>
      <c r="G126" s="15" t="s">
        <v>256</v>
      </c>
      <c r="H126" s="6" t="s">
        <v>37</v>
      </c>
      <c r="I126" s="6">
        <v>22104</v>
      </c>
      <c r="J126" s="25" t="s">
        <v>234</v>
      </c>
      <c r="K126" s="8" t="s">
        <v>244</v>
      </c>
      <c r="L126" s="25" t="s">
        <v>245</v>
      </c>
      <c r="M126" s="44"/>
      <c r="N126" s="44"/>
      <c r="O126" s="8" t="s">
        <v>246</v>
      </c>
      <c r="P126" s="44">
        <v>1</v>
      </c>
      <c r="Q126" s="45">
        <v>283</v>
      </c>
      <c r="R126" s="6" t="s">
        <v>155</v>
      </c>
      <c r="S126" s="45">
        <f t="shared" si="4"/>
        <v>283</v>
      </c>
      <c r="T126" s="22">
        <v>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46">
        <v>283</v>
      </c>
      <c r="AB126" s="22">
        <v>0</v>
      </c>
      <c r="AC126" s="22">
        <v>0</v>
      </c>
      <c r="AD126" s="22">
        <v>0</v>
      </c>
      <c r="AE126" s="22">
        <v>0</v>
      </c>
    </row>
    <row r="127" spans="1:31" ht="21" x14ac:dyDescent="0.35">
      <c r="A127" s="42" t="s">
        <v>149</v>
      </c>
      <c r="B127" s="6" t="s">
        <v>194</v>
      </c>
      <c r="C127" s="8">
        <v>11510</v>
      </c>
      <c r="D127" s="6" t="s">
        <v>194</v>
      </c>
      <c r="E127" s="43" t="s">
        <v>33</v>
      </c>
      <c r="F127" s="6" t="s">
        <v>34</v>
      </c>
      <c r="G127" s="15" t="s">
        <v>33</v>
      </c>
      <c r="H127" s="6" t="s">
        <v>37</v>
      </c>
      <c r="I127" s="6">
        <v>21101</v>
      </c>
      <c r="J127" s="25" t="s">
        <v>237</v>
      </c>
      <c r="K127" s="8" t="s">
        <v>161</v>
      </c>
      <c r="L127" s="25" t="s">
        <v>260</v>
      </c>
      <c r="M127" s="44"/>
      <c r="N127" s="44"/>
      <c r="O127" s="8" t="s">
        <v>217</v>
      </c>
      <c r="P127" s="44">
        <v>1</v>
      </c>
      <c r="Q127" s="45">
        <v>850</v>
      </c>
      <c r="R127" s="6" t="s">
        <v>155</v>
      </c>
      <c r="S127" s="45">
        <f t="shared" si="4"/>
        <v>850</v>
      </c>
      <c r="T127" s="22">
        <v>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46">
        <v>850</v>
      </c>
      <c r="AB127" s="22">
        <v>0</v>
      </c>
      <c r="AC127" s="22">
        <v>0</v>
      </c>
      <c r="AD127" s="22">
        <v>0</v>
      </c>
      <c r="AE127" s="22">
        <v>0</v>
      </c>
    </row>
    <row r="128" spans="1:31" ht="21" x14ac:dyDescent="0.35">
      <c r="A128" s="42" t="s">
        <v>149</v>
      </c>
      <c r="B128" s="6" t="s">
        <v>194</v>
      </c>
      <c r="C128" s="8">
        <v>11510</v>
      </c>
      <c r="D128" s="6" t="s">
        <v>194</v>
      </c>
      <c r="E128" s="43" t="s">
        <v>33</v>
      </c>
      <c r="F128" s="6" t="s">
        <v>34</v>
      </c>
      <c r="G128" s="15" t="s">
        <v>33</v>
      </c>
      <c r="H128" s="6" t="s">
        <v>37</v>
      </c>
      <c r="I128" s="6">
        <v>21101</v>
      </c>
      <c r="J128" s="25" t="s">
        <v>237</v>
      </c>
      <c r="K128" s="8" t="s">
        <v>261</v>
      </c>
      <c r="L128" s="25" t="s">
        <v>262</v>
      </c>
      <c r="M128" s="44"/>
      <c r="N128" s="44"/>
      <c r="O128" s="8" t="s">
        <v>210</v>
      </c>
      <c r="P128" s="44">
        <v>2</v>
      </c>
      <c r="Q128" s="45">
        <f>138.01/2</f>
        <v>69.004999999999995</v>
      </c>
      <c r="R128" s="6" t="s">
        <v>155</v>
      </c>
      <c r="S128" s="45">
        <f t="shared" si="4"/>
        <v>138.01</v>
      </c>
      <c r="T128" s="22">
        <v>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46">
        <v>138.01</v>
      </c>
      <c r="AB128" s="22">
        <v>0</v>
      </c>
      <c r="AC128" s="22">
        <v>0</v>
      </c>
      <c r="AD128" s="22">
        <v>0</v>
      </c>
      <c r="AE128" s="22">
        <v>0</v>
      </c>
    </row>
    <row r="129" spans="1:31" ht="21" x14ac:dyDescent="0.35">
      <c r="A129" s="42" t="s">
        <v>149</v>
      </c>
      <c r="B129" s="6" t="s">
        <v>194</v>
      </c>
      <c r="C129" s="8">
        <v>11510</v>
      </c>
      <c r="D129" s="6" t="s">
        <v>194</v>
      </c>
      <c r="E129" s="43" t="s">
        <v>33</v>
      </c>
      <c r="F129" s="6" t="s">
        <v>34</v>
      </c>
      <c r="G129" s="15" t="s">
        <v>33</v>
      </c>
      <c r="H129" s="6" t="s">
        <v>37</v>
      </c>
      <c r="I129" s="6">
        <v>21101</v>
      </c>
      <c r="J129" s="25" t="s">
        <v>237</v>
      </c>
      <c r="K129" s="8" t="s">
        <v>263</v>
      </c>
      <c r="L129" s="25" t="s">
        <v>264</v>
      </c>
      <c r="M129" s="44"/>
      <c r="N129" s="44"/>
      <c r="O129" s="8" t="s">
        <v>265</v>
      </c>
      <c r="P129" s="44">
        <v>2</v>
      </c>
      <c r="Q129" s="45">
        <v>42.41</v>
      </c>
      <c r="R129" s="6" t="s">
        <v>155</v>
      </c>
      <c r="S129" s="45">
        <f t="shared" si="4"/>
        <v>84.82</v>
      </c>
      <c r="T129" s="22">
        <v>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46">
        <v>84.82</v>
      </c>
      <c r="AB129" s="22">
        <v>0</v>
      </c>
      <c r="AC129" s="22">
        <v>0</v>
      </c>
      <c r="AD129" s="22">
        <v>0</v>
      </c>
      <c r="AE129" s="22">
        <v>0</v>
      </c>
    </row>
    <row r="130" spans="1:31" ht="21" x14ac:dyDescent="0.35">
      <c r="A130" s="42" t="s">
        <v>149</v>
      </c>
      <c r="B130" s="6" t="s">
        <v>194</v>
      </c>
      <c r="C130" s="8">
        <v>11510</v>
      </c>
      <c r="D130" s="6" t="s">
        <v>194</v>
      </c>
      <c r="E130" s="43" t="s">
        <v>33</v>
      </c>
      <c r="F130" s="6" t="s">
        <v>34</v>
      </c>
      <c r="G130" s="15" t="s">
        <v>33</v>
      </c>
      <c r="H130" s="6" t="s">
        <v>37</v>
      </c>
      <c r="I130" s="6">
        <v>21101</v>
      </c>
      <c r="J130" s="25" t="s">
        <v>237</v>
      </c>
      <c r="K130" s="8" t="s">
        <v>266</v>
      </c>
      <c r="L130" s="25" t="s">
        <v>267</v>
      </c>
      <c r="M130" s="44"/>
      <c r="N130" s="44"/>
      <c r="O130" s="8" t="s">
        <v>217</v>
      </c>
      <c r="P130" s="44">
        <v>1</v>
      </c>
      <c r="Q130" s="45">
        <v>247.88</v>
      </c>
      <c r="R130" s="6" t="s">
        <v>155</v>
      </c>
      <c r="S130" s="45">
        <f t="shared" si="4"/>
        <v>247.88</v>
      </c>
      <c r="T130" s="22">
        <v>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46">
        <v>247.88</v>
      </c>
      <c r="AB130" s="22">
        <v>0</v>
      </c>
      <c r="AC130" s="22">
        <v>0</v>
      </c>
      <c r="AD130" s="22">
        <v>0</v>
      </c>
      <c r="AE130" s="22">
        <v>0</v>
      </c>
    </row>
    <row r="131" spans="1:31" ht="21" x14ac:dyDescent="0.35">
      <c r="A131" s="42" t="s">
        <v>149</v>
      </c>
      <c r="B131" s="6" t="s">
        <v>194</v>
      </c>
      <c r="C131" s="8">
        <v>11510</v>
      </c>
      <c r="D131" s="6" t="s">
        <v>194</v>
      </c>
      <c r="E131" s="43" t="s">
        <v>33</v>
      </c>
      <c r="F131" s="6" t="s">
        <v>34</v>
      </c>
      <c r="G131" s="15" t="s">
        <v>33</v>
      </c>
      <c r="H131" s="6" t="s">
        <v>37</v>
      </c>
      <c r="I131" s="6">
        <v>21101</v>
      </c>
      <c r="J131" s="25" t="s">
        <v>237</v>
      </c>
      <c r="K131" s="8" t="s">
        <v>268</v>
      </c>
      <c r="L131" s="25" t="s">
        <v>269</v>
      </c>
      <c r="M131" s="44"/>
      <c r="N131" s="44"/>
      <c r="O131" s="8" t="s">
        <v>210</v>
      </c>
      <c r="P131" s="44">
        <v>2</v>
      </c>
      <c r="Q131" s="45">
        <v>65.34</v>
      </c>
      <c r="R131" s="6" t="s">
        <v>155</v>
      </c>
      <c r="S131" s="45">
        <f t="shared" si="4"/>
        <v>130.68</v>
      </c>
      <c r="T131" s="22">
        <v>0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46">
        <v>130.68</v>
      </c>
      <c r="AB131" s="22">
        <v>0</v>
      </c>
      <c r="AC131" s="22">
        <v>0</v>
      </c>
      <c r="AD131" s="22">
        <v>0</v>
      </c>
      <c r="AE131" s="22">
        <v>0</v>
      </c>
    </row>
    <row r="132" spans="1:31" ht="21" x14ac:dyDescent="0.35">
      <c r="A132" s="42" t="s">
        <v>149</v>
      </c>
      <c r="B132" s="6" t="s">
        <v>194</v>
      </c>
      <c r="C132" s="8">
        <v>11510</v>
      </c>
      <c r="D132" s="6" t="s">
        <v>194</v>
      </c>
      <c r="E132" s="43" t="s">
        <v>33</v>
      </c>
      <c r="F132" s="6" t="s">
        <v>34</v>
      </c>
      <c r="G132" s="15" t="s">
        <v>33</v>
      </c>
      <c r="H132" s="6" t="s">
        <v>37</v>
      </c>
      <c r="I132" s="6">
        <v>21101</v>
      </c>
      <c r="J132" s="25" t="s">
        <v>237</v>
      </c>
      <c r="K132" s="8" t="s">
        <v>270</v>
      </c>
      <c r="L132" s="25" t="s">
        <v>271</v>
      </c>
      <c r="M132" s="44"/>
      <c r="N132" s="44"/>
      <c r="O132" s="8" t="s">
        <v>210</v>
      </c>
      <c r="P132" s="44">
        <v>3</v>
      </c>
      <c r="Q132" s="45">
        <v>26.78</v>
      </c>
      <c r="R132" s="6" t="s">
        <v>155</v>
      </c>
      <c r="S132" s="45">
        <f t="shared" si="4"/>
        <v>80.34</v>
      </c>
      <c r="T132" s="22">
        <v>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46">
        <v>80.34</v>
      </c>
      <c r="AB132" s="22">
        <v>0</v>
      </c>
      <c r="AC132" s="22">
        <v>0</v>
      </c>
      <c r="AD132" s="22">
        <v>0</v>
      </c>
      <c r="AE132" s="22">
        <v>0</v>
      </c>
    </row>
    <row r="133" spans="1:31" ht="21" x14ac:dyDescent="0.35">
      <c r="A133" s="42" t="s">
        <v>149</v>
      </c>
      <c r="B133" s="6" t="s">
        <v>194</v>
      </c>
      <c r="C133" s="8">
        <v>11510</v>
      </c>
      <c r="D133" s="6" t="s">
        <v>194</v>
      </c>
      <c r="E133" s="43" t="s">
        <v>33</v>
      </c>
      <c r="F133" s="6" t="s">
        <v>34</v>
      </c>
      <c r="G133" s="15" t="s">
        <v>33</v>
      </c>
      <c r="H133" s="6" t="s">
        <v>37</v>
      </c>
      <c r="I133" s="6">
        <v>21101</v>
      </c>
      <c r="J133" s="25" t="s">
        <v>237</v>
      </c>
      <c r="K133" s="8" t="s">
        <v>161</v>
      </c>
      <c r="L133" s="25" t="s">
        <v>260</v>
      </c>
      <c r="M133" s="44"/>
      <c r="N133" s="44"/>
      <c r="O133" s="8" t="s">
        <v>217</v>
      </c>
      <c r="P133" s="44">
        <v>1</v>
      </c>
      <c r="Q133" s="45">
        <v>850</v>
      </c>
      <c r="R133" s="6" t="s">
        <v>155</v>
      </c>
      <c r="S133" s="45">
        <f t="shared" si="4"/>
        <v>850</v>
      </c>
      <c r="T133" s="22">
        <v>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46">
        <v>850</v>
      </c>
      <c r="AB133" s="22">
        <v>0</v>
      </c>
      <c r="AC133" s="22">
        <v>0</v>
      </c>
      <c r="AD133" s="22">
        <v>0</v>
      </c>
      <c r="AE133" s="22">
        <v>0</v>
      </c>
    </row>
    <row r="134" spans="1:31" ht="21" x14ac:dyDescent="0.35">
      <c r="A134" s="42" t="s">
        <v>149</v>
      </c>
      <c r="B134" s="6" t="s">
        <v>194</v>
      </c>
      <c r="C134" s="8">
        <v>11510</v>
      </c>
      <c r="D134" s="6" t="s">
        <v>194</v>
      </c>
      <c r="E134" s="43" t="s">
        <v>33</v>
      </c>
      <c r="F134" s="6" t="s">
        <v>34</v>
      </c>
      <c r="G134" s="15" t="s">
        <v>33</v>
      </c>
      <c r="H134" s="6" t="s">
        <v>37</v>
      </c>
      <c r="I134" s="6">
        <v>21101</v>
      </c>
      <c r="J134" s="25" t="s">
        <v>237</v>
      </c>
      <c r="K134" s="8" t="s">
        <v>272</v>
      </c>
      <c r="L134" s="25" t="s">
        <v>273</v>
      </c>
      <c r="M134" s="44"/>
      <c r="N134" s="44"/>
      <c r="O134" s="8" t="s">
        <v>210</v>
      </c>
      <c r="P134" s="44">
        <v>100</v>
      </c>
      <c r="Q134" s="45">
        <f>221.56/100</f>
        <v>2.2156000000000002</v>
      </c>
      <c r="R134" s="6" t="s">
        <v>155</v>
      </c>
      <c r="S134" s="45">
        <f t="shared" si="4"/>
        <v>221.56000000000003</v>
      </c>
      <c r="T134" s="22">
        <v>0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46">
        <v>221.56</v>
      </c>
      <c r="AB134" s="22">
        <v>0</v>
      </c>
      <c r="AC134" s="22">
        <v>0</v>
      </c>
      <c r="AD134" s="22">
        <v>0</v>
      </c>
      <c r="AE134" s="22">
        <v>0</v>
      </c>
    </row>
    <row r="135" spans="1:31" ht="21" x14ac:dyDescent="0.35">
      <c r="A135" s="42" t="s">
        <v>149</v>
      </c>
      <c r="B135" s="6" t="s">
        <v>194</v>
      </c>
      <c r="C135" s="8">
        <v>11510</v>
      </c>
      <c r="D135" s="6" t="s">
        <v>194</v>
      </c>
      <c r="E135" s="43" t="s">
        <v>33</v>
      </c>
      <c r="F135" s="6" t="s">
        <v>34</v>
      </c>
      <c r="G135" s="15" t="s">
        <v>33</v>
      </c>
      <c r="H135" s="6" t="s">
        <v>37</v>
      </c>
      <c r="I135" s="6">
        <v>25301</v>
      </c>
      <c r="J135" s="25" t="s">
        <v>274</v>
      </c>
      <c r="K135" s="8" t="s">
        <v>275</v>
      </c>
      <c r="L135" s="25" t="s">
        <v>276</v>
      </c>
      <c r="M135" s="44"/>
      <c r="N135" s="44"/>
      <c r="O135" s="8" t="s">
        <v>217</v>
      </c>
      <c r="P135" s="44">
        <v>2</v>
      </c>
      <c r="Q135" s="45">
        <v>114</v>
      </c>
      <c r="R135" s="6" t="s">
        <v>155</v>
      </c>
      <c r="S135" s="45">
        <f t="shared" si="4"/>
        <v>228</v>
      </c>
      <c r="T135" s="22">
        <v>0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46">
        <v>228</v>
      </c>
      <c r="AB135" s="22">
        <v>0</v>
      </c>
      <c r="AC135" s="22">
        <v>0</v>
      </c>
      <c r="AD135" s="22">
        <v>0</v>
      </c>
      <c r="AE135" s="22">
        <v>0</v>
      </c>
    </row>
    <row r="136" spans="1:31" ht="21" x14ac:dyDescent="0.35">
      <c r="A136" s="42" t="s">
        <v>149</v>
      </c>
      <c r="B136" s="6" t="s">
        <v>194</v>
      </c>
      <c r="C136" s="8">
        <v>11510</v>
      </c>
      <c r="D136" s="6" t="s">
        <v>194</v>
      </c>
      <c r="E136" s="43" t="s">
        <v>33</v>
      </c>
      <c r="F136" s="6" t="s">
        <v>34</v>
      </c>
      <c r="G136" s="15" t="s">
        <v>33</v>
      </c>
      <c r="H136" s="6" t="s">
        <v>37</v>
      </c>
      <c r="I136" s="6">
        <v>25301</v>
      </c>
      <c r="J136" s="25" t="s">
        <v>274</v>
      </c>
      <c r="K136" s="8" t="s">
        <v>277</v>
      </c>
      <c r="L136" s="25" t="s">
        <v>278</v>
      </c>
      <c r="M136" s="44"/>
      <c r="N136" s="44"/>
      <c r="O136" s="8" t="s">
        <v>217</v>
      </c>
      <c r="P136" s="44">
        <v>2</v>
      </c>
      <c r="Q136" s="45">
        <v>35</v>
      </c>
      <c r="R136" s="6" t="s">
        <v>155</v>
      </c>
      <c r="S136" s="45">
        <f t="shared" si="4"/>
        <v>70</v>
      </c>
      <c r="T136" s="22">
        <v>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46">
        <v>70</v>
      </c>
      <c r="AB136" s="22">
        <v>0</v>
      </c>
      <c r="AC136" s="22">
        <v>0</v>
      </c>
      <c r="AD136" s="22">
        <v>0</v>
      </c>
      <c r="AE136" s="22">
        <v>0</v>
      </c>
    </row>
    <row r="137" spans="1:31" ht="21" x14ac:dyDescent="0.35">
      <c r="A137" s="42" t="s">
        <v>149</v>
      </c>
      <c r="B137" s="6" t="s">
        <v>194</v>
      </c>
      <c r="C137" s="8">
        <v>11510</v>
      </c>
      <c r="D137" s="6" t="s">
        <v>194</v>
      </c>
      <c r="E137" s="43" t="s">
        <v>33</v>
      </c>
      <c r="F137" s="6" t="s">
        <v>34</v>
      </c>
      <c r="G137" s="15" t="s">
        <v>33</v>
      </c>
      <c r="H137" s="6" t="s">
        <v>37</v>
      </c>
      <c r="I137" s="6">
        <v>25301</v>
      </c>
      <c r="J137" s="25" t="s">
        <v>274</v>
      </c>
      <c r="K137" s="8" t="s">
        <v>279</v>
      </c>
      <c r="L137" s="25" t="s">
        <v>280</v>
      </c>
      <c r="M137" s="44"/>
      <c r="N137" s="44"/>
      <c r="O137" s="8" t="s">
        <v>210</v>
      </c>
      <c r="P137" s="44">
        <v>2</v>
      </c>
      <c r="Q137" s="45">
        <v>22</v>
      </c>
      <c r="R137" s="6" t="s">
        <v>155</v>
      </c>
      <c r="S137" s="45">
        <f t="shared" si="4"/>
        <v>44</v>
      </c>
      <c r="T137" s="22">
        <v>0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46">
        <v>44</v>
      </c>
      <c r="AB137" s="22">
        <v>0</v>
      </c>
      <c r="AC137" s="22">
        <v>0</v>
      </c>
      <c r="AD137" s="22">
        <v>0</v>
      </c>
      <c r="AE137" s="22">
        <v>0</v>
      </c>
    </row>
    <row r="138" spans="1:31" ht="21" x14ac:dyDescent="0.35">
      <c r="A138" s="42" t="s">
        <v>149</v>
      </c>
      <c r="B138" s="6" t="s">
        <v>194</v>
      </c>
      <c r="C138" s="8">
        <v>11510</v>
      </c>
      <c r="D138" s="6" t="s">
        <v>194</v>
      </c>
      <c r="E138" s="43" t="s">
        <v>33</v>
      </c>
      <c r="F138" s="6" t="s">
        <v>34</v>
      </c>
      <c r="G138" s="15" t="s">
        <v>33</v>
      </c>
      <c r="H138" s="6" t="s">
        <v>37</v>
      </c>
      <c r="I138" s="6">
        <v>25301</v>
      </c>
      <c r="J138" s="25" t="s">
        <v>274</v>
      </c>
      <c r="K138" s="8" t="s">
        <v>281</v>
      </c>
      <c r="L138" s="25" t="s">
        <v>282</v>
      </c>
      <c r="M138" s="44"/>
      <c r="N138" s="44"/>
      <c r="O138" s="8" t="s">
        <v>217</v>
      </c>
      <c r="P138" s="44">
        <v>2</v>
      </c>
      <c r="Q138" s="45">
        <v>55</v>
      </c>
      <c r="R138" s="6" t="s">
        <v>155</v>
      </c>
      <c r="S138" s="45">
        <f t="shared" si="4"/>
        <v>110</v>
      </c>
      <c r="T138" s="22">
        <v>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46">
        <v>110</v>
      </c>
      <c r="AB138" s="22">
        <v>0</v>
      </c>
      <c r="AC138" s="22">
        <v>0</v>
      </c>
      <c r="AD138" s="22">
        <v>0</v>
      </c>
      <c r="AE138" s="22">
        <v>0</v>
      </c>
    </row>
    <row r="139" spans="1:31" ht="21" x14ac:dyDescent="0.35">
      <c r="A139" s="42" t="s">
        <v>149</v>
      </c>
      <c r="B139" s="6" t="s">
        <v>194</v>
      </c>
      <c r="C139" s="8">
        <v>11510</v>
      </c>
      <c r="D139" s="6" t="s">
        <v>194</v>
      </c>
      <c r="E139" s="43" t="s">
        <v>33</v>
      </c>
      <c r="F139" s="6" t="s">
        <v>34</v>
      </c>
      <c r="G139" s="15" t="s">
        <v>33</v>
      </c>
      <c r="H139" s="6" t="s">
        <v>37</v>
      </c>
      <c r="I139" s="6">
        <v>29401</v>
      </c>
      <c r="J139" s="25" t="s">
        <v>283</v>
      </c>
      <c r="K139" s="8" t="s">
        <v>284</v>
      </c>
      <c r="L139" s="25" t="s">
        <v>285</v>
      </c>
      <c r="M139" s="44"/>
      <c r="N139" s="44"/>
      <c r="O139" s="8" t="s">
        <v>210</v>
      </c>
      <c r="P139" s="44">
        <v>2</v>
      </c>
      <c r="Q139" s="45">
        <v>130</v>
      </c>
      <c r="R139" s="6" t="s">
        <v>155</v>
      </c>
      <c r="S139" s="45">
        <f t="shared" si="4"/>
        <v>260</v>
      </c>
      <c r="T139" s="22">
        <v>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46">
        <v>260</v>
      </c>
      <c r="AB139" s="22">
        <v>0</v>
      </c>
      <c r="AC139" s="22">
        <v>0</v>
      </c>
      <c r="AD139" s="22">
        <v>0</v>
      </c>
      <c r="AE139" s="22">
        <v>0</v>
      </c>
    </row>
    <row r="140" spans="1:31" ht="21" x14ac:dyDescent="0.35">
      <c r="A140" s="42" t="s">
        <v>149</v>
      </c>
      <c r="B140" s="6" t="s">
        <v>194</v>
      </c>
      <c r="C140" s="8">
        <v>11510</v>
      </c>
      <c r="D140" s="6" t="s">
        <v>194</v>
      </c>
      <c r="E140" s="43" t="s">
        <v>33</v>
      </c>
      <c r="F140" s="6" t="s">
        <v>34</v>
      </c>
      <c r="G140" s="15" t="s">
        <v>33</v>
      </c>
      <c r="H140" s="6" t="s">
        <v>37</v>
      </c>
      <c r="I140" s="6">
        <v>29401</v>
      </c>
      <c r="J140" s="25" t="s">
        <v>283</v>
      </c>
      <c r="K140" s="8" t="s">
        <v>286</v>
      </c>
      <c r="L140" s="25" t="s">
        <v>287</v>
      </c>
      <c r="M140" s="44"/>
      <c r="N140" s="44"/>
      <c r="O140" s="8" t="s">
        <v>288</v>
      </c>
      <c r="P140" s="44">
        <v>2</v>
      </c>
      <c r="Q140" s="45">
        <f>510.01/2</f>
        <v>255.005</v>
      </c>
      <c r="R140" s="6" t="s">
        <v>155</v>
      </c>
      <c r="S140" s="45">
        <f t="shared" si="4"/>
        <v>510.01</v>
      </c>
      <c r="T140" s="22">
        <v>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46">
        <v>510.01</v>
      </c>
      <c r="AB140" s="22">
        <v>0</v>
      </c>
      <c r="AC140" s="22">
        <v>0</v>
      </c>
      <c r="AD140" s="22">
        <v>0</v>
      </c>
      <c r="AE140" s="22">
        <v>0</v>
      </c>
    </row>
    <row r="141" spans="1:31" ht="21" x14ac:dyDescent="0.35">
      <c r="A141" s="42" t="s">
        <v>149</v>
      </c>
      <c r="B141" s="6" t="s">
        <v>194</v>
      </c>
      <c r="C141" s="8">
        <v>11510</v>
      </c>
      <c r="D141" s="6" t="s">
        <v>194</v>
      </c>
      <c r="E141" s="43" t="s">
        <v>33</v>
      </c>
      <c r="F141" s="6" t="s">
        <v>255</v>
      </c>
      <c r="G141" s="15" t="s">
        <v>256</v>
      </c>
      <c r="H141" s="6" t="s">
        <v>37</v>
      </c>
      <c r="I141" s="6">
        <v>21101</v>
      </c>
      <c r="J141" s="25" t="s">
        <v>237</v>
      </c>
      <c r="K141" s="8" t="s">
        <v>64</v>
      </c>
      <c r="L141" s="25" t="s">
        <v>243</v>
      </c>
      <c r="M141" s="44"/>
      <c r="N141" s="44"/>
      <c r="O141" s="8" t="s">
        <v>233</v>
      </c>
      <c r="P141" s="44">
        <v>1</v>
      </c>
      <c r="Q141" s="45">
        <v>13.97</v>
      </c>
      <c r="R141" s="6" t="s">
        <v>155</v>
      </c>
      <c r="S141" s="45">
        <f t="shared" si="4"/>
        <v>13.97</v>
      </c>
      <c r="T141" s="22">
        <v>0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46">
        <v>13.97</v>
      </c>
      <c r="AB141" s="22">
        <v>0</v>
      </c>
      <c r="AC141" s="22">
        <v>0</v>
      </c>
      <c r="AD141" s="22">
        <v>0</v>
      </c>
      <c r="AE141" s="22">
        <v>0</v>
      </c>
    </row>
    <row r="142" spans="1:31" ht="21" x14ac:dyDescent="0.35">
      <c r="A142" s="42" t="s">
        <v>149</v>
      </c>
      <c r="B142" s="6" t="s">
        <v>194</v>
      </c>
      <c r="C142" s="8">
        <v>11510</v>
      </c>
      <c r="D142" s="6" t="s">
        <v>194</v>
      </c>
      <c r="E142" s="43" t="s">
        <v>33</v>
      </c>
      <c r="F142" s="6" t="s">
        <v>255</v>
      </c>
      <c r="G142" s="15" t="s">
        <v>256</v>
      </c>
      <c r="H142" s="6" t="s">
        <v>37</v>
      </c>
      <c r="I142" s="6">
        <v>22104</v>
      </c>
      <c r="J142" s="25" t="s">
        <v>234</v>
      </c>
      <c r="K142" s="8" t="s">
        <v>289</v>
      </c>
      <c r="L142" s="25" t="s">
        <v>290</v>
      </c>
      <c r="M142" s="44"/>
      <c r="N142" s="44"/>
      <c r="O142" s="8" t="s">
        <v>254</v>
      </c>
      <c r="P142" s="44">
        <v>1</v>
      </c>
      <c r="Q142" s="45">
        <v>65.5</v>
      </c>
      <c r="R142" s="6" t="s">
        <v>155</v>
      </c>
      <c r="S142" s="45">
        <f t="shared" si="4"/>
        <v>65.5</v>
      </c>
      <c r="T142" s="22">
        <v>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46">
        <v>65.5</v>
      </c>
      <c r="AB142" s="22">
        <v>0</v>
      </c>
      <c r="AC142" s="22">
        <v>0</v>
      </c>
      <c r="AD142" s="22">
        <v>0</v>
      </c>
      <c r="AE142" s="22">
        <v>0</v>
      </c>
    </row>
    <row r="143" spans="1:31" ht="21" x14ac:dyDescent="0.35">
      <c r="A143" s="42" t="s">
        <v>149</v>
      </c>
      <c r="B143" s="6" t="s">
        <v>194</v>
      </c>
      <c r="C143" s="8">
        <v>11510</v>
      </c>
      <c r="D143" s="6" t="s">
        <v>194</v>
      </c>
      <c r="E143" s="43" t="s">
        <v>33</v>
      </c>
      <c r="F143" s="6" t="s">
        <v>100</v>
      </c>
      <c r="G143" s="15" t="s">
        <v>101</v>
      </c>
      <c r="H143" s="6" t="s">
        <v>37</v>
      </c>
      <c r="I143" s="6">
        <v>29401</v>
      </c>
      <c r="J143" s="25" t="s">
        <v>283</v>
      </c>
      <c r="K143" s="8" t="s">
        <v>291</v>
      </c>
      <c r="L143" s="25" t="s">
        <v>292</v>
      </c>
      <c r="M143" s="44"/>
      <c r="N143" s="44"/>
      <c r="O143" s="8" t="s">
        <v>210</v>
      </c>
      <c r="P143" s="44">
        <v>2</v>
      </c>
      <c r="Q143" s="45">
        <v>245</v>
      </c>
      <c r="R143" s="6" t="s">
        <v>155</v>
      </c>
      <c r="S143" s="45">
        <f t="shared" si="4"/>
        <v>490</v>
      </c>
      <c r="T143" s="22">
        <v>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46">
        <v>490</v>
      </c>
      <c r="AB143" s="22">
        <v>0</v>
      </c>
      <c r="AC143" s="22">
        <v>0</v>
      </c>
      <c r="AD143" s="22">
        <v>0</v>
      </c>
      <c r="AE143" s="22">
        <v>0</v>
      </c>
    </row>
    <row r="144" spans="1:31" ht="21" x14ac:dyDescent="0.35">
      <c r="A144" s="42" t="s">
        <v>149</v>
      </c>
      <c r="B144" s="6" t="s">
        <v>194</v>
      </c>
      <c r="C144" s="8">
        <v>11510</v>
      </c>
      <c r="D144" s="6" t="s">
        <v>194</v>
      </c>
      <c r="E144" s="43" t="s">
        <v>33</v>
      </c>
      <c r="F144" s="6" t="s">
        <v>38</v>
      </c>
      <c r="G144" s="15" t="s">
        <v>189</v>
      </c>
      <c r="H144" s="6" t="s">
        <v>190</v>
      </c>
      <c r="I144" s="6">
        <v>25401</v>
      </c>
      <c r="J144" s="25" t="s">
        <v>293</v>
      </c>
      <c r="K144" s="8" t="s">
        <v>294</v>
      </c>
      <c r="L144" s="25" t="s">
        <v>295</v>
      </c>
      <c r="M144" s="44"/>
      <c r="N144" s="44"/>
      <c r="O144" s="8" t="s">
        <v>210</v>
      </c>
      <c r="P144" s="44">
        <v>2</v>
      </c>
      <c r="Q144" s="45">
        <v>175</v>
      </c>
      <c r="R144" s="6" t="s">
        <v>155</v>
      </c>
      <c r="S144" s="45">
        <f t="shared" si="4"/>
        <v>350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46">
        <v>350</v>
      </c>
      <c r="AB144" s="22">
        <v>0</v>
      </c>
      <c r="AC144" s="22">
        <v>0</v>
      </c>
      <c r="AD144" s="22">
        <v>0</v>
      </c>
      <c r="AE144" s="22">
        <v>0</v>
      </c>
    </row>
    <row r="145" spans="1:31" ht="21" x14ac:dyDescent="0.35">
      <c r="A145" s="42" t="s">
        <v>149</v>
      </c>
      <c r="B145" s="6" t="s">
        <v>194</v>
      </c>
      <c r="C145" s="8">
        <v>11510</v>
      </c>
      <c r="D145" s="6" t="s">
        <v>194</v>
      </c>
      <c r="E145" s="43" t="s">
        <v>33</v>
      </c>
      <c r="F145" s="6" t="s">
        <v>38</v>
      </c>
      <c r="G145" s="15" t="s">
        <v>49</v>
      </c>
      <c r="H145" s="6" t="s">
        <v>37</v>
      </c>
      <c r="I145" s="6">
        <v>21101</v>
      </c>
      <c r="J145" s="25" t="s">
        <v>237</v>
      </c>
      <c r="K145" s="8" t="s">
        <v>296</v>
      </c>
      <c r="L145" s="25" t="s">
        <v>297</v>
      </c>
      <c r="M145" s="44"/>
      <c r="N145" s="44"/>
      <c r="O145" s="8" t="s">
        <v>233</v>
      </c>
      <c r="P145" s="44">
        <v>4</v>
      </c>
      <c r="Q145" s="45">
        <f>551.93/4</f>
        <v>137.98249999999999</v>
      </c>
      <c r="R145" s="6" t="s">
        <v>155</v>
      </c>
      <c r="S145" s="45">
        <f t="shared" si="4"/>
        <v>551.92999999999995</v>
      </c>
      <c r="T145" s="22">
        <v>0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46">
        <v>551.92999999999995</v>
      </c>
      <c r="AB145" s="22">
        <v>0</v>
      </c>
      <c r="AC145" s="22">
        <v>0</v>
      </c>
      <c r="AD145" s="22">
        <v>0</v>
      </c>
      <c r="AE145" s="22">
        <v>0</v>
      </c>
    </row>
    <row r="146" spans="1:31" ht="21" x14ac:dyDescent="0.35">
      <c r="A146" s="42" t="s">
        <v>149</v>
      </c>
      <c r="B146" s="6" t="s">
        <v>194</v>
      </c>
      <c r="C146" s="8">
        <v>11510</v>
      </c>
      <c r="D146" s="6" t="s">
        <v>194</v>
      </c>
      <c r="E146" s="43" t="s">
        <v>33</v>
      </c>
      <c r="F146" s="6" t="s">
        <v>38</v>
      </c>
      <c r="G146" s="15" t="s">
        <v>189</v>
      </c>
      <c r="H146" s="6" t="s">
        <v>190</v>
      </c>
      <c r="I146" s="6">
        <v>21101</v>
      </c>
      <c r="J146" s="25" t="s">
        <v>237</v>
      </c>
      <c r="K146" s="8" t="s">
        <v>296</v>
      </c>
      <c r="L146" s="25" t="s">
        <v>297</v>
      </c>
      <c r="M146" s="44"/>
      <c r="N146" s="44"/>
      <c r="O146" s="8" t="s">
        <v>233</v>
      </c>
      <c r="P146" s="44">
        <v>16</v>
      </c>
      <c r="Q146" s="45">
        <f>2207.71/16</f>
        <v>137.981875</v>
      </c>
      <c r="R146" s="6" t="s">
        <v>155</v>
      </c>
      <c r="S146" s="45">
        <f t="shared" si="4"/>
        <v>2207.71</v>
      </c>
      <c r="T146" s="22">
        <v>0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46">
        <v>2207.71</v>
      </c>
      <c r="AB146" s="22">
        <v>0</v>
      </c>
      <c r="AC146" s="22">
        <v>0</v>
      </c>
      <c r="AD146" s="22">
        <v>0</v>
      </c>
      <c r="AE146" s="22">
        <v>0</v>
      </c>
    </row>
    <row r="147" spans="1:31" ht="21" x14ac:dyDescent="0.35">
      <c r="A147" s="42" t="s">
        <v>149</v>
      </c>
      <c r="B147" s="6" t="s">
        <v>194</v>
      </c>
      <c r="C147" s="8">
        <v>11510</v>
      </c>
      <c r="D147" s="6" t="s">
        <v>194</v>
      </c>
      <c r="E147" s="43" t="s">
        <v>33</v>
      </c>
      <c r="F147" s="6" t="s">
        <v>34</v>
      </c>
      <c r="G147" s="15" t="s">
        <v>33</v>
      </c>
      <c r="H147" s="6" t="s">
        <v>37</v>
      </c>
      <c r="I147" s="6">
        <v>21101</v>
      </c>
      <c r="J147" s="25" t="s">
        <v>237</v>
      </c>
      <c r="K147" s="8" t="s">
        <v>161</v>
      </c>
      <c r="L147" s="25" t="s">
        <v>260</v>
      </c>
      <c r="M147" s="44"/>
      <c r="N147" s="44"/>
      <c r="O147" s="8" t="s">
        <v>217</v>
      </c>
      <c r="P147" s="44">
        <v>1</v>
      </c>
      <c r="Q147" s="45">
        <v>1098</v>
      </c>
      <c r="R147" s="6" t="s">
        <v>155</v>
      </c>
      <c r="S147" s="45">
        <f t="shared" si="4"/>
        <v>1098</v>
      </c>
      <c r="T147" s="22">
        <v>0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46">
        <v>1098</v>
      </c>
      <c r="AB147" s="22">
        <v>0</v>
      </c>
      <c r="AC147" s="22">
        <v>0</v>
      </c>
      <c r="AD147" s="22">
        <v>0</v>
      </c>
      <c r="AE147" s="22">
        <v>0</v>
      </c>
    </row>
    <row r="148" spans="1:31" ht="21" x14ac:dyDescent="0.35">
      <c r="A148" s="42" t="s">
        <v>149</v>
      </c>
      <c r="B148" s="6" t="s">
        <v>194</v>
      </c>
      <c r="C148" s="8">
        <v>11510</v>
      </c>
      <c r="D148" s="6" t="s">
        <v>194</v>
      </c>
      <c r="E148" s="43" t="s">
        <v>33</v>
      </c>
      <c r="F148" s="6" t="s">
        <v>34</v>
      </c>
      <c r="G148" s="15" t="s">
        <v>33</v>
      </c>
      <c r="H148" s="6" t="s">
        <v>37</v>
      </c>
      <c r="I148" s="6">
        <v>22104</v>
      </c>
      <c r="J148" s="25" t="s">
        <v>234</v>
      </c>
      <c r="K148" s="8" t="s">
        <v>298</v>
      </c>
      <c r="L148" s="25" t="s">
        <v>299</v>
      </c>
      <c r="M148" s="44"/>
      <c r="N148" s="44"/>
      <c r="O148" s="8" t="s">
        <v>210</v>
      </c>
      <c r="P148" s="44">
        <v>6</v>
      </c>
      <c r="Q148" s="45">
        <v>36</v>
      </c>
      <c r="R148" s="6" t="s">
        <v>155</v>
      </c>
      <c r="S148" s="45">
        <f t="shared" si="4"/>
        <v>216</v>
      </c>
      <c r="T148" s="22">
        <v>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46">
        <v>216</v>
      </c>
      <c r="AB148" s="22">
        <v>0</v>
      </c>
      <c r="AC148" s="22">
        <v>0</v>
      </c>
      <c r="AD148" s="22">
        <v>0</v>
      </c>
      <c r="AE148" s="22">
        <v>0</v>
      </c>
    </row>
    <row r="149" spans="1:31" ht="21" x14ac:dyDescent="0.35">
      <c r="A149" s="42" t="s">
        <v>149</v>
      </c>
      <c r="B149" s="6" t="s">
        <v>194</v>
      </c>
      <c r="C149" s="8">
        <v>11510</v>
      </c>
      <c r="D149" s="6" t="s">
        <v>194</v>
      </c>
      <c r="E149" s="43" t="s">
        <v>33</v>
      </c>
      <c r="F149" s="6" t="s">
        <v>34</v>
      </c>
      <c r="G149" s="15" t="s">
        <v>33</v>
      </c>
      <c r="H149" s="6" t="s">
        <v>37</v>
      </c>
      <c r="I149" s="6">
        <v>22104</v>
      </c>
      <c r="J149" s="25" t="s">
        <v>234</v>
      </c>
      <c r="K149" s="8" t="s">
        <v>298</v>
      </c>
      <c r="L149" s="25" t="s">
        <v>299</v>
      </c>
      <c r="M149" s="44"/>
      <c r="N149" s="44"/>
      <c r="O149" s="8" t="s">
        <v>210</v>
      </c>
      <c r="P149" s="44">
        <v>5</v>
      </c>
      <c r="Q149" s="45">
        <v>36</v>
      </c>
      <c r="R149" s="6" t="s">
        <v>155</v>
      </c>
      <c r="S149" s="45">
        <f t="shared" si="4"/>
        <v>180</v>
      </c>
      <c r="T149" s="22">
        <v>0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46">
        <v>180</v>
      </c>
      <c r="AB149" s="22">
        <v>0</v>
      </c>
      <c r="AC149" s="22">
        <v>0</v>
      </c>
      <c r="AD149" s="22">
        <v>0</v>
      </c>
      <c r="AE149" s="22">
        <v>0</v>
      </c>
    </row>
    <row r="150" spans="1:31" ht="21" x14ac:dyDescent="0.35">
      <c r="A150" s="42" t="s">
        <v>149</v>
      </c>
      <c r="B150" s="6" t="s">
        <v>194</v>
      </c>
      <c r="C150" s="8">
        <v>11510</v>
      </c>
      <c r="D150" s="6" t="s">
        <v>194</v>
      </c>
      <c r="E150" s="43" t="s">
        <v>33</v>
      </c>
      <c r="F150" s="6" t="s">
        <v>34</v>
      </c>
      <c r="G150" s="15" t="s">
        <v>33</v>
      </c>
      <c r="H150" s="6" t="s">
        <v>37</v>
      </c>
      <c r="I150" s="6">
        <v>22104</v>
      </c>
      <c r="J150" s="25" t="s">
        <v>234</v>
      </c>
      <c r="K150" s="8" t="s">
        <v>298</v>
      </c>
      <c r="L150" s="25" t="s">
        <v>299</v>
      </c>
      <c r="M150" s="44"/>
      <c r="N150" s="44"/>
      <c r="O150" s="8" t="s">
        <v>210</v>
      </c>
      <c r="P150" s="44">
        <v>7</v>
      </c>
      <c r="Q150" s="45">
        <v>36</v>
      </c>
      <c r="R150" s="6" t="s">
        <v>155</v>
      </c>
      <c r="S150" s="45">
        <f t="shared" ref="S150:S157" si="5">P150*Q150</f>
        <v>252</v>
      </c>
      <c r="T150" s="22">
        <v>0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46">
        <v>252</v>
      </c>
      <c r="AB150" s="22">
        <v>0</v>
      </c>
      <c r="AC150" s="22">
        <v>0</v>
      </c>
      <c r="AD150" s="22">
        <v>0</v>
      </c>
      <c r="AE150" s="22">
        <v>0</v>
      </c>
    </row>
    <row r="151" spans="1:31" ht="21" x14ac:dyDescent="0.35">
      <c r="A151" s="42" t="s">
        <v>149</v>
      </c>
      <c r="B151" s="6" t="s">
        <v>194</v>
      </c>
      <c r="C151" s="8">
        <v>11510</v>
      </c>
      <c r="D151" s="6" t="s">
        <v>194</v>
      </c>
      <c r="E151" s="43" t="s">
        <v>33</v>
      </c>
      <c r="F151" s="6" t="s">
        <v>34</v>
      </c>
      <c r="G151" s="15" t="s">
        <v>33</v>
      </c>
      <c r="H151" s="6" t="s">
        <v>37</v>
      </c>
      <c r="I151" s="6">
        <v>22104</v>
      </c>
      <c r="J151" s="25" t="s">
        <v>234</v>
      </c>
      <c r="K151" s="8" t="s">
        <v>298</v>
      </c>
      <c r="L151" s="25" t="s">
        <v>299</v>
      </c>
      <c r="M151" s="44"/>
      <c r="N151" s="44"/>
      <c r="O151" s="8" t="s">
        <v>210</v>
      </c>
      <c r="P151" s="44">
        <v>5</v>
      </c>
      <c r="Q151" s="45">
        <v>36</v>
      </c>
      <c r="R151" s="6" t="s">
        <v>155</v>
      </c>
      <c r="S151" s="45">
        <f t="shared" si="5"/>
        <v>180</v>
      </c>
      <c r="T151" s="22">
        <v>0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46">
        <v>180</v>
      </c>
      <c r="AB151" s="22">
        <v>0</v>
      </c>
      <c r="AC151" s="22">
        <v>0</v>
      </c>
      <c r="AD151" s="22">
        <v>0</v>
      </c>
      <c r="AE151" s="22">
        <v>0</v>
      </c>
    </row>
    <row r="152" spans="1:31" ht="21" x14ac:dyDescent="0.35">
      <c r="A152" s="42" t="s">
        <v>149</v>
      </c>
      <c r="B152" s="6" t="s">
        <v>194</v>
      </c>
      <c r="C152" s="8">
        <v>11510</v>
      </c>
      <c r="D152" s="6" t="s">
        <v>194</v>
      </c>
      <c r="E152" s="43" t="s">
        <v>33</v>
      </c>
      <c r="F152" s="6" t="s">
        <v>34</v>
      </c>
      <c r="G152" s="15" t="s">
        <v>33</v>
      </c>
      <c r="H152" s="6" t="s">
        <v>37</v>
      </c>
      <c r="I152" s="6">
        <v>22104</v>
      </c>
      <c r="J152" s="25" t="s">
        <v>234</v>
      </c>
      <c r="K152" s="8" t="s">
        <v>298</v>
      </c>
      <c r="L152" s="25" t="s">
        <v>299</v>
      </c>
      <c r="M152" s="44"/>
      <c r="N152" s="44"/>
      <c r="O152" s="8" t="s">
        <v>210</v>
      </c>
      <c r="P152" s="44">
        <v>5</v>
      </c>
      <c r="Q152" s="45">
        <v>36</v>
      </c>
      <c r="R152" s="6" t="s">
        <v>155</v>
      </c>
      <c r="S152" s="45">
        <f t="shared" si="5"/>
        <v>180</v>
      </c>
      <c r="T152" s="22">
        <v>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46">
        <v>180</v>
      </c>
      <c r="AB152" s="22">
        <v>0</v>
      </c>
      <c r="AC152" s="22">
        <v>0</v>
      </c>
      <c r="AD152" s="22">
        <v>0</v>
      </c>
      <c r="AE152" s="22">
        <v>0</v>
      </c>
    </row>
    <row r="153" spans="1:31" ht="21" x14ac:dyDescent="0.35">
      <c r="A153" s="42" t="s">
        <v>149</v>
      </c>
      <c r="B153" s="6" t="s">
        <v>194</v>
      </c>
      <c r="C153" s="8">
        <v>11510</v>
      </c>
      <c r="D153" s="6" t="s">
        <v>194</v>
      </c>
      <c r="E153" s="43" t="s">
        <v>33</v>
      </c>
      <c r="F153" s="6" t="s">
        <v>34</v>
      </c>
      <c r="G153" s="15" t="s">
        <v>33</v>
      </c>
      <c r="H153" s="6" t="s">
        <v>37</v>
      </c>
      <c r="I153" s="6">
        <v>22104</v>
      </c>
      <c r="J153" s="25" t="s">
        <v>234</v>
      </c>
      <c r="K153" s="8" t="s">
        <v>298</v>
      </c>
      <c r="L153" s="25" t="s">
        <v>299</v>
      </c>
      <c r="M153" s="44"/>
      <c r="N153" s="44"/>
      <c r="O153" s="8" t="s">
        <v>210</v>
      </c>
      <c r="P153" s="44">
        <v>6</v>
      </c>
      <c r="Q153" s="45">
        <v>36</v>
      </c>
      <c r="R153" s="6" t="s">
        <v>155</v>
      </c>
      <c r="S153" s="45">
        <f t="shared" si="5"/>
        <v>216</v>
      </c>
      <c r="T153" s="22">
        <v>0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46">
        <v>216</v>
      </c>
      <c r="AB153" s="22">
        <v>0</v>
      </c>
      <c r="AC153" s="22">
        <v>0</v>
      </c>
      <c r="AD153" s="22">
        <v>0</v>
      </c>
      <c r="AE153" s="22">
        <v>0</v>
      </c>
    </row>
    <row r="154" spans="1:31" ht="21" x14ac:dyDescent="0.35">
      <c r="A154" s="42" t="s">
        <v>149</v>
      </c>
      <c r="B154" s="6" t="s">
        <v>194</v>
      </c>
      <c r="C154" s="8">
        <v>11510</v>
      </c>
      <c r="D154" s="6" t="s">
        <v>194</v>
      </c>
      <c r="E154" s="43" t="s">
        <v>33</v>
      </c>
      <c r="F154" s="6" t="s">
        <v>34</v>
      </c>
      <c r="G154" s="15" t="s">
        <v>33</v>
      </c>
      <c r="H154" s="6" t="s">
        <v>37</v>
      </c>
      <c r="I154" s="6">
        <v>22104</v>
      </c>
      <c r="J154" s="25" t="s">
        <v>234</v>
      </c>
      <c r="K154" s="8" t="s">
        <v>298</v>
      </c>
      <c r="L154" s="25" t="s">
        <v>299</v>
      </c>
      <c r="M154" s="44"/>
      <c r="N154" s="44"/>
      <c r="O154" s="8" t="s">
        <v>210</v>
      </c>
      <c r="P154" s="44">
        <v>7</v>
      </c>
      <c r="Q154" s="45">
        <v>36</v>
      </c>
      <c r="R154" s="6" t="s">
        <v>155</v>
      </c>
      <c r="S154" s="45">
        <f t="shared" si="5"/>
        <v>252</v>
      </c>
      <c r="T154" s="22">
        <v>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46">
        <v>252</v>
      </c>
      <c r="AB154" s="22">
        <v>0</v>
      </c>
      <c r="AC154" s="22">
        <v>0</v>
      </c>
      <c r="AD154" s="22">
        <v>0</v>
      </c>
      <c r="AE154" s="22">
        <v>0</v>
      </c>
    </row>
    <row r="155" spans="1:31" ht="21" x14ac:dyDescent="0.35">
      <c r="A155" s="42" t="s">
        <v>149</v>
      </c>
      <c r="B155" s="6" t="s">
        <v>194</v>
      </c>
      <c r="C155" s="8">
        <v>11510</v>
      </c>
      <c r="D155" s="6" t="s">
        <v>194</v>
      </c>
      <c r="E155" s="43" t="s">
        <v>33</v>
      </c>
      <c r="F155" s="6" t="s">
        <v>34</v>
      </c>
      <c r="G155" s="15" t="s">
        <v>33</v>
      </c>
      <c r="H155" s="6" t="s">
        <v>37</v>
      </c>
      <c r="I155" s="6">
        <v>22104</v>
      </c>
      <c r="J155" s="25" t="s">
        <v>234</v>
      </c>
      <c r="K155" s="8" t="s">
        <v>298</v>
      </c>
      <c r="L155" s="25" t="s">
        <v>299</v>
      </c>
      <c r="M155" s="44"/>
      <c r="N155" s="44"/>
      <c r="O155" s="8" t="s">
        <v>210</v>
      </c>
      <c r="P155" s="44">
        <v>8</v>
      </c>
      <c r="Q155" s="45">
        <v>36</v>
      </c>
      <c r="R155" s="6" t="s">
        <v>155</v>
      </c>
      <c r="S155" s="45">
        <f t="shared" si="5"/>
        <v>288</v>
      </c>
      <c r="T155" s="22">
        <v>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46">
        <v>288</v>
      </c>
      <c r="AB155" s="22">
        <v>0</v>
      </c>
      <c r="AC155" s="22">
        <v>0</v>
      </c>
      <c r="AD155" s="22">
        <v>0</v>
      </c>
      <c r="AE155" s="22">
        <v>0</v>
      </c>
    </row>
    <row r="156" spans="1:31" ht="21" x14ac:dyDescent="0.35">
      <c r="A156" s="42" t="s">
        <v>149</v>
      </c>
      <c r="B156" s="6" t="s">
        <v>194</v>
      </c>
      <c r="C156" s="8">
        <v>11510</v>
      </c>
      <c r="D156" s="6" t="s">
        <v>194</v>
      </c>
      <c r="E156" s="43" t="s">
        <v>33</v>
      </c>
      <c r="F156" s="6" t="s">
        <v>34</v>
      </c>
      <c r="G156" s="15" t="s">
        <v>33</v>
      </c>
      <c r="H156" s="6" t="s">
        <v>37</v>
      </c>
      <c r="I156" s="6">
        <v>22104</v>
      </c>
      <c r="J156" s="25" t="s">
        <v>234</v>
      </c>
      <c r="K156" s="8" t="s">
        <v>298</v>
      </c>
      <c r="L156" s="25" t="s">
        <v>299</v>
      </c>
      <c r="M156" s="44"/>
      <c r="N156" s="44"/>
      <c r="O156" s="8" t="s">
        <v>210</v>
      </c>
      <c r="P156" s="44">
        <v>5</v>
      </c>
      <c r="Q156" s="45">
        <v>36</v>
      </c>
      <c r="R156" s="6" t="s">
        <v>155</v>
      </c>
      <c r="S156" s="45">
        <f t="shared" si="5"/>
        <v>180</v>
      </c>
      <c r="T156" s="22">
        <v>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46">
        <v>180</v>
      </c>
      <c r="AB156" s="22">
        <v>0</v>
      </c>
      <c r="AC156" s="22">
        <v>0</v>
      </c>
      <c r="AD156" s="22">
        <v>0</v>
      </c>
      <c r="AE156" s="22">
        <v>0</v>
      </c>
    </row>
    <row r="157" spans="1:31" ht="21" x14ac:dyDescent="0.35">
      <c r="A157" s="42" t="s">
        <v>149</v>
      </c>
      <c r="B157" s="6" t="s">
        <v>194</v>
      </c>
      <c r="C157" s="8">
        <v>11510</v>
      </c>
      <c r="D157" s="6" t="s">
        <v>194</v>
      </c>
      <c r="E157" s="43" t="s">
        <v>33</v>
      </c>
      <c r="F157" s="6" t="s">
        <v>34</v>
      </c>
      <c r="G157" s="15" t="s">
        <v>33</v>
      </c>
      <c r="H157" s="6" t="s">
        <v>37</v>
      </c>
      <c r="I157" s="6">
        <v>22104</v>
      </c>
      <c r="J157" s="25" t="s">
        <v>234</v>
      </c>
      <c r="K157" s="8" t="s">
        <v>298</v>
      </c>
      <c r="L157" s="25" t="s">
        <v>299</v>
      </c>
      <c r="M157" s="44"/>
      <c r="N157" s="44"/>
      <c r="O157" s="8" t="s">
        <v>210</v>
      </c>
      <c r="P157" s="44">
        <v>6</v>
      </c>
      <c r="Q157" s="45">
        <v>36</v>
      </c>
      <c r="R157" s="6" t="s">
        <v>155</v>
      </c>
      <c r="S157" s="45">
        <f t="shared" si="5"/>
        <v>216</v>
      </c>
      <c r="T157" s="22">
        <v>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46">
        <v>216</v>
      </c>
      <c r="AB157" s="22">
        <v>0</v>
      </c>
      <c r="AC157" s="22">
        <v>0</v>
      </c>
      <c r="AD157" s="22">
        <v>0</v>
      </c>
      <c r="AE157" s="22">
        <v>0</v>
      </c>
    </row>
    <row r="158" spans="1:31" ht="56.25" customHeight="1" x14ac:dyDescent="0.35">
      <c r="A158" s="47" t="s">
        <v>149</v>
      </c>
      <c r="B158" s="48" t="s">
        <v>300</v>
      </c>
      <c r="C158" s="47">
        <v>11510</v>
      </c>
      <c r="D158" s="48" t="s">
        <v>300</v>
      </c>
      <c r="E158" s="42" t="s">
        <v>33</v>
      </c>
      <c r="F158" s="48" t="s">
        <v>189</v>
      </c>
      <c r="G158" s="48" t="s">
        <v>38</v>
      </c>
      <c r="H158" s="48" t="s">
        <v>190</v>
      </c>
      <c r="I158" s="48">
        <v>26102</v>
      </c>
      <c r="J158" s="49" t="s">
        <v>301</v>
      </c>
      <c r="K158" s="50" t="s">
        <v>302</v>
      </c>
      <c r="L158" s="49" t="s">
        <v>303</v>
      </c>
      <c r="M158" s="51"/>
      <c r="N158" s="51"/>
      <c r="O158" s="49" t="s">
        <v>210</v>
      </c>
      <c r="P158" s="49">
        <v>50</v>
      </c>
      <c r="Q158" s="50">
        <v>300</v>
      </c>
      <c r="R158" s="49" t="s">
        <v>155</v>
      </c>
      <c r="S158" s="50">
        <v>15000</v>
      </c>
      <c r="T158" s="22">
        <v>0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53">
        <v>15000</v>
      </c>
      <c r="AB158" s="22">
        <v>0</v>
      </c>
      <c r="AC158" s="22">
        <v>0</v>
      </c>
      <c r="AD158" s="22">
        <v>0</v>
      </c>
      <c r="AE158" s="22">
        <v>0</v>
      </c>
    </row>
    <row r="159" spans="1:31" ht="56.25" customHeight="1" x14ac:dyDescent="0.35">
      <c r="A159" s="47" t="s">
        <v>149</v>
      </c>
      <c r="B159" s="48" t="s">
        <v>300</v>
      </c>
      <c r="C159" s="47">
        <v>11510</v>
      </c>
      <c r="D159" s="48" t="s">
        <v>300</v>
      </c>
      <c r="E159" s="42" t="s">
        <v>33</v>
      </c>
      <c r="F159" s="48" t="s">
        <v>189</v>
      </c>
      <c r="G159" s="48" t="s">
        <v>38</v>
      </c>
      <c r="H159" s="48" t="s">
        <v>190</v>
      </c>
      <c r="I159" s="48">
        <v>26102</v>
      </c>
      <c r="J159" s="49" t="s">
        <v>301</v>
      </c>
      <c r="K159" s="50" t="s">
        <v>304</v>
      </c>
      <c r="L159" s="49" t="s">
        <v>305</v>
      </c>
      <c r="M159" s="51"/>
      <c r="N159" s="51"/>
      <c r="O159" s="49" t="s">
        <v>210</v>
      </c>
      <c r="P159" s="49">
        <v>19</v>
      </c>
      <c r="Q159" s="50">
        <v>200</v>
      </c>
      <c r="R159" s="49" t="s">
        <v>155</v>
      </c>
      <c r="S159" s="50">
        <v>3800</v>
      </c>
      <c r="T159" s="22">
        <v>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53">
        <v>3800</v>
      </c>
      <c r="AB159" s="22">
        <v>0</v>
      </c>
      <c r="AC159" s="22">
        <v>0</v>
      </c>
      <c r="AD159" s="22">
        <v>0</v>
      </c>
      <c r="AE159" s="22">
        <v>0</v>
      </c>
    </row>
    <row r="160" spans="1:31" ht="56.25" customHeight="1" x14ac:dyDescent="0.35">
      <c r="A160" s="47" t="s">
        <v>149</v>
      </c>
      <c r="B160" s="48" t="s">
        <v>300</v>
      </c>
      <c r="C160" s="47">
        <v>11510</v>
      </c>
      <c r="D160" s="48" t="s">
        <v>300</v>
      </c>
      <c r="E160" s="42" t="s">
        <v>33</v>
      </c>
      <c r="F160" s="48" t="s">
        <v>189</v>
      </c>
      <c r="G160" s="48" t="s">
        <v>38</v>
      </c>
      <c r="H160" s="48" t="s">
        <v>190</v>
      </c>
      <c r="I160" s="48">
        <v>26102</v>
      </c>
      <c r="J160" s="49" t="s">
        <v>301</v>
      </c>
      <c r="K160" s="50" t="s">
        <v>121</v>
      </c>
      <c r="L160" s="49" t="s">
        <v>55</v>
      </c>
      <c r="M160" s="51"/>
      <c r="N160" s="51"/>
      <c r="O160" s="49" t="s">
        <v>210</v>
      </c>
      <c r="P160" s="49">
        <v>66</v>
      </c>
      <c r="Q160" s="50">
        <v>1</v>
      </c>
      <c r="R160" s="49" t="s">
        <v>155</v>
      </c>
      <c r="S160" s="50">
        <v>66</v>
      </c>
      <c r="T160" s="22">
        <v>0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53">
        <v>66</v>
      </c>
      <c r="AB160" s="22">
        <v>0</v>
      </c>
      <c r="AC160" s="22">
        <v>0</v>
      </c>
      <c r="AD160" s="22">
        <v>0</v>
      </c>
      <c r="AE160" s="22">
        <v>0</v>
      </c>
    </row>
    <row r="161" spans="1:31" ht="56.25" customHeight="1" x14ac:dyDescent="0.35">
      <c r="A161" s="47" t="s">
        <v>149</v>
      </c>
      <c r="B161" s="48" t="s">
        <v>300</v>
      </c>
      <c r="C161" s="47">
        <v>11510</v>
      </c>
      <c r="D161" s="48" t="s">
        <v>300</v>
      </c>
      <c r="E161" s="42" t="s">
        <v>33</v>
      </c>
      <c r="F161" s="48" t="s">
        <v>101</v>
      </c>
      <c r="G161" s="48" t="s">
        <v>100</v>
      </c>
      <c r="H161" s="48" t="s">
        <v>306</v>
      </c>
      <c r="I161" s="48">
        <v>26102</v>
      </c>
      <c r="J161" s="49" t="s">
        <v>301</v>
      </c>
      <c r="K161" s="50" t="s">
        <v>304</v>
      </c>
      <c r="L161" s="49" t="s">
        <v>305</v>
      </c>
      <c r="M161" s="51"/>
      <c r="N161" s="51"/>
      <c r="O161" s="49" t="s">
        <v>210</v>
      </c>
      <c r="P161" s="49">
        <v>35</v>
      </c>
      <c r="Q161" s="50">
        <v>200</v>
      </c>
      <c r="R161" s="49" t="s">
        <v>155</v>
      </c>
      <c r="S161" s="50">
        <v>7000</v>
      </c>
      <c r="T161" s="22">
        <v>0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53">
        <v>7000</v>
      </c>
      <c r="AB161" s="22">
        <v>0</v>
      </c>
      <c r="AC161" s="22">
        <v>0</v>
      </c>
      <c r="AD161" s="22">
        <v>0</v>
      </c>
      <c r="AE161" s="22">
        <v>0</v>
      </c>
    </row>
    <row r="162" spans="1:31" ht="56.25" customHeight="1" x14ac:dyDescent="0.35">
      <c r="A162" s="47" t="s">
        <v>149</v>
      </c>
      <c r="B162" s="48" t="s">
        <v>300</v>
      </c>
      <c r="C162" s="47">
        <v>11510</v>
      </c>
      <c r="D162" s="48" t="s">
        <v>300</v>
      </c>
      <c r="E162" s="42" t="s">
        <v>33</v>
      </c>
      <c r="F162" s="48" t="s">
        <v>101</v>
      </c>
      <c r="G162" s="48" t="s">
        <v>100</v>
      </c>
      <c r="H162" s="48" t="s">
        <v>306</v>
      </c>
      <c r="I162" s="48">
        <v>26102</v>
      </c>
      <c r="J162" s="49" t="s">
        <v>301</v>
      </c>
      <c r="K162" s="50" t="s">
        <v>307</v>
      </c>
      <c r="L162" s="49" t="s">
        <v>308</v>
      </c>
      <c r="M162" s="51"/>
      <c r="N162" s="51"/>
      <c r="O162" s="49" t="s">
        <v>210</v>
      </c>
      <c r="P162" s="49">
        <v>1</v>
      </c>
      <c r="Q162" s="50">
        <v>5</v>
      </c>
      <c r="R162" s="49" t="s">
        <v>155</v>
      </c>
      <c r="S162" s="50">
        <v>5</v>
      </c>
      <c r="T162" s="22">
        <v>0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53">
        <v>5</v>
      </c>
      <c r="AB162" s="22">
        <v>0</v>
      </c>
      <c r="AC162" s="22">
        <v>0</v>
      </c>
      <c r="AD162" s="22">
        <v>0</v>
      </c>
      <c r="AE162" s="22">
        <v>0</v>
      </c>
    </row>
    <row r="163" spans="1:31" ht="56.25" customHeight="1" x14ac:dyDescent="0.35">
      <c r="A163" s="47" t="s">
        <v>149</v>
      </c>
      <c r="B163" s="48" t="s">
        <v>300</v>
      </c>
      <c r="C163" s="47">
        <v>11510</v>
      </c>
      <c r="D163" s="48" t="s">
        <v>300</v>
      </c>
      <c r="E163" s="42" t="s">
        <v>33</v>
      </c>
      <c r="F163" s="48" t="s">
        <v>101</v>
      </c>
      <c r="G163" s="48" t="s">
        <v>100</v>
      </c>
      <c r="H163" s="48" t="s">
        <v>306</v>
      </c>
      <c r="I163" s="48">
        <v>26102</v>
      </c>
      <c r="J163" s="49" t="s">
        <v>301</v>
      </c>
      <c r="K163" s="50" t="s">
        <v>119</v>
      </c>
      <c r="L163" s="49" t="s">
        <v>120</v>
      </c>
      <c r="M163" s="51"/>
      <c r="N163" s="51"/>
      <c r="O163" s="49" t="s">
        <v>210</v>
      </c>
      <c r="P163" s="49">
        <v>77</v>
      </c>
      <c r="Q163" s="50">
        <v>100</v>
      </c>
      <c r="R163" s="49" t="s">
        <v>155</v>
      </c>
      <c r="S163" s="50">
        <v>7700</v>
      </c>
      <c r="T163" s="22">
        <v>0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53">
        <v>7700</v>
      </c>
      <c r="AB163" s="22">
        <v>0</v>
      </c>
      <c r="AC163" s="22">
        <v>0</v>
      </c>
      <c r="AD163" s="22">
        <v>0</v>
      </c>
      <c r="AE163" s="22">
        <v>0</v>
      </c>
    </row>
    <row r="164" spans="1:31" ht="56.25" customHeight="1" x14ac:dyDescent="0.35">
      <c r="A164" s="47" t="s">
        <v>149</v>
      </c>
      <c r="B164" s="48" t="s">
        <v>300</v>
      </c>
      <c r="C164" s="47">
        <v>11510</v>
      </c>
      <c r="D164" s="48" t="s">
        <v>300</v>
      </c>
      <c r="E164" s="42" t="s">
        <v>33</v>
      </c>
      <c r="F164" s="48" t="s">
        <v>49</v>
      </c>
      <c r="G164" s="48" t="s">
        <v>38</v>
      </c>
      <c r="H164" s="48" t="s">
        <v>309</v>
      </c>
      <c r="I164" s="48" t="s">
        <v>310</v>
      </c>
      <c r="J164" s="49" t="s">
        <v>311</v>
      </c>
      <c r="K164" s="50" t="s">
        <v>185</v>
      </c>
      <c r="L164" s="49" t="s">
        <v>312</v>
      </c>
      <c r="M164" s="51"/>
      <c r="N164" s="51"/>
      <c r="O164" s="49" t="s">
        <v>210</v>
      </c>
      <c r="P164" s="49">
        <v>14</v>
      </c>
      <c r="Q164" s="50">
        <v>100</v>
      </c>
      <c r="R164" s="49" t="s">
        <v>155</v>
      </c>
      <c r="S164" s="50">
        <v>1400</v>
      </c>
      <c r="T164" s="22">
        <v>0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53">
        <v>1400</v>
      </c>
      <c r="AB164" s="22">
        <v>0</v>
      </c>
      <c r="AC164" s="22">
        <v>0</v>
      </c>
      <c r="AD164" s="22">
        <v>0</v>
      </c>
      <c r="AE164" s="22">
        <v>0</v>
      </c>
    </row>
    <row r="165" spans="1:31" ht="56.25" customHeight="1" x14ac:dyDescent="0.35">
      <c r="A165" s="47" t="s">
        <v>149</v>
      </c>
      <c r="B165" s="48" t="s">
        <v>300</v>
      </c>
      <c r="C165" s="47">
        <v>11510</v>
      </c>
      <c r="D165" s="48" t="s">
        <v>300</v>
      </c>
      <c r="E165" s="42" t="s">
        <v>33</v>
      </c>
      <c r="F165" s="48" t="s">
        <v>189</v>
      </c>
      <c r="G165" s="48" t="s">
        <v>38</v>
      </c>
      <c r="H165" s="48" t="s">
        <v>190</v>
      </c>
      <c r="I165" s="48" t="s">
        <v>313</v>
      </c>
      <c r="J165" s="49" t="s">
        <v>314</v>
      </c>
      <c r="K165" s="50" t="s">
        <v>315</v>
      </c>
      <c r="L165" s="49" t="s">
        <v>316</v>
      </c>
      <c r="M165" s="51"/>
      <c r="N165" s="51"/>
      <c r="O165" s="49" t="s">
        <v>210</v>
      </c>
      <c r="P165" s="49">
        <v>1</v>
      </c>
      <c r="Q165" s="50">
        <v>2337</v>
      </c>
      <c r="R165" s="49" t="s">
        <v>155</v>
      </c>
      <c r="S165" s="50">
        <v>2337</v>
      </c>
      <c r="T165" s="22">
        <v>0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53">
        <v>2337</v>
      </c>
      <c r="AB165" s="22">
        <v>0</v>
      </c>
      <c r="AC165" s="22">
        <v>0</v>
      </c>
      <c r="AD165" s="22">
        <v>0</v>
      </c>
      <c r="AE165" s="22">
        <v>0</v>
      </c>
    </row>
    <row r="166" spans="1:31" ht="56.25" customHeight="1" x14ac:dyDescent="0.35">
      <c r="A166" s="47" t="s">
        <v>149</v>
      </c>
      <c r="B166" s="48" t="s">
        <v>300</v>
      </c>
      <c r="C166" s="47">
        <v>11510</v>
      </c>
      <c r="D166" s="48" t="s">
        <v>300</v>
      </c>
      <c r="E166" s="42" t="s">
        <v>33</v>
      </c>
      <c r="F166" s="48" t="s">
        <v>189</v>
      </c>
      <c r="G166" s="48" t="s">
        <v>38</v>
      </c>
      <c r="H166" s="48" t="s">
        <v>190</v>
      </c>
      <c r="I166" s="48" t="s">
        <v>317</v>
      </c>
      <c r="J166" s="49" t="s">
        <v>318</v>
      </c>
      <c r="K166" s="50" t="s">
        <v>319</v>
      </c>
      <c r="L166" s="49" t="s">
        <v>320</v>
      </c>
      <c r="M166" s="51"/>
      <c r="N166" s="51"/>
      <c r="O166" s="49" t="s">
        <v>210</v>
      </c>
      <c r="P166" s="49">
        <v>1</v>
      </c>
      <c r="Q166" s="50">
        <v>1601</v>
      </c>
      <c r="R166" s="49" t="s">
        <v>155</v>
      </c>
      <c r="S166" s="50">
        <v>1601</v>
      </c>
      <c r="T166" s="22">
        <v>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53">
        <v>1601</v>
      </c>
      <c r="AB166" s="22">
        <v>0</v>
      </c>
      <c r="AC166" s="22">
        <v>0</v>
      </c>
      <c r="AD166" s="22">
        <v>0</v>
      </c>
      <c r="AE166" s="22">
        <v>0</v>
      </c>
    </row>
    <row r="167" spans="1:31" ht="56.25" customHeight="1" x14ac:dyDescent="0.35">
      <c r="A167" s="47" t="s">
        <v>149</v>
      </c>
      <c r="B167" s="48" t="s">
        <v>300</v>
      </c>
      <c r="C167" s="47">
        <v>11510</v>
      </c>
      <c r="D167" s="48" t="s">
        <v>300</v>
      </c>
      <c r="E167" s="42" t="s">
        <v>33</v>
      </c>
      <c r="F167" s="48" t="s">
        <v>189</v>
      </c>
      <c r="G167" s="48" t="s">
        <v>38</v>
      </c>
      <c r="H167" s="48" t="s">
        <v>190</v>
      </c>
      <c r="I167" s="48" t="s">
        <v>321</v>
      </c>
      <c r="J167" s="49" t="s">
        <v>322</v>
      </c>
      <c r="K167" s="50" t="s">
        <v>323</v>
      </c>
      <c r="L167" s="49" t="s">
        <v>324</v>
      </c>
      <c r="M167" s="51"/>
      <c r="N167" s="51"/>
      <c r="O167" s="49" t="s">
        <v>210</v>
      </c>
      <c r="P167" s="49">
        <v>1</v>
      </c>
      <c r="Q167" s="50">
        <v>1393</v>
      </c>
      <c r="R167" s="49" t="s">
        <v>155</v>
      </c>
      <c r="S167" s="50">
        <v>1393</v>
      </c>
      <c r="T167" s="22">
        <v>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53">
        <v>1393</v>
      </c>
      <c r="AB167" s="22">
        <v>0</v>
      </c>
      <c r="AC167" s="22">
        <v>0</v>
      </c>
      <c r="AD167" s="22">
        <v>0</v>
      </c>
      <c r="AE167" s="22">
        <v>0</v>
      </c>
    </row>
    <row r="168" spans="1:31" ht="56.25" customHeight="1" x14ac:dyDescent="0.35">
      <c r="A168" s="47" t="s">
        <v>149</v>
      </c>
      <c r="B168" s="48" t="s">
        <v>300</v>
      </c>
      <c r="C168" s="47">
        <v>51326</v>
      </c>
      <c r="D168" s="48" t="s">
        <v>300</v>
      </c>
      <c r="E168" s="42" t="s">
        <v>33</v>
      </c>
      <c r="F168" s="48" t="s">
        <v>33</v>
      </c>
      <c r="G168" s="48" t="s">
        <v>34</v>
      </c>
      <c r="H168" s="48" t="s">
        <v>37</v>
      </c>
      <c r="I168" s="48">
        <v>32601</v>
      </c>
      <c r="J168" s="49" t="s">
        <v>325</v>
      </c>
      <c r="K168" s="50"/>
      <c r="L168" s="49" t="s">
        <v>326</v>
      </c>
      <c r="M168" s="51"/>
      <c r="N168" s="51"/>
      <c r="O168" s="49" t="s">
        <v>175</v>
      </c>
      <c r="P168" s="50">
        <v>1</v>
      </c>
      <c r="Q168" s="50">
        <v>1664.08</v>
      </c>
      <c r="R168" s="49" t="s">
        <v>155</v>
      </c>
      <c r="S168" s="52">
        <v>1664.08</v>
      </c>
      <c r="T168" s="22">
        <v>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53">
        <v>1664.08</v>
      </c>
      <c r="AB168" s="22">
        <v>0</v>
      </c>
      <c r="AC168" s="22">
        <v>0</v>
      </c>
      <c r="AD168" s="22">
        <v>0</v>
      </c>
      <c r="AE168" s="22">
        <v>0</v>
      </c>
    </row>
    <row r="169" spans="1:31" ht="56.25" customHeight="1" x14ac:dyDescent="0.35">
      <c r="A169" s="47" t="s">
        <v>149</v>
      </c>
      <c r="B169" s="48" t="s">
        <v>300</v>
      </c>
      <c r="C169" s="47">
        <v>51319</v>
      </c>
      <c r="D169" s="48" t="s">
        <v>300</v>
      </c>
      <c r="E169" s="42" t="s">
        <v>33</v>
      </c>
      <c r="F169" s="48" t="s">
        <v>189</v>
      </c>
      <c r="G169" s="48" t="s">
        <v>38</v>
      </c>
      <c r="H169" s="48" t="s">
        <v>190</v>
      </c>
      <c r="I169" s="48">
        <v>33602</v>
      </c>
      <c r="J169" s="49" t="s">
        <v>195</v>
      </c>
      <c r="K169" s="50"/>
      <c r="L169" s="49" t="s">
        <v>327</v>
      </c>
      <c r="M169" s="51"/>
      <c r="N169" s="51"/>
      <c r="O169" s="49" t="s">
        <v>175</v>
      </c>
      <c r="P169" s="50">
        <v>1</v>
      </c>
      <c r="Q169" s="50">
        <v>6133.12</v>
      </c>
      <c r="R169" s="49" t="s">
        <v>155</v>
      </c>
      <c r="S169" s="52">
        <v>8496.98</v>
      </c>
      <c r="T169" s="22">
        <v>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53">
        <v>8496.98</v>
      </c>
      <c r="AB169" s="22">
        <v>0</v>
      </c>
      <c r="AC169" s="22">
        <v>0</v>
      </c>
      <c r="AD169" s="22">
        <v>0</v>
      </c>
      <c r="AE169" s="22">
        <v>0</v>
      </c>
    </row>
    <row r="170" spans="1:31" ht="56.25" customHeight="1" x14ac:dyDescent="0.35">
      <c r="A170" s="47" t="s">
        <v>149</v>
      </c>
      <c r="B170" s="48" t="s">
        <v>300</v>
      </c>
      <c r="C170" s="47">
        <v>51319</v>
      </c>
      <c r="D170" s="48" t="s">
        <v>300</v>
      </c>
      <c r="E170" s="42" t="s">
        <v>33</v>
      </c>
      <c r="F170" s="48" t="s">
        <v>33</v>
      </c>
      <c r="G170" s="48" t="s">
        <v>34</v>
      </c>
      <c r="H170" s="48" t="s">
        <v>37</v>
      </c>
      <c r="I170" s="48">
        <v>33602</v>
      </c>
      <c r="J170" s="49" t="s">
        <v>195</v>
      </c>
      <c r="K170" s="50"/>
      <c r="L170" s="49" t="s">
        <v>328</v>
      </c>
      <c r="M170" s="51"/>
      <c r="N170" s="51"/>
      <c r="O170" s="49" t="s">
        <v>175</v>
      </c>
      <c r="P170" s="50">
        <v>1</v>
      </c>
      <c r="Q170" s="50">
        <v>6133.12</v>
      </c>
      <c r="R170" s="49" t="s">
        <v>155</v>
      </c>
      <c r="S170" s="52">
        <v>6133.12</v>
      </c>
      <c r="T170" s="22">
        <v>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53">
        <v>6133.12</v>
      </c>
      <c r="AB170" s="22">
        <v>0</v>
      </c>
      <c r="AC170" s="22">
        <v>0</v>
      </c>
      <c r="AD170" s="22">
        <v>0</v>
      </c>
      <c r="AE170" s="22">
        <v>0</v>
      </c>
    </row>
    <row r="171" spans="1:31" ht="56.25" customHeight="1" x14ac:dyDescent="0.35">
      <c r="A171" s="47" t="s">
        <v>149</v>
      </c>
      <c r="B171" s="48" t="s">
        <v>300</v>
      </c>
      <c r="C171" s="47">
        <v>51338</v>
      </c>
      <c r="D171" s="48" t="s">
        <v>300</v>
      </c>
      <c r="E171" s="42" t="s">
        <v>33</v>
      </c>
      <c r="F171" s="48" t="s">
        <v>33</v>
      </c>
      <c r="G171" s="48" t="s">
        <v>34</v>
      </c>
      <c r="H171" s="48" t="s">
        <v>46</v>
      </c>
      <c r="I171" s="48">
        <v>33801</v>
      </c>
      <c r="J171" s="49" t="s">
        <v>329</v>
      </c>
      <c r="K171" s="50"/>
      <c r="L171" s="49" t="s">
        <v>330</v>
      </c>
      <c r="M171" s="51"/>
      <c r="N171" s="51"/>
      <c r="O171" s="49" t="s">
        <v>175</v>
      </c>
      <c r="P171" s="50">
        <v>1</v>
      </c>
      <c r="Q171" s="50">
        <v>30160</v>
      </c>
      <c r="R171" s="49" t="s">
        <v>155</v>
      </c>
      <c r="S171" s="52">
        <v>30160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53">
        <v>30160</v>
      </c>
      <c r="AB171" s="22">
        <v>0</v>
      </c>
      <c r="AC171" s="22">
        <v>0</v>
      </c>
      <c r="AD171" s="22">
        <v>0</v>
      </c>
      <c r="AE171" s="22">
        <v>0</v>
      </c>
    </row>
    <row r="172" spans="1:31" ht="56.25" customHeight="1" x14ac:dyDescent="0.35">
      <c r="A172" s="47" t="s">
        <v>149</v>
      </c>
      <c r="B172" s="48" t="s">
        <v>300</v>
      </c>
      <c r="C172" s="47">
        <v>51358</v>
      </c>
      <c r="D172" s="48" t="s">
        <v>300</v>
      </c>
      <c r="E172" s="42" t="s">
        <v>33</v>
      </c>
      <c r="F172" s="48" t="s">
        <v>33</v>
      </c>
      <c r="G172" s="48" t="s">
        <v>34</v>
      </c>
      <c r="H172" s="48" t="s">
        <v>46</v>
      </c>
      <c r="I172" s="48">
        <v>35801</v>
      </c>
      <c r="J172" s="49" t="s">
        <v>331</v>
      </c>
      <c r="K172" s="50"/>
      <c r="L172" s="49" t="s">
        <v>332</v>
      </c>
      <c r="M172" s="51"/>
      <c r="N172" s="51"/>
      <c r="O172" s="49" t="s">
        <v>175</v>
      </c>
      <c r="P172" s="50">
        <v>1</v>
      </c>
      <c r="Q172" s="50">
        <v>11461.73</v>
      </c>
      <c r="R172" s="49" t="s">
        <v>155</v>
      </c>
      <c r="S172" s="52">
        <v>11461.73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53">
        <v>11461.73</v>
      </c>
      <c r="AB172" s="22">
        <v>0</v>
      </c>
      <c r="AC172" s="22">
        <v>0</v>
      </c>
      <c r="AD172" s="22">
        <v>0</v>
      </c>
      <c r="AE172" s="22">
        <v>0</v>
      </c>
    </row>
    <row r="173" spans="1:31" ht="56.25" customHeight="1" x14ac:dyDescent="0.35">
      <c r="A173" s="47" t="s">
        <v>149</v>
      </c>
      <c r="B173" s="48" t="s">
        <v>300</v>
      </c>
      <c r="C173" s="47">
        <v>51358</v>
      </c>
      <c r="D173" s="48" t="s">
        <v>300</v>
      </c>
      <c r="E173" s="42" t="s">
        <v>33</v>
      </c>
      <c r="F173" s="48" t="s">
        <v>33</v>
      </c>
      <c r="G173" s="48" t="s">
        <v>34</v>
      </c>
      <c r="H173" s="48" t="s">
        <v>46</v>
      </c>
      <c r="I173" s="48">
        <v>35801</v>
      </c>
      <c r="J173" s="49" t="s">
        <v>331</v>
      </c>
      <c r="K173" s="50"/>
      <c r="L173" s="49" t="s">
        <v>333</v>
      </c>
      <c r="M173" s="51"/>
      <c r="N173" s="51"/>
      <c r="O173" s="49" t="s">
        <v>175</v>
      </c>
      <c r="P173" s="50">
        <v>1</v>
      </c>
      <c r="Q173" s="50">
        <v>14759.380000000001</v>
      </c>
      <c r="R173" s="49" t="s">
        <v>155</v>
      </c>
      <c r="S173" s="52">
        <v>14759.380000000001</v>
      </c>
      <c r="T173" s="22">
        <v>0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53">
        <v>14759.380000000001</v>
      </c>
      <c r="AB173" s="22">
        <v>0</v>
      </c>
      <c r="AC173" s="22">
        <v>0</v>
      </c>
      <c r="AD173" s="22">
        <v>0</v>
      </c>
      <c r="AE173" s="22">
        <v>0</v>
      </c>
    </row>
    <row r="174" spans="1:31" ht="56.25" customHeight="1" x14ac:dyDescent="0.35">
      <c r="A174" s="47" t="s">
        <v>149</v>
      </c>
      <c r="B174" s="48" t="s">
        <v>300</v>
      </c>
      <c r="C174" s="47">
        <v>51314</v>
      </c>
      <c r="D174" s="48" t="s">
        <v>300</v>
      </c>
      <c r="E174" s="42" t="s">
        <v>33</v>
      </c>
      <c r="F174" s="48" t="s">
        <v>33</v>
      </c>
      <c r="G174" s="48" t="s">
        <v>34</v>
      </c>
      <c r="H174" s="48" t="s">
        <v>37</v>
      </c>
      <c r="I174" s="48">
        <v>31401</v>
      </c>
      <c r="J174" s="49" t="s">
        <v>334</v>
      </c>
      <c r="K174" s="50"/>
      <c r="L174" s="49" t="s">
        <v>335</v>
      </c>
      <c r="M174" s="51"/>
      <c r="N174" s="51"/>
      <c r="O174" s="49" t="s">
        <v>175</v>
      </c>
      <c r="P174" s="50">
        <v>1</v>
      </c>
      <c r="Q174" s="50">
        <v>752.09</v>
      </c>
      <c r="R174" s="49" t="s">
        <v>155</v>
      </c>
      <c r="S174" s="52">
        <v>752.09</v>
      </c>
      <c r="T174" s="22">
        <v>0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53">
        <v>752.09</v>
      </c>
      <c r="AB174" s="22">
        <v>0</v>
      </c>
      <c r="AC174" s="22">
        <v>0</v>
      </c>
      <c r="AD174" s="22">
        <v>0</v>
      </c>
      <c r="AE174" s="22">
        <v>0</v>
      </c>
    </row>
    <row r="175" spans="1:31" ht="56.25" customHeight="1" x14ac:dyDescent="0.35">
      <c r="A175" s="47" t="s">
        <v>149</v>
      </c>
      <c r="B175" s="48" t="s">
        <v>300</v>
      </c>
      <c r="C175" s="47">
        <v>51352</v>
      </c>
      <c r="D175" s="48" t="s">
        <v>300</v>
      </c>
      <c r="E175" s="42" t="s">
        <v>33</v>
      </c>
      <c r="F175" s="48" t="s">
        <v>33</v>
      </c>
      <c r="G175" s="48" t="s">
        <v>34</v>
      </c>
      <c r="H175" s="48" t="s">
        <v>37</v>
      </c>
      <c r="I175" s="48">
        <v>35201</v>
      </c>
      <c r="J175" s="49"/>
      <c r="K175" s="50"/>
      <c r="L175" s="49" t="s">
        <v>336</v>
      </c>
      <c r="M175" s="51"/>
      <c r="N175" s="51"/>
      <c r="O175" s="49" t="s">
        <v>175</v>
      </c>
      <c r="P175" s="50">
        <v>1</v>
      </c>
      <c r="Q175" s="50">
        <v>7656</v>
      </c>
      <c r="R175" s="49" t="s">
        <v>155</v>
      </c>
      <c r="S175" s="52">
        <v>7656</v>
      </c>
      <c r="T175" s="22">
        <v>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53">
        <v>7656</v>
      </c>
      <c r="AB175" s="22">
        <v>0</v>
      </c>
      <c r="AC175" s="22">
        <v>0</v>
      </c>
      <c r="AD175" s="22">
        <v>0</v>
      </c>
      <c r="AE175" s="22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2025-01-22T18:13:49Z</dcterms:modified>
</cp:coreProperties>
</file>