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gif" ContentType="image/gif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2015" windowHeight="10500" activeTab="3"/>
  </bookViews>
  <sheets>
    <sheet name="Anexo 1" sheetId="18" r:id="rId1"/>
    <sheet name="Anexo 2" sheetId="6" r:id="rId2"/>
    <sheet name="Anexo 3" sheetId="16" r:id="rId3"/>
    <sheet name="Anexo 4" sheetId="4" r:id="rId4"/>
  </sheets>
  <definedNames>
    <definedName name="_xlnm._FilterDatabase" localSheetId="0" hidden="1">'Anexo 1'!$A$5:$G$5</definedName>
    <definedName name="_xlnm._FilterDatabase" localSheetId="2" hidden="1">'Anexo 3'!$A$7:$P$82</definedName>
  </definedNames>
  <calcPr calcId="152511"/>
</workbook>
</file>

<file path=xl/calcChain.xml><?xml version="1.0" encoding="utf-8"?>
<calcChain xmlns="http://schemas.openxmlformats.org/spreadsheetml/2006/main">
  <c r="R13" i="16"/>
  <c r="S6" i="4" l="1"/>
  <c r="S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0"/>
  <c r="S41"/>
  <c r="S42"/>
  <c r="S43"/>
  <c r="S44"/>
  <c r="S45"/>
  <c r="S46"/>
  <c r="S47"/>
  <c r="S48"/>
  <c r="S49"/>
  <c r="S50"/>
  <c r="S51"/>
  <c r="S52"/>
  <c r="S53"/>
  <c r="S54"/>
  <c r="S55"/>
  <c r="S56"/>
  <c r="S57"/>
  <c r="S58"/>
  <c r="S59"/>
  <c r="S60"/>
  <c r="S61"/>
  <c r="S62"/>
  <c r="S63"/>
  <c r="S64"/>
  <c r="S65"/>
  <c r="S66"/>
  <c r="S67"/>
  <c r="S68"/>
  <c r="S69"/>
  <c r="S70"/>
  <c r="S71"/>
  <c r="S72"/>
  <c r="S73"/>
  <c r="S74"/>
  <c r="S75"/>
  <c r="S5"/>
  <c r="O8" i="6" l="1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52"/>
  <c r="O53"/>
  <c r="O54"/>
  <c r="O55"/>
  <c r="O56"/>
  <c r="O57"/>
  <c r="O58"/>
  <c r="O59"/>
  <c r="O60"/>
  <c r="O61"/>
  <c r="O62"/>
  <c r="O63"/>
  <c r="O64"/>
  <c r="O65"/>
  <c r="O66"/>
  <c r="O67"/>
  <c r="O68"/>
  <c r="O69"/>
  <c r="O70"/>
  <c r="O71"/>
  <c r="O72"/>
  <c r="O73"/>
  <c r="O74"/>
  <c r="O75"/>
  <c r="O76"/>
  <c r="O77"/>
  <c r="O7"/>
  <c r="Q76" i="4" l="1"/>
  <c r="Q77"/>
  <c r="Q78"/>
  <c r="Q79"/>
  <c r="Q80" l="1"/>
  <c r="C78" i="6"/>
  <c r="N79" i="4" l="1"/>
  <c r="N78"/>
  <c r="N77"/>
  <c r="N76"/>
  <c r="N80" l="1"/>
  <c r="P79" l="1"/>
  <c r="P78"/>
  <c r="P77"/>
  <c r="P76"/>
  <c r="P80" l="1"/>
  <c r="L79" l="1"/>
  <c r="M79"/>
  <c r="O79"/>
  <c r="R79"/>
  <c r="L78"/>
  <c r="M78"/>
  <c r="O78"/>
  <c r="R78"/>
  <c r="L77"/>
  <c r="M77"/>
  <c r="O77"/>
  <c r="R77"/>
  <c r="C76"/>
  <c r="L76"/>
  <c r="M76"/>
  <c r="O76"/>
  <c r="R76"/>
  <c r="L98" l="1"/>
  <c r="R80"/>
  <c r="L89"/>
  <c r="L95" s="1"/>
  <c r="M80"/>
  <c r="O80"/>
  <c r="L96"/>
  <c r="L80"/>
  <c r="L97" l="1"/>
  <c r="D78" i="6"/>
  <c r="E78"/>
  <c r="F78"/>
  <c r="G78"/>
  <c r="H78"/>
  <c r="I78"/>
  <c r="J78"/>
  <c r="K78"/>
  <c r="L78"/>
  <c r="M78"/>
  <c r="N78"/>
  <c r="E82" i="16" l="1"/>
  <c r="E81"/>
  <c r="E80"/>
  <c r="E79"/>
  <c r="E90" s="1"/>
  <c r="D82"/>
  <c r="D81"/>
  <c r="D80"/>
  <c r="D79"/>
  <c r="D90" s="1"/>
  <c r="D79" i="4" l="1"/>
  <c r="E79"/>
  <c r="F79"/>
  <c r="G79"/>
  <c r="H79"/>
  <c r="I79"/>
  <c r="J79"/>
  <c r="K79"/>
  <c r="K98" s="1"/>
  <c r="C79"/>
  <c r="S79" l="1"/>
  <c r="F82" i="16"/>
  <c r="G82"/>
  <c r="H82"/>
  <c r="I82"/>
  <c r="J82"/>
  <c r="K82"/>
  <c r="L82"/>
  <c r="M82"/>
  <c r="N82"/>
  <c r="D98" i="4" l="1"/>
  <c r="E98"/>
  <c r="F98"/>
  <c r="G98"/>
  <c r="H98"/>
  <c r="I98"/>
  <c r="J98"/>
  <c r="C98"/>
  <c r="C78"/>
  <c r="M98" l="1"/>
  <c r="I78"/>
  <c r="J78"/>
  <c r="K78"/>
  <c r="D78"/>
  <c r="E78"/>
  <c r="F78"/>
  <c r="G78"/>
  <c r="H78"/>
  <c r="F81" i="16"/>
  <c r="G81"/>
  <c r="H81"/>
  <c r="I81"/>
  <c r="J81"/>
  <c r="K81"/>
  <c r="L81"/>
  <c r="M81"/>
  <c r="N81"/>
  <c r="S78" i="4" l="1"/>
  <c r="D76"/>
  <c r="E76"/>
  <c r="F76"/>
  <c r="G76"/>
  <c r="H76"/>
  <c r="I76"/>
  <c r="J76"/>
  <c r="K76"/>
  <c r="D77"/>
  <c r="D96" s="1"/>
  <c r="E77"/>
  <c r="E96" s="1"/>
  <c r="F77"/>
  <c r="F96" s="1"/>
  <c r="G77"/>
  <c r="G96" s="1"/>
  <c r="H77"/>
  <c r="H96" s="1"/>
  <c r="I77"/>
  <c r="I96" s="1"/>
  <c r="J77"/>
  <c r="J96" s="1"/>
  <c r="K77"/>
  <c r="K96" s="1"/>
  <c r="C77"/>
  <c r="F79" i="16"/>
  <c r="G79"/>
  <c r="H79"/>
  <c r="I79"/>
  <c r="J79"/>
  <c r="K79"/>
  <c r="L79"/>
  <c r="M79"/>
  <c r="N79"/>
  <c r="F80"/>
  <c r="G80"/>
  <c r="H80"/>
  <c r="I80"/>
  <c r="J80"/>
  <c r="K80"/>
  <c r="L80"/>
  <c r="M80"/>
  <c r="N80"/>
  <c r="K95" i="4" l="1"/>
  <c r="K80"/>
  <c r="K97" s="1"/>
  <c r="J95"/>
  <c r="J80"/>
  <c r="J97" s="1"/>
  <c r="I95"/>
  <c r="I80"/>
  <c r="I97" s="1"/>
  <c r="H95"/>
  <c r="H80"/>
  <c r="H97" s="1"/>
  <c r="G95"/>
  <c r="G80"/>
  <c r="G97" s="1"/>
  <c r="F95"/>
  <c r="F80"/>
  <c r="F97" s="1"/>
  <c r="E95"/>
  <c r="E80"/>
  <c r="E97" s="1"/>
  <c r="D95"/>
  <c r="D80"/>
  <c r="D97" s="1"/>
  <c r="C96"/>
  <c r="M96" s="1"/>
  <c r="S77"/>
  <c r="B90" i="16" l="1"/>
  <c r="O90"/>
  <c r="M90"/>
  <c r="I90"/>
  <c r="F90"/>
  <c r="G90"/>
  <c r="H90"/>
  <c r="J90"/>
  <c r="K90"/>
  <c r="N90"/>
  <c r="O78" i="6" l="1"/>
  <c r="G89" i="4" l="1"/>
  <c r="D89"/>
  <c r="H89"/>
  <c r="E89"/>
  <c r="I89"/>
  <c r="F89"/>
  <c r="J89"/>
  <c r="K89"/>
  <c r="S76" l="1"/>
  <c r="C95"/>
  <c r="M95" s="1"/>
  <c r="C80"/>
  <c r="C89"/>
  <c r="M89" s="1"/>
  <c r="S80" l="1"/>
  <c r="C97"/>
  <c r="M97" s="1"/>
</calcChain>
</file>

<file path=xl/sharedStrings.xml><?xml version="1.0" encoding="utf-8"?>
<sst xmlns="http://schemas.openxmlformats.org/spreadsheetml/2006/main" count="588" uniqueCount="81">
  <si>
    <t>Entidad</t>
  </si>
  <si>
    <t>Presidente</t>
  </si>
  <si>
    <t>Secretario</t>
  </si>
  <si>
    <t>Consejeros electorales</t>
  </si>
  <si>
    <t>F1</t>
  </si>
  <si>
    <t>F2</t>
  </si>
  <si>
    <t>F3</t>
  </si>
  <si>
    <t>F4</t>
  </si>
  <si>
    <t>F5</t>
  </si>
  <si>
    <t>F6</t>
  </si>
  <si>
    <t>VOE</t>
  </si>
  <si>
    <t>VRFE</t>
  </si>
  <si>
    <t>VCEyEC</t>
  </si>
  <si>
    <t>Vacantes de Consejeros Electorales</t>
  </si>
  <si>
    <t>Miembros del Consejo</t>
  </si>
  <si>
    <t>Vocales</t>
  </si>
  <si>
    <t>PAN</t>
  </si>
  <si>
    <t>PRI</t>
  </si>
  <si>
    <t>PRD</t>
  </si>
  <si>
    <t>PT</t>
  </si>
  <si>
    <t>PVEM</t>
  </si>
  <si>
    <t>Subtotal</t>
  </si>
  <si>
    <t>P</t>
  </si>
  <si>
    <t>S</t>
  </si>
  <si>
    <t>Totales</t>
  </si>
  <si>
    <t>Inasistencia Justificadas</t>
  </si>
  <si>
    <t>Justificadas</t>
  </si>
  <si>
    <t>1 =Asistió</t>
  </si>
  <si>
    <t>J=Justificación</t>
  </si>
  <si>
    <t>0= No asistió</t>
  </si>
  <si>
    <t>Asistencias</t>
  </si>
  <si>
    <t>Inasistencia</t>
  </si>
  <si>
    <t>Consejero F1</t>
  </si>
  <si>
    <t>Consejero F2</t>
  </si>
  <si>
    <t>Consejero F3</t>
  </si>
  <si>
    <t>Consejero F4</t>
  </si>
  <si>
    <t>Consejero F5</t>
  </si>
  <si>
    <t>Consejero F6</t>
  </si>
  <si>
    <t>Movimiento Ciudadano</t>
  </si>
  <si>
    <t>Total</t>
  </si>
  <si>
    <t>Inasistencias</t>
  </si>
  <si>
    <t>Nueva  Alianza</t>
  </si>
  <si>
    <t>Encuentro Social</t>
  </si>
  <si>
    <t>1= Asistencia</t>
  </si>
  <si>
    <t>0=Inasistencia</t>
  </si>
  <si>
    <t>RPP Acreditados</t>
  </si>
  <si>
    <t>Inasistencias de RPP</t>
  </si>
  <si>
    <t>RPP</t>
  </si>
  <si>
    <t>1=Vacante</t>
  </si>
  <si>
    <t>J=Inasistencia Justificada</t>
  </si>
  <si>
    <t>Vacantes</t>
  </si>
  <si>
    <t>Asistencia</t>
  </si>
  <si>
    <t>Esta tabla unicamente se tiene que copiar al informe en Word</t>
  </si>
  <si>
    <t>V=Vacante</t>
  </si>
  <si>
    <t>Fecha de la sesión</t>
  </si>
  <si>
    <t>Hora local de inicio programada</t>
  </si>
  <si>
    <t xml:space="preserve">Hora local de inicio </t>
  </si>
  <si>
    <t>Hora local de conclusión</t>
  </si>
  <si>
    <t>No Acreditado</t>
  </si>
  <si>
    <t>NA=No Acreditado</t>
  </si>
  <si>
    <t>MORENA</t>
  </si>
  <si>
    <t>Partidos Políticos Nacionales</t>
  </si>
  <si>
    <t>Partidos Políticos Locales</t>
  </si>
  <si>
    <t>Partidos Locales</t>
  </si>
  <si>
    <t>RPP que asistieron a las sesiones</t>
  </si>
  <si>
    <t>Veracruz</t>
  </si>
  <si>
    <t>Coahuila</t>
  </si>
  <si>
    <t>Nayarit</t>
  </si>
  <si>
    <t>Proceso Electoral  2016-2017</t>
  </si>
  <si>
    <t>México</t>
  </si>
  <si>
    <t>Horarios de la sesión ordinaria  de instalación de los consejos 
distritales con Proceso Electoral Local Ordinario 2016-2017</t>
  </si>
  <si>
    <t>Consejo 
Distrital</t>
  </si>
  <si>
    <t xml:space="preserve">Consejo
Distrital </t>
  </si>
  <si>
    <t>Asistencia de funcionarios a las sesiones de los consejos distritales</t>
  </si>
  <si>
    <t>Proceso Electoral Local Ordinario 2016-2017</t>
  </si>
  <si>
    <t>Consejo
Distrital</t>
  </si>
  <si>
    <t xml:space="preserve">Veracruz </t>
  </si>
  <si>
    <t>Asistencia, inasistencia y justificaciones  de representantes de partido político a las sesiones de los consejos distritales</t>
  </si>
  <si>
    <t>V</t>
  </si>
  <si>
    <t>J</t>
  </si>
  <si>
    <t>NA</t>
  </si>
</sst>
</file>

<file path=xl/styles.xml><?xml version="1.0" encoding="utf-8"?>
<styleSheet xmlns="http://schemas.openxmlformats.org/spreadsheetml/2006/main">
  <numFmts count="2">
    <numFmt numFmtId="164" formatCode="00"/>
    <numFmt numFmtId="165" formatCode="dd/mm/yyyy;@"/>
  </numFmts>
  <fonts count="2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color rgb="FF000000"/>
      <name val="Calibri"/>
      <family val="2"/>
    </font>
    <font>
      <b/>
      <sz val="12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CCFF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0" fontId="8" fillId="0" borderId="0"/>
    <xf numFmtId="0" fontId="8" fillId="0" borderId="0"/>
  </cellStyleXfs>
  <cellXfs count="131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Border="1"/>
    <xf numFmtId="0" fontId="3" fillId="0" borderId="0" xfId="0" applyFont="1" applyBorder="1" applyAlignment="1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9" xfId="0" applyBorder="1"/>
    <xf numFmtId="0" fontId="5" fillId="0" borderId="0" xfId="0" applyFont="1"/>
    <xf numFmtId="0" fontId="3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1" fontId="0" fillId="0" borderId="2" xfId="0" applyNumberFormat="1" applyFill="1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9" fillId="3" borderId="1" xfId="0" applyFont="1" applyFill="1" applyBorder="1" applyAlignment="1">
      <alignment vertical="center"/>
    </xf>
    <xf numFmtId="0" fontId="0" fillId="4" borderId="0" xfId="0" applyFill="1" applyAlignment="1">
      <alignment horizontal="center"/>
    </xf>
    <xf numFmtId="165" fontId="9" fillId="0" borderId="1" xfId="0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20" fontId="8" fillId="0" borderId="1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20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0" fontId="1" fillId="0" borderId="0" xfId="0" applyFont="1" applyAlignment="1">
      <alignment vertical="center" wrapText="1"/>
    </xf>
    <xf numFmtId="164" fontId="9" fillId="3" borderId="1" xfId="0" applyNumberFormat="1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19" xfId="0" applyFill="1" applyBorder="1" applyAlignment="1">
      <alignment horizontal="center"/>
    </xf>
    <xf numFmtId="1" fontId="10" fillId="5" borderId="2" xfId="0" applyNumberFormat="1" applyFont="1" applyFill="1" applyBorder="1" applyAlignment="1">
      <alignment horizontal="center" vertical="center"/>
    </xf>
    <xf numFmtId="1" fontId="0" fillId="5" borderId="2" xfId="0" applyNumberFormat="1" applyFill="1" applyBorder="1" applyAlignment="1">
      <alignment horizontal="center" vertical="center"/>
    </xf>
    <xf numFmtId="1" fontId="0" fillId="5" borderId="20" xfId="0" applyNumberFormat="1" applyFill="1" applyBorder="1" applyAlignment="1">
      <alignment horizontal="center" vertical="center"/>
    </xf>
    <xf numFmtId="1" fontId="0" fillId="0" borderId="24" xfId="0" applyNumberFormat="1" applyFill="1" applyBorder="1" applyAlignment="1">
      <alignment horizontal="center" vertical="center"/>
    </xf>
    <xf numFmtId="20" fontId="13" fillId="0" borderId="1" xfId="0" applyNumberFormat="1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/>
    </xf>
    <xf numFmtId="0" fontId="14" fillId="6" borderId="2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/>
    </xf>
    <xf numFmtId="1" fontId="0" fillId="0" borderId="21" xfId="0" applyNumberFormat="1" applyFill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164" fontId="0" fillId="0" borderId="29" xfId="0" applyNumberFormat="1" applyFill="1" applyBorder="1" applyAlignment="1">
      <alignment horizontal="center"/>
    </xf>
    <xf numFmtId="0" fontId="0" fillId="0" borderId="29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" fontId="0" fillId="0" borderId="28" xfId="0" applyNumberFormat="1" applyFill="1" applyBorder="1" applyAlignment="1">
      <alignment horizontal="center" vertical="center"/>
    </xf>
    <xf numFmtId="1" fontId="0" fillId="0" borderId="30" xfId="0" applyNumberFormat="1" applyFill="1" applyBorder="1" applyAlignment="1">
      <alignment horizontal="center" vertical="center"/>
    </xf>
    <xf numFmtId="1" fontId="0" fillId="0" borderId="20" xfId="0" applyNumberFormat="1" applyFill="1" applyBorder="1" applyAlignment="1">
      <alignment horizontal="center" vertical="center"/>
    </xf>
    <xf numFmtId="1" fontId="0" fillId="0" borderId="27" xfId="0" applyNumberFormat="1" applyFill="1" applyBorder="1" applyAlignment="1">
      <alignment horizontal="center" vertical="center"/>
    </xf>
    <xf numFmtId="1" fontId="0" fillId="0" borderId="31" xfId="0" applyNumberFormat="1" applyFill="1" applyBorder="1" applyAlignment="1">
      <alignment horizontal="center" vertical="center"/>
    </xf>
    <xf numFmtId="1" fontId="0" fillId="0" borderId="32" xfId="0" applyNumberFormat="1" applyFill="1" applyBorder="1" applyAlignment="1">
      <alignment horizontal="center" vertical="center"/>
    </xf>
    <xf numFmtId="1" fontId="0" fillId="0" borderId="33" xfId="0" applyNumberFormat="1" applyFill="1" applyBorder="1" applyAlignment="1">
      <alignment horizontal="center" vertical="center"/>
    </xf>
    <xf numFmtId="1" fontId="10" fillId="5" borderId="28" xfId="0" applyNumberFormat="1" applyFont="1" applyFill="1" applyBorder="1" applyAlignment="1">
      <alignment horizontal="center" vertical="center"/>
    </xf>
    <xf numFmtId="1" fontId="10" fillId="5" borderId="34" xfId="0" applyNumberFormat="1" applyFont="1" applyFill="1" applyBorder="1" applyAlignment="1">
      <alignment horizontal="center" vertical="center"/>
    </xf>
    <xf numFmtId="0" fontId="0" fillId="0" borderId="35" xfId="0" applyBorder="1" applyAlignment="1">
      <alignment horizontal="left"/>
    </xf>
    <xf numFmtId="0" fontId="0" fillId="0" borderId="17" xfId="0" applyBorder="1" applyAlignment="1">
      <alignment horizontal="left"/>
    </xf>
    <xf numFmtId="1" fontId="10" fillId="7" borderId="28" xfId="0" applyNumberFormat="1" applyFont="1" applyFill="1" applyBorder="1" applyAlignment="1">
      <alignment horizontal="center" vertical="center"/>
    </xf>
    <xf numFmtId="1" fontId="10" fillId="7" borderId="2" xfId="0" applyNumberFormat="1" applyFont="1" applyFill="1" applyBorder="1" applyAlignment="1">
      <alignment horizontal="center" vertical="center"/>
    </xf>
    <xf numFmtId="1" fontId="0" fillId="7" borderId="2" xfId="0" applyNumberFormat="1" applyFill="1" applyBorder="1" applyAlignment="1">
      <alignment horizontal="center" vertical="center"/>
    </xf>
    <xf numFmtId="1" fontId="0" fillId="7" borderId="31" xfId="0" applyNumberFormat="1" applyFill="1" applyBorder="1" applyAlignment="1">
      <alignment horizontal="center" vertical="center"/>
    </xf>
    <xf numFmtId="1" fontId="0" fillId="7" borderId="20" xfId="0" applyNumberFormat="1" applyFill="1" applyBorder="1" applyAlignment="1">
      <alignment horizontal="center" vertical="center"/>
    </xf>
    <xf numFmtId="164" fontId="9" fillId="3" borderId="36" xfId="0" applyNumberFormat="1" applyFont="1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37" xfId="0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/>
    </xf>
    <xf numFmtId="0" fontId="9" fillId="3" borderId="36" xfId="0" applyFont="1" applyFill="1" applyBorder="1" applyAlignment="1">
      <alignment vertical="center"/>
    </xf>
    <xf numFmtId="0" fontId="2" fillId="2" borderId="2" xfId="0" applyFont="1" applyFill="1" applyBorder="1" applyAlignment="1"/>
    <xf numFmtId="0" fontId="9" fillId="3" borderId="38" xfId="0" applyFont="1" applyFill="1" applyBorder="1" applyAlignment="1">
      <alignment vertical="center"/>
    </xf>
    <xf numFmtId="164" fontId="9" fillId="3" borderId="24" xfId="0" applyNumberFormat="1" applyFont="1" applyFill="1" applyBorder="1" applyAlignment="1">
      <alignment horizontal="center" vertical="center"/>
    </xf>
    <xf numFmtId="164" fontId="9" fillId="3" borderId="18" xfId="0" applyNumberFormat="1" applyFont="1" applyFill="1" applyBorder="1" applyAlignment="1">
      <alignment horizontal="center" vertical="center"/>
    </xf>
    <xf numFmtId="0" fontId="9" fillId="3" borderId="39" xfId="0" applyFont="1" applyFill="1" applyBorder="1" applyAlignment="1">
      <alignment vertical="center"/>
    </xf>
    <xf numFmtId="164" fontId="9" fillId="3" borderId="2" xfId="0" applyNumberFormat="1" applyFont="1" applyFill="1" applyBorder="1" applyAlignment="1">
      <alignment horizontal="center" vertical="center"/>
    </xf>
    <xf numFmtId="164" fontId="9" fillId="3" borderId="22" xfId="0" applyNumberFormat="1" applyFont="1" applyFill="1" applyBorder="1" applyAlignment="1">
      <alignment horizontal="center" vertical="center"/>
    </xf>
    <xf numFmtId="0" fontId="9" fillId="3" borderId="41" xfId="0" applyFont="1" applyFill="1" applyBorder="1" applyAlignment="1">
      <alignment vertical="center"/>
    </xf>
    <xf numFmtId="164" fontId="9" fillId="3" borderId="21" xfId="0" applyNumberFormat="1" applyFont="1" applyFill="1" applyBorder="1" applyAlignment="1">
      <alignment horizontal="center" vertical="center"/>
    </xf>
    <xf numFmtId="164" fontId="9" fillId="3" borderId="25" xfId="0" applyNumberFormat="1" applyFont="1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0" borderId="42" xfId="0" applyFill="1" applyBorder="1" applyAlignment="1">
      <alignment horizontal="center" vertical="center"/>
    </xf>
    <xf numFmtId="0" fontId="14" fillId="6" borderId="40" xfId="0" applyFont="1" applyFill="1" applyBorder="1" applyAlignment="1">
      <alignment horizontal="center" vertical="center"/>
    </xf>
    <xf numFmtId="0" fontId="12" fillId="0" borderId="36" xfId="0" applyFont="1" applyFill="1" applyBorder="1" applyAlignment="1">
      <alignment horizontal="center"/>
    </xf>
    <xf numFmtId="0" fontId="17" fillId="6" borderId="2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vertical="center"/>
    </xf>
    <xf numFmtId="164" fontId="9" fillId="3" borderId="6" xfId="0" applyNumberFormat="1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/>
    </xf>
    <xf numFmtId="0" fontId="18" fillId="6" borderId="2" xfId="0" applyFont="1" applyFill="1" applyBorder="1" applyAlignment="1">
      <alignment horizontal="center"/>
    </xf>
    <xf numFmtId="0" fontId="5" fillId="7" borderId="3" xfId="0" applyFont="1" applyFill="1" applyBorder="1" applyAlignment="1">
      <alignment horizontal="center"/>
    </xf>
    <xf numFmtId="0" fontId="0" fillId="7" borderId="1" xfId="0" applyFill="1" applyBorder="1" applyAlignment="1">
      <alignment horizontal="center" vertical="center"/>
    </xf>
    <xf numFmtId="0" fontId="17" fillId="6" borderId="6" xfId="0" applyFont="1" applyFill="1" applyBorder="1" applyAlignment="1">
      <alignment horizontal="center"/>
    </xf>
    <xf numFmtId="0" fontId="17" fillId="6" borderId="10" xfId="0" applyFont="1" applyFill="1" applyBorder="1" applyAlignment="1">
      <alignment horizontal="center"/>
    </xf>
    <xf numFmtId="165" fontId="9" fillId="0" borderId="36" xfId="0" applyNumberFormat="1" applyFont="1" applyFill="1" applyBorder="1" applyAlignment="1">
      <alignment horizontal="center" vertical="center"/>
    </xf>
    <xf numFmtId="20" fontId="11" fillId="0" borderId="36" xfId="0" applyNumberFormat="1" applyFont="1" applyFill="1" applyBorder="1" applyAlignment="1">
      <alignment horizontal="center" vertical="center"/>
    </xf>
    <xf numFmtId="0" fontId="19" fillId="6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0" fontId="15" fillId="6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164" fontId="1" fillId="7" borderId="2" xfId="0" applyNumberFormat="1" applyFont="1" applyFill="1" applyBorder="1" applyAlignment="1">
      <alignment horizontal="center"/>
    </xf>
    <xf numFmtId="0" fontId="1" fillId="7" borderId="12" xfId="0" applyFont="1" applyFill="1" applyBorder="1"/>
    <xf numFmtId="0" fontId="1" fillId="7" borderId="13" xfId="0" applyFont="1" applyFill="1" applyBorder="1"/>
    <xf numFmtId="0" fontId="1" fillId="7" borderId="9" xfId="0" applyFont="1" applyFill="1" applyBorder="1"/>
    <xf numFmtId="0" fontId="1" fillId="7" borderId="14" xfId="0" applyFont="1" applyFill="1" applyBorder="1"/>
    <xf numFmtId="0" fontId="1" fillId="7" borderId="15" xfId="0" applyFont="1" applyFill="1" applyBorder="1"/>
    <xf numFmtId="0" fontId="1" fillId="7" borderId="16" xfId="0" applyFont="1" applyFill="1" applyBorder="1"/>
    <xf numFmtId="1" fontId="10" fillId="7" borderId="33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14" fillId="6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/>
    </xf>
    <xf numFmtId="0" fontId="14" fillId="6" borderId="43" xfId="0" applyFont="1" applyFill="1" applyBorder="1" applyAlignment="1">
      <alignment horizontal="center" vertical="center"/>
    </xf>
    <xf numFmtId="0" fontId="14" fillId="6" borderId="44" xfId="0" applyFont="1" applyFill="1" applyBorder="1" applyAlignment="1">
      <alignment horizontal="center" vertical="center"/>
    </xf>
    <xf numFmtId="0" fontId="14" fillId="6" borderId="45" xfId="0" applyFont="1" applyFill="1" applyBorder="1" applyAlignment="1">
      <alignment horizontal="center" vertical="center"/>
    </xf>
    <xf numFmtId="0" fontId="14" fillId="6" borderId="31" xfId="0" applyFont="1" applyFill="1" applyBorder="1" applyAlignment="1">
      <alignment horizontal="center" vertical="center"/>
    </xf>
    <xf numFmtId="0" fontId="14" fillId="6" borderId="46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/>
    </xf>
    <xf numFmtId="0" fontId="14" fillId="6" borderId="31" xfId="0" applyFont="1" applyFill="1" applyBorder="1" applyAlignment="1">
      <alignment horizontal="center" vertical="center" wrapText="1"/>
    </xf>
    <xf numFmtId="0" fontId="14" fillId="6" borderId="46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 wrapText="1"/>
    </xf>
    <xf numFmtId="0" fontId="16" fillId="6" borderId="2" xfId="0" applyFont="1" applyFill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  <color rgb="FFFF00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jpeg"/><Relationship Id="rId17" Type="http://schemas.openxmlformats.org/officeDocument/2006/relationships/image" Target="../media/image17.png"/><Relationship Id="rId2" Type="http://schemas.openxmlformats.org/officeDocument/2006/relationships/image" Target="../media/image2.png"/><Relationship Id="rId16" Type="http://schemas.openxmlformats.org/officeDocument/2006/relationships/image" Target="../media/image16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10" Type="http://schemas.openxmlformats.org/officeDocument/2006/relationships/image" Target="../media/image10.png"/><Relationship Id="rId4" Type="http://schemas.openxmlformats.org/officeDocument/2006/relationships/image" Target="../media/image4.gif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466725</xdr:colOff>
      <xdr:row>3</xdr:row>
      <xdr:rowOff>135255</xdr:rowOff>
    </xdr:to>
    <xdr:pic>
      <xdr:nvPicPr>
        <xdr:cNvPr id="4" name="1 Imagen" descr="C:\Users\ALEJAN~1\AppData\Local\Temp\Rar$DI00.129\logo_carta_color1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40205" cy="68389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367665</xdr:colOff>
      <xdr:row>2</xdr:row>
      <xdr:rowOff>190500</xdr:rowOff>
    </xdr:to>
    <xdr:pic>
      <xdr:nvPicPr>
        <xdr:cNvPr id="4" name="1 Imagen" descr="C:\Users\ALEJAN~1\AppData\Local\Temp\Rar$DI00.129\logo_carta_color1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05915" cy="666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664845</xdr:colOff>
      <xdr:row>3</xdr:row>
      <xdr:rowOff>28575</xdr:rowOff>
    </xdr:to>
    <xdr:pic>
      <xdr:nvPicPr>
        <xdr:cNvPr id="3" name="1 Imagen" descr="C:\Users\ALEJAN~1\AppData\Local\Temp\Rar$DI00.129\logo_carta_color1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40205" cy="68389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466725</xdr:colOff>
      <xdr:row>1</xdr:row>
      <xdr:rowOff>180975</xdr:rowOff>
    </xdr:to>
    <xdr:pic>
      <xdr:nvPicPr>
        <xdr:cNvPr id="2" name="1 Imagen" descr="C:\Users\ALEJAN~1\AppData\Local\Temp\Rar$DI00.129\logo_carta_color1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14301"/>
          <a:ext cx="1609725" cy="6858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9</xdr:col>
      <xdr:colOff>85725</xdr:colOff>
      <xdr:row>3</xdr:row>
      <xdr:rowOff>26669</xdr:rowOff>
    </xdr:from>
    <xdr:to>
      <xdr:col>9</xdr:col>
      <xdr:colOff>693421</xdr:colOff>
      <xdr:row>3</xdr:row>
      <xdr:rowOff>580570</xdr:rowOff>
    </xdr:to>
    <xdr:pic>
      <xdr:nvPicPr>
        <xdr:cNvPr id="12" name="Imagen 4" descr="http://www.ine.mx/archivos3/portal/historico/recursos/IFE-v2/DEPPP/DEPPP-Varios/directoriopp_DEPPP-img/2009/logo_morena.gif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 b="8852"/>
        <a:stretch/>
      </xdr:blipFill>
      <xdr:spPr bwMode="auto">
        <a:xfrm>
          <a:off x="8315325" y="941069"/>
          <a:ext cx="607696" cy="553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104775</xdr:colOff>
      <xdr:row>3</xdr:row>
      <xdr:rowOff>28575</xdr:rowOff>
    </xdr:from>
    <xdr:to>
      <xdr:col>10</xdr:col>
      <xdr:colOff>647700</xdr:colOff>
      <xdr:row>3</xdr:row>
      <xdr:rowOff>571500</xdr:rowOff>
    </xdr:to>
    <xdr:pic>
      <xdr:nvPicPr>
        <xdr:cNvPr id="14" name="13 Imagen" descr="Encuentro Social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924925" y="895350"/>
          <a:ext cx="542925" cy="542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104776</xdr:colOff>
      <xdr:row>3</xdr:row>
      <xdr:rowOff>38101</xdr:rowOff>
    </xdr:from>
    <xdr:to>
      <xdr:col>2</xdr:col>
      <xdr:colOff>647700</xdr:colOff>
      <xdr:row>3</xdr:row>
      <xdr:rowOff>581025</xdr:rowOff>
    </xdr:to>
    <xdr:pic>
      <xdr:nvPicPr>
        <xdr:cNvPr id="15" name="14 Imagen" descr="http://www.pan.org.mx/wp-content/uploads/2012/07/PAN-logo.gif"/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066926" y="904876"/>
          <a:ext cx="542924" cy="54292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123826</xdr:colOff>
      <xdr:row>3</xdr:row>
      <xdr:rowOff>47626</xdr:rowOff>
    </xdr:from>
    <xdr:to>
      <xdr:col>3</xdr:col>
      <xdr:colOff>638176</xdr:colOff>
      <xdr:row>3</xdr:row>
      <xdr:rowOff>561976</xdr:rowOff>
    </xdr:to>
    <xdr:pic>
      <xdr:nvPicPr>
        <xdr:cNvPr id="16" name="15 Imagen" descr="http://www.starmedia.com/imagenes/2012/12/pri-impulsara-renovacion-a-fondo-1.jpg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847976" y="914401"/>
          <a:ext cx="51435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85726</xdr:colOff>
      <xdr:row>3</xdr:row>
      <xdr:rowOff>28575</xdr:rowOff>
    </xdr:from>
    <xdr:to>
      <xdr:col>4</xdr:col>
      <xdr:colOff>687021</xdr:colOff>
      <xdr:row>3</xdr:row>
      <xdr:rowOff>590550</xdr:rowOff>
    </xdr:to>
    <xdr:pic>
      <xdr:nvPicPr>
        <xdr:cNvPr id="17" name="16 Imagen" descr="http://www.entiemporealmx.com/wp-content/uploads/2014/11/PRD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571876" y="895350"/>
          <a:ext cx="601295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95251</xdr:colOff>
      <xdr:row>3</xdr:row>
      <xdr:rowOff>28576</xdr:rowOff>
    </xdr:from>
    <xdr:to>
      <xdr:col>5</xdr:col>
      <xdr:colOff>658019</xdr:colOff>
      <xdr:row>3</xdr:row>
      <xdr:rowOff>581026</xdr:rowOff>
    </xdr:to>
    <xdr:pic>
      <xdr:nvPicPr>
        <xdr:cNvPr id="18" name="17 Imagen" descr="http://upload.wikimedia.org/wikipedia/commons/thumb/3/3d/PT_Party_(Mexico).svg/2000px-PT_Party_(Mexico).svg.png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343401" y="895351"/>
          <a:ext cx="562768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123825</xdr:colOff>
      <xdr:row>3</xdr:row>
      <xdr:rowOff>38100</xdr:rowOff>
    </xdr:from>
    <xdr:to>
      <xdr:col>6</xdr:col>
      <xdr:colOff>666750</xdr:colOff>
      <xdr:row>3</xdr:row>
      <xdr:rowOff>581025</xdr:rowOff>
    </xdr:to>
    <xdr:pic>
      <xdr:nvPicPr>
        <xdr:cNvPr id="19" name="18 Imagen" descr="http://img.sdpnoticias.com/posts/pvem1.jpg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133975" y="904875"/>
          <a:ext cx="542925" cy="542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3</xdr:row>
      <xdr:rowOff>28575</xdr:rowOff>
    </xdr:from>
    <xdr:to>
      <xdr:col>7</xdr:col>
      <xdr:colOff>647700</xdr:colOff>
      <xdr:row>3</xdr:row>
      <xdr:rowOff>590550</xdr:rowOff>
    </xdr:to>
    <xdr:pic>
      <xdr:nvPicPr>
        <xdr:cNvPr id="20" name="19 Imagen" descr="http://upload.wikimedia.org/wikipedia/commons/thumb/2/26/PMC_Party_(Mexico).svg/220px-PMC_Party_(Mexico).svg.png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857875" y="895350"/>
          <a:ext cx="561975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114300</xdr:colOff>
      <xdr:row>3</xdr:row>
      <xdr:rowOff>47626</xdr:rowOff>
    </xdr:from>
    <xdr:to>
      <xdr:col>8</xdr:col>
      <xdr:colOff>657783</xdr:colOff>
      <xdr:row>3</xdr:row>
      <xdr:rowOff>581026</xdr:rowOff>
    </xdr:to>
    <xdr:pic>
      <xdr:nvPicPr>
        <xdr:cNvPr id="21" name="20 Imagen" descr="http://codiceinformativo.com/wp-content/uploads/2012/05/Nueva-Alianza-1024x1005.png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648450" y="914401"/>
          <a:ext cx="543483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106680</xdr:colOff>
      <xdr:row>3</xdr:row>
      <xdr:rowOff>22860</xdr:rowOff>
    </xdr:from>
    <xdr:to>
      <xdr:col>11</xdr:col>
      <xdr:colOff>662940</xdr:colOff>
      <xdr:row>3</xdr:row>
      <xdr:rowOff>594360</xdr:rowOff>
    </xdr:to>
    <xdr:pic>
      <xdr:nvPicPr>
        <xdr:cNvPr id="30" name="21 Imagen"/>
        <xdr:cNvPicPr/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06000" y="937260"/>
          <a:ext cx="556260" cy="571500"/>
        </a:xfrm>
        <a:prstGeom prst="rect">
          <a:avLst/>
        </a:prstGeom>
      </xdr:spPr>
    </xdr:pic>
    <xdr:clientData/>
  </xdr:twoCellAnchor>
  <xdr:twoCellAnchor editAs="oneCell">
    <xdr:from>
      <xdr:col>12</xdr:col>
      <xdr:colOff>129540</xdr:colOff>
      <xdr:row>3</xdr:row>
      <xdr:rowOff>7620</xdr:rowOff>
    </xdr:from>
    <xdr:to>
      <xdr:col>12</xdr:col>
      <xdr:colOff>670560</xdr:colOff>
      <xdr:row>3</xdr:row>
      <xdr:rowOff>594360</xdr:rowOff>
    </xdr:to>
    <xdr:pic>
      <xdr:nvPicPr>
        <xdr:cNvPr id="31" name="Imagen 30" descr="F:\IEC\DEPPP 2016\IEPCC ejercicio 2016\LOGO SI.jpg"/>
        <xdr:cNvPicPr/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690860" y="922020"/>
          <a:ext cx="541020" cy="5867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13</xdr:col>
      <xdr:colOff>137160</xdr:colOff>
      <xdr:row>3</xdr:row>
      <xdr:rowOff>22860</xdr:rowOff>
    </xdr:from>
    <xdr:to>
      <xdr:col>13</xdr:col>
      <xdr:colOff>662940</xdr:colOff>
      <xdr:row>3</xdr:row>
      <xdr:rowOff>594360</xdr:rowOff>
    </xdr:to>
    <xdr:pic>
      <xdr:nvPicPr>
        <xdr:cNvPr id="32" name="Imagen 31"/>
        <xdr:cNvPicPr/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1460480" y="937260"/>
          <a:ext cx="525780" cy="571500"/>
        </a:xfrm>
        <a:prstGeom prst="rect">
          <a:avLst/>
        </a:prstGeom>
      </xdr:spPr>
    </xdr:pic>
    <xdr:clientData/>
  </xdr:twoCellAnchor>
  <xdr:twoCellAnchor editAs="oneCell">
    <xdr:from>
      <xdr:col>14</xdr:col>
      <xdr:colOff>121920</xdr:colOff>
      <xdr:row>3</xdr:row>
      <xdr:rowOff>38100</xdr:rowOff>
    </xdr:from>
    <xdr:to>
      <xdr:col>14</xdr:col>
      <xdr:colOff>640080</xdr:colOff>
      <xdr:row>3</xdr:row>
      <xdr:rowOff>586740</xdr:rowOff>
    </xdr:to>
    <xdr:pic>
      <xdr:nvPicPr>
        <xdr:cNvPr id="33" name="Imagen 32" descr="C:\Users\IEC\Downloads\11-PJ (2).png"/>
        <xdr:cNvPicPr/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207240" y="952500"/>
          <a:ext cx="518160" cy="5486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15</xdr:col>
      <xdr:colOff>129540</xdr:colOff>
      <xdr:row>3</xdr:row>
      <xdr:rowOff>7620</xdr:rowOff>
    </xdr:from>
    <xdr:to>
      <xdr:col>15</xdr:col>
      <xdr:colOff>632460</xdr:colOff>
      <xdr:row>3</xdr:row>
      <xdr:rowOff>601980</xdr:rowOff>
    </xdr:to>
    <xdr:pic>
      <xdr:nvPicPr>
        <xdr:cNvPr id="34" name="27 Imagen"/>
        <xdr:cNvPicPr/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2976860" y="922020"/>
          <a:ext cx="502920" cy="594360"/>
        </a:xfrm>
        <a:prstGeom prst="rect">
          <a:avLst/>
        </a:prstGeom>
      </xdr:spPr>
    </xdr:pic>
    <xdr:clientData/>
  </xdr:twoCellAnchor>
  <xdr:twoCellAnchor editAs="oneCell">
    <xdr:from>
      <xdr:col>16</xdr:col>
      <xdr:colOff>129540</xdr:colOff>
      <xdr:row>3</xdr:row>
      <xdr:rowOff>22860</xdr:rowOff>
    </xdr:from>
    <xdr:to>
      <xdr:col>16</xdr:col>
      <xdr:colOff>685800</xdr:colOff>
      <xdr:row>3</xdr:row>
      <xdr:rowOff>594360</xdr:rowOff>
    </xdr:to>
    <xdr:pic>
      <xdr:nvPicPr>
        <xdr:cNvPr id="35" name="29 Imagen"/>
        <xdr:cNvPicPr/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3738860" y="937260"/>
          <a:ext cx="556260" cy="571500"/>
        </a:xfrm>
        <a:prstGeom prst="rect">
          <a:avLst/>
        </a:prstGeom>
      </xdr:spPr>
    </xdr:pic>
    <xdr:clientData/>
  </xdr:twoCellAnchor>
  <xdr:twoCellAnchor editAs="oneCell">
    <xdr:from>
      <xdr:col>17</xdr:col>
      <xdr:colOff>43544</xdr:colOff>
      <xdr:row>3</xdr:row>
      <xdr:rowOff>32657</xdr:rowOff>
    </xdr:from>
    <xdr:to>
      <xdr:col>17</xdr:col>
      <xdr:colOff>715594</xdr:colOff>
      <xdr:row>3</xdr:row>
      <xdr:rowOff>587828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14412687" y="947057"/>
          <a:ext cx="672050" cy="5551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2:G76"/>
  <sheetViews>
    <sheetView workbookViewId="0">
      <selection activeCell="A5" sqref="A5"/>
    </sheetView>
  </sheetViews>
  <sheetFormatPr baseColWidth="10" defaultRowHeight="15"/>
  <cols>
    <col min="1" max="1" width="17.140625" bestFit="1" customWidth="1"/>
    <col min="2" max="2" width="10.28515625" customWidth="1"/>
    <col min="3" max="3" width="12.42578125" customWidth="1"/>
    <col min="4" max="4" width="18.7109375" customWidth="1"/>
    <col min="6" max="6" width="22.5703125" customWidth="1"/>
  </cols>
  <sheetData>
    <row r="2" spans="1:7" ht="14.45" customHeight="1">
      <c r="C2" s="109" t="s">
        <v>70</v>
      </c>
      <c r="D2" s="109"/>
      <c r="E2" s="109"/>
      <c r="F2" s="109"/>
      <c r="G2" s="26"/>
    </row>
    <row r="3" spans="1:7">
      <c r="D3" s="26"/>
      <c r="E3" s="26"/>
      <c r="F3" s="26"/>
      <c r="G3" s="26"/>
    </row>
    <row r="4" spans="1:7">
      <c r="D4" s="26"/>
      <c r="E4" s="26"/>
      <c r="F4" s="26"/>
      <c r="G4" s="26"/>
    </row>
    <row r="5" spans="1:7" ht="25.5">
      <c r="A5" s="95" t="s">
        <v>0</v>
      </c>
      <c r="B5" s="95" t="s">
        <v>71</v>
      </c>
      <c r="C5" s="95" t="s">
        <v>54</v>
      </c>
      <c r="D5" s="95" t="s">
        <v>55</v>
      </c>
      <c r="E5" s="95" t="s">
        <v>56</v>
      </c>
      <c r="F5" s="95" t="s">
        <v>57</v>
      </c>
    </row>
    <row r="6" spans="1:7" ht="15" customHeight="1">
      <c r="A6" s="69" t="s">
        <v>66</v>
      </c>
      <c r="B6" s="65">
        <v>1</v>
      </c>
      <c r="C6" s="93">
        <v>42690</v>
      </c>
      <c r="D6" s="94">
        <v>0.72916666666666663</v>
      </c>
      <c r="E6" s="94">
        <v>0.72916666666666663</v>
      </c>
      <c r="F6" s="94">
        <v>0.7597222222222223</v>
      </c>
    </row>
    <row r="7" spans="1:7" ht="15" customHeight="1">
      <c r="A7" s="16" t="s">
        <v>66</v>
      </c>
      <c r="B7" s="27">
        <v>2</v>
      </c>
      <c r="C7" s="18">
        <v>42690</v>
      </c>
      <c r="D7" s="24">
        <v>0.5</v>
      </c>
      <c r="E7" s="24">
        <v>0.50486111111111109</v>
      </c>
      <c r="F7" s="24">
        <v>0.53333333333333333</v>
      </c>
    </row>
    <row r="8" spans="1:7" ht="15" customHeight="1">
      <c r="A8" s="16" t="s">
        <v>66</v>
      </c>
      <c r="B8" s="27">
        <v>3</v>
      </c>
      <c r="C8" s="18">
        <v>42690</v>
      </c>
      <c r="D8" s="24">
        <v>0.45833333333333331</v>
      </c>
      <c r="E8" s="24">
        <v>0.46388888888888885</v>
      </c>
      <c r="F8" s="24">
        <v>0.49027777777777781</v>
      </c>
    </row>
    <row r="9" spans="1:7" ht="15" customHeight="1">
      <c r="A9" s="16" t="s">
        <v>66</v>
      </c>
      <c r="B9" s="27">
        <v>4</v>
      </c>
      <c r="C9" s="18">
        <v>42690</v>
      </c>
      <c r="D9" s="24">
        <v>0.45833333333333331</v>
      </c>
      <c r="E9" s="24">
        <v>0.4604166666666667</v>
      </c>
      <c r="F9" s="24">
        <v>0.48541666666666666</v>
      </c>
    </row>
    <row r="10" spans="1:7" ht="15" customHeight="1">
      <c r="A10" s="16" t="s">
        <v>66</v>
      </c>
      <c r="B10" s="27">
        <v>5</v>
      </c>
      <c r="C10" s="18">
        <v>42690</v>
      </c>
      <c r="D10" s="24">
        <v>0.45833333333333331</v>
      </c>
      <c r="E10" s="24">
        <v>0.4597222222222222</v>
      </c>
      <c r="F10" s="24">
        <v>0.48125000000000001</v>
      </c>
    </row>
    <row r="11" spans="1:7" ht="15" customHeight="1">
      <c r="A11" s="16" t="s">
        <v>66</v>
      </c>
      <c r="B11" s="27">
        <v>6</v>
      </c>
      <c r="C11" s="18">
        <v>42690</v>
      </c>
      <c r="D11" s="24">
        <v>0.45833333333333331</v>
      </c>
      <c r="E11" s="24">
        <v>0.46458333333333335</v>
      </c>
      <c r="F11" s="24">
        <v>0.48749999999999999</v>
      </c>
    </row>
    <row r="12" spans="1:7" ht="15" customHeight="1">
      <c r="A12" s="16" t="s">
        <v>66</v>
      </c>
      <c r="B12" s="27">
        <v>7</v>
      </c>
      <c r="C12" s="18">
        <v>42690</v>
      </c>
      <c r="D12" s="24">
        <v>0.45833333333333331</v>
      </c>
      <c r="E12" s="24">
        <v>0.45902777777777781</v>
      </c>
      <c r="F12" s="24">
        <v>0.47430555555555554</v>
      </c>
    </row>
    <row r="13" spans="1:7" ht="15" customHeight="1">
      <c r="A13" s="16" t="s">
        <v>69</v>
      </c>
      <c r="B13" s="27">
        <v>1</v>
      </c>
      <c r="C13" s="18">
        <v>42690</v>
      </c>
      <c r="D13" s="24">
        <v>0.45833333333333331</v>
      </c>
      <c r="E13" s="24">
        <v>0.45833333333333331</v>
      </c>
      <c r="F13" s="24">
        <v>0.51597222222222217</v>
      </c>
    </row>
    <row r="14" spans="1:7" ht="15" customHeight="1">
      <c r="A14" s="16" t="s">
        <v>69</v>
      </c>
      <c r="B14" s="27">
        <v>2</v>
      </c>
      <c r="C14" s="18">
        <v>42690</v>
      </c>
      <c r="D14" s="24">
        <v>0.45833333333333331</v>
      </c>
      <c r="E14" s="24">
        <v>0.46249999999999997</v>
      </c>
      <c r="F14" s="24">
        <v>0.4993055555555555</v>
      </c>
    </row>
    <row r="15" spans="1:7" ht="15" customHeight="1">
      <c r="A15" s="16" t="s">
        <v>69</v>
      </c>
      <c r="B15" s="27">
        <v>3</v>
      </c>
      <c r="C15" s="18">
        <v>42690</v>
      </c>
      <c r="D15" s="24">
        <v>0.45833333333333331</v>
      </c>
      <c r="E15" s="24">
        <v>0.4597222222222222</v>
      </c>
      <c r="F15" s="24">
        <v>0.53055555555555556</v>
      </c>
    </row>
    <row r="16" spans="1:7" ht="15" customHeight="1">
      <c r="A16" s="16" t="s">
        <v>69</v>
      </c>
      <c r="B16" s="27">
        <v>4</v>
      </c>
      <c r="C16" s="18">
        <v>42690</v>
      </c>
      <c r="D16" s="24">
        <v>0.4375</v>
      </c>
      <c r="E16" s="24">
        <v>0.44097222222222227</v>
      </c>
      <c r="F16" s="24">
        <v>0.4909722222222222</v>
      </c>
    </row>
    <row r="17" spans="1:6" ht="15" customHeight="1">
      <c r="A17" s="16" t="s">
        <v>69</v>
      </c>
      <c r="B17" s="27">
        <v>5</v>
      </c>
      <c r="C17" s="18">
        <v>42690</v>
      </c>
      <c r="D17" s="24">
        <v>0.45833333333333331</v>
      </c>
      <c r="E17" s="24">
        <v>0.45833333333333331</v>
      </c>
      <c r="F17" s="24">
        <v>0.50972222222222219</v>
      </c>
    </row>
    <row r="18" spans="1:6" ht="15" customHeight="1">
      <c r="A18" s="16" t="s">
        <v>69</v>
      </c>
      <c r="B18" s="27">
        <v>6</v>
      </c>
      <c r="C18" s="18">
        <v>42690</v>
      </c>
      <c r="D18" s="24">
        <v>0.45833333333333331</v>
      </c>
      <c r="E18" s="24">
        <v>0.45833333333333331</v>
      </c>
      <c r="F18" s="24">
        <v>0.50694444444444442</v>
      </c>
    </row>
    <row r="19" spans="1:6" ht="15" customHeight="1">
      <c r="A19" s="16" t="s">
        <v>69</v>
      </c>
      <c r="B19" s="27">
        <v>7</v>
      </c>
      <c r="C19" s="18">
        <v>42690</v>
      </c>
      <c r="D19" s="24">
        <v>0.45833333333333331</v>
      </c>
      <c r="E19" s="24">
        <v>0.47013888888888888</v>
      </c>
      <c r="F19" s="24">
        <v>0.52500000000000002</v>
      </c>
    </row>
    <row r="20" spans="1:6" ht="15" customHeight="1">
      <c r="A20" s="16" t="s">
        <v>69</v>
      </c>
      <c r="B20" s="27">
        <v>8</v>
      </c>
      <c r="C20" s="18">
        <v>42690</v>
      </c>
      <c r="D20" s="24">
        <v>0.45833333333333331</v>
      </c>
      <c r="E20" s="24">
        <v>0.45833333333333331</v>
      </c>
      <c r="F20" s="24">
        <v>0.52152777777777781</v>
      </c>
    </row>
    <row r="21" spans="1:6" ht="15" customHeight="1">
      <c r="A21" s="16" t="s">
        <v>69</v>
      </c>
      <c r="B21" s="27">
        <v>9</v>
      </c>
      <c r="C21" s="18">
        <v>42690</v>
      </c>
      <c r="D21" s="24">
        <v>0.45833333333333331</v>
      </c>
      <c r="E21" s="24">
        <v>0.45833333333333331</v>
      </c>
      <c r="F21" s="24">
        <v>0.51736111111111105</v>
      </c>
    </row>
    <row r="22" spans="1:6" ht="15" customHeight="1">
      <c r="A22" s="16" t="s">
        <v>69</v>
      </c>
      <c r="B22" s="27">
        <v>10</v>
      </c>
      <c r="C22" s="18">
        <v>42690</v>
      </c>
      <c r="D22" s="24">
        <v>0.45833333333333331</v>
      </c>
      <c r="E22" s="24">
        <v>0.46249999999999997</v>
      </c>
      <c r="F22" s="24">
        <v>0.54305555555555551</v>
      </c>
    </row>
    <row r="23" spans="1:6" ht="15" customHeight="1">
      <c r="A23" s="16" t="s">
        <v>69</v>
      </c>
      <c r="B23" s="27">
        <v>11</v>
      </c>
      <c r="C23" s="18">
        <v>42690</v>
      </c>
      <c r="D23" s="24">
        <v>0.45833333333333331</v>
      </c>
      <c r="E23" s="24">
        <v>0.45833333333333331</v>
      </c>
      <c r="F23" s="24">
        <v>0.51874999999999993</v>
      </c>
    </row>
    <row r="24" spans="1:6" ht="15" customHeight="1">
      <c r="A24" s="16" t="s">
        <v>69</v>
      </c>
      <c r="B24" s="27">
        <v>12</v>
      </c>
      <c r="C24" s="18">
        <v>42690</v>
      </c>
      <c r="D24" s="24">
        <v>0.45833333333333331</v>
      </c>
      <c r="E24" s="24">
        <v>0.46249999999999997</v>
      </c>
      <c r="F24" s="24">
        <v>0.50972222222222219</v>
      </c>
    </row>
    <row r="25" spans="1:6" ht="15" customHeight="1">
      <c r="A25" s="16" t="s">
        <v>69</v>
      </c>
      <c r="B25" s="27">
        <v>13</v>
      </c>
      <c r="C25" s="18">
        <v>42690</v>
      </c>
      <c r="D25" s="24">
        <v>0.70833333333333337</v>
      </c>
      <c r="E25" s="24">
        <v>0.71736111111111101</v>
      </c>
      <c r="F25" s="24">
        <v>0.7895833333333333</v>
      </c>
    </row>
    <row r="26" spans="1:6" ht="15" customHeight="1">
      <c r="A26" s="16" t="s">
        <v>69</v>
      </c>
      <c r="B26" s="27">
        <v>14</v>
      </c>
      <c r="C26" s="18">
        <v>42690</v>
      </c>
      <c r="D26" s="24">
        <v>0.45833333333333331</v>
      </c>
      <c r="E26" s="24">
        <v>0.45833333333333331</v>
      </c>
      <c r="F26" s="24">
        <v>0.51388888888888895</v>
      </c>
    </row>
    <row r="27" spans="1:6" ht="15" customHeight="1">
      <c r="A27" s="16" t="s">
        <v>69</v>
      </c>
      <c r="B27" s="27">
        <v>15</v>
      </c>
      <c r="C27" s="18">
        <v>42690</v>
      </c>
      <c r="D27" s="24">
        <v>0.45833333333333331</v>
      </c>
      <c r="E27" s="24">
        <v>0.45833333333333331</v>
      </c>
      <c r="F27" s="24">
        <v>0.4916666666666667</v>
      </c>
    </row>
    <row r="28" spans="1:6" ht="15" customHeight="1">
      <c r="A28" s="16" t="s">
        <v>69</v>
      </c>
      <c r="B28" s="27">
        <v>16</v>
      </c>
      <c r="C28" s="18">
        <v>42690</v>
      </c>
      <c r="D28" s="24">
        <v>0.45833333333333331</v>
      </c>
      <c r="E28" s="24">
        <v>0.45833333333333331</v>
      </c>
      <c r="F28" s="24">
        <v>0.49861111111111112</v>
      </c>
    </row>
    <row r="29" spans="1:6" ht="15" customHeight="1">
      <c r="A29" s="16" t="s">
        <v>69</v>
      </c>
      <c r="B29" s="27">
        <v>17</v>
      </c>
      <c r="C29" s="18">
        <v>42690</v>
      </c>
      <c r="D29" s="24">
        <v>0.45833333333333331</v>
      </c>
      <c r="E29" s="24">
        <v>0.4680555555555555</v>
      </c>
      <c r="F29" s="24">
        <v>0.51458333333333328</v>
      </c>
    </row>
    <row r="30" spans="1:6" ht="15" customHeight="1">
      <c r="A30" s="16" t="s">
        <v>69</v>
      </c>
      <c r="B30" s="27">
        <v>18</v>
      </c>
      <c r="C30" s="18">
        <v>42690</v>
      </c>
      <c r="D30" s="24">
        <v>0.41666666666666669</v>
      </c>
      <c r="E30" s="24">
        <v>0.41875000000000001</v>
      </c>
      <c r="F30" s="24">
        <v>0.4909722222222222</v>
      </c>
    </row>
    <row r="31" spans="1:6" ht="15" customHeight="1">
      <c r="A31" s="16" t="s">
        <v>69</v>
      </c>
      <c r="B31" s="27">
        <v>19</v>
      </c>
      <c r="C31" s="18">
        <v>42690</v>
      </c>
      <c r="D31" s="24">
        <v>0.45833333333333331</v>
      </c>
      <c r="E31" s="24">
        <v>0.45833333333333331</v>
      </c>
      <c r="F31" s="24">
        <v>0.5</v>
      </c>
    </row>
    <row r="32" spans="1:6" ht="15" customHeight="1">
      <c r="A32" s="16" t="s">
        <v>69</v>
      </c>
      <c r="B32" s="27">
        <v>20</v>
      </c>
      <c r="C32" s="18">
        <v>42690</v>
      </c>
      <c r="D32" s="24">
        <v>0.45833333333333331</v>
      </c>
      <c r="E32" s="24">
        <v>0.45833333333333331</v>
      </c>
      <c r="F32" s="24">
        <v>0.51458333333333328</v>
      </c>
    </row>
    <row r="33" spans="1:6" ht="15" customHeight="1">
      <c r="A33" s="16" t="s">
        <v>69</v>
      </c>
      <c r="B33" s="27">
        <v>21</v>
      </c>
      <c r="C33" s="18">
        <v>42690</v>
      </c>
      <c r="D33" s="24">
        <v>0.45833333333333331</v>
      </c>
      <c r="E33" s="24">
        <v>0.45833333333333331</v>
      </c>
      <c r="F33" s="24">
        <v>0.51388888888888895</v>
      </c>
    </row>
    <row r="34" spans="1:6" ht="15" customHeight="1">
      <c r="A34" s="16" t="s">
        <v>69</v>
      </c>
      <c r="B34" s="27">
        <v>22</v>
      </c>
      <c r="C34" s="18">
        <v>42690</v>
      </c>
      <c r="D34" s="24">
        <v>0.41666666666666669</v>
      </c>
      <c r="E34" s="24">
        <v>0.41875000000000001</v>
      </c>
      <c r="F34" s="24">
        <v>0.47361111111111115</v>
      </c>
    </row>
    <row r="35" spans="1:6" ht="15" customHeight="1">
      <c r="A35" s="16" t="s">
        <v>69</v>
      </c>
      <c r="B35" s="27">
        <v>23</v>
      </c>
      <c r="C35" s="18">
        <v>42690</v>
      </c>
      <c r="D35" s="24">
        <v>0.45833333333333331</v>
      </c>
      <c r="E35" s="24">
        <v>0.45833333333333331</v>
      </c>
      <c r="F35" s="24">
        <v>0.4909722222222222</v>
      </c>
    </row>
    <row r="36" spans="1:6" ht="15" customHeight="1">
      <c r="A36" s="16" t="s">
        <v>69</v>
      </c>
      <c r="B36" s="27">
        <v>24</v>
      </c>
      <c r="C36" s="18">
        <v>42690</v>
      </c>
      <c r="D36" s="24">
        <v>0.45833333333333331</v>
      </c>
      <c r="E36" s="24">
        <v>0.4680555555555555</v>
      </c>
      <c r="F36" s="24">
        <v>0.50416666666666665</v>
      </c>
    </row>
    <row r="37" spans="1:6" ht="15" customHeight="1">
      <c r="A37" s="16" t="s">
        <v>69</v>
      </c>
      <c r="B37" s="27">
        <v>25</v>
      </c>
      <c r="C37" s="18">
        <v>42690</v>
      </c>
      <c r="D37" s="24">
        <v>0.41666666666666669</v>
      </c>
      <c r="E37" s="24">
        <v>0.41805555555555557</v>
      </c>
      <c r="F37" s="24">
        <v>0.48680555555555555</v>
      </c>
    </row>
    <row r="38" spans="1:6" ht="15" customHeight="1">
      <c r="A38" s="16" t="s">
        <v>69</v>
      </c>
      <c r="B38" s="27">
        <v>26</v>
      </c>
      <c r="C38" s="18">
        <v>42690</v>
      </c>
      <c r="D38" s="24">
        <v>0.45833333333333331</v>
      </c>
      <c r="E38" s="24">
        <v>0.45833333333333331</v>
      </c>
      <c r="F38" s="24">
        <v>0.51736111111111105</v>
      </c>
    </row>
    <row r="39" spans="1:6" ht="15" customHeight="1">
      <c r="A39" s="16" t="s">
        <v>69</v>
      </c>
      <c r="B39" s="27">
        <v>27</v>
      </c>
      <c r="C39" s="18">
        <v>42690</v>
      </c>
      <c r="D39" s="24">
        <v>0.375</v>
      </c>
      <c r="E39" s="24">
        <v>0.37847222222222227</v>
      </c>
      <c r="F39" s="24">
        <v>0.4236111111111111</v>
      </c>
    </row>
    <row r="40" spans="1:6" ht="15" customHeight="1">
      <c r="A40" s="16" t="s">
        <v>69</v>
      </c>
      <c r="B40" s="27">
        <v>28</v>
      </c>
      <c r="C40" s="18">
        <v>42690</v>
      </c>
      <c r="D40" s="24">
        <v>0.45833333333333331</v>
      </c>
      <c r="E40" s="24">
        <v>0.45833333333333331</v>
      </c>
      <c r="F40" s="24">
        <v>0.49722222222222223</v>
      </c>
    </row>
    <row r="41" spans="1:6" ht="15" customHeight="1">
      <c r="A41" s="16" t="s">
        <v>69</v>
      </c>
      <c r="B41" s="27">
        <v>29</v>
      </c>
      <c r="C41" s="18">
        <v>42690</v>
      </c>
      <c r="D41" s="24">
        <v>0.45833333333333331</v>
      </c>
      <c r="E41" s="24">
        <v>0.4597222222222222</v>
      </c>
      <c r="F41" s="24">
        <v>0.51458333333333328</v>
      </c>
    </row>
    <row r="42" spans="1:6" ht="15" customHeight="1">
      <c r="A42" s="16" t="s">
        <v>69</v>
      </c>
      <c r="B42" s="27">
        <v>30</v>
      </c>
      <c r="C42" s="18">
        <v>42690</v>
      </c>
      <c r="D42" s="24">
        <v>0.45833333333333331</v>
      </c>
      <c r="E42" s="24">
        <v>0.45833333333333331</v>
      </c>
      <c r="F42" s="24">
        <v>0.51874999999999993</v>
      </c>
    </row>
    <row r="43" spans="1:6" ht="15" customHeight="1">
      <c r="A43" s="16" t="s">
        <v>69</v>
      </c>
      <c r="B43" s="27">
        <v>31</v>
      </c>
      <c r="C43" s="18">
        <v>42690</v>
      </c>
      <c r="D43" s="24">
        <v>0.45833333333333331</v>
      </c>
      <c r="E43" s="24">
        <v>0.46458333333333335</v>
      </c>
      <c r="F43" s="24">
        <v>0.51666666666666672</v>
      </c>
    </row>
    <row r="44" spans="1:6" ht="15" customHeight="1">
      <c r="A44" s="16" t="s">
        <v>69</v>
      </c>
      <c r="B44" s="27">
        <v>32</v>
      </c>
      <c r="C44" s="18">
        <v>42690</v>
      </c>
      <c r="D44" s="24">
        <v>0.45833333333333331</v>
      </c>
      <c r="E44" s="24">
        <v>0.45833333333333331</v>
      </c>
      <c r="F44" s="24">
        <v>0.51388888888888895</v>
      </c>
    </row>
    <row r="45" spans="1:6" ht="15" customHeight="1">
      <c r="A45" s="16" t="s">
        <v>69</v>
      </c>
      <c r="B45" s="27">
        <v>33</v>
      </c>
      <c r="C45" s="18">
        <v>42690</v>
      </c>
      <c r="D45" s="24">
        <v>0.45833333333333331</v>
      </c>
      <c r="E45" s="24">
        <v>0.4597222222222222</v>
      </c>
      <c r="F45" s="24">
        <v>0.50208333333333333</v>
      </c>
    </row>
    <row r="46" spans="1:6" ht="15" customHeight="1">
      <c r="A46" s="16" t="s">
        <v>69</v>
      </c>
      <c r="B46" s="27">
        <v>34</v>
      </c>
      <c r="C46" s="18">
        <v>42690</v>
      </c>
      <c r="D46" s="24">
        <v>0.45833333333333331</v>
      </c>
      <c r="E46" s="24">
        <v>0.45833333333333331</v>
      </c>
      <c r="F46" s="24">
        <v>0.50416666666666665</v>
      </c>
    </row>
    <row r="47" spans="1:6" ht="15" customHeight="1">
      <c r="A47" s="16" t="s">
        <v>69</v>
      </c>
      <c r="B47" s="27">
        <v>35</v>
      </c>
      <c r="C47" s="18">
        <v>42690</v>
      </c>
      <c r="D47" s="24">
        <v>0.45833333333333331</v>
      </c>
      <c r="E47" s="24">
        <v>0.46527777777777773</v>
      </c>
      <c r="F47" s="24">
        <v>0.4993055555555555</v>
      </c>
    </row>
    <row r="48" spans="1:6" ht="15" customHeight="1">
      <c r="A48" s="16" t="s">
        <v>69</v>
      </c>
      <c r="B48" s="27">
        <v>36</v>
      </c>
      <c r="C48" s="18">
        <v>42690</v>
      </c>
      <c r="D48" s="24">
        <v>0.45833333333333331</v>
      </c>
      <c r="E48" s="24">
        <v>0.45833333333333331</v>
      </c>
      <c r="F48" s="24">
        <v>0.52430555555555558</v>
      </c>
    </row>
    <row r="49" spans="1:6" ht="15" customHeight="1">
      <c r="A49" s="16" t="s">
        <v>69</v>
      </c>
      <c r="B49" s="27">
        <v>37</v>
      </c>
      <c r="C49" s="18">
        <v>42690</v>
      </c>
      <c r="D49" s="24">
        <v>0.45833333333333331</v>
      </c>
      <c r="E49" s="24">
        <v>0.45833333333333331</v>
      </c>
      <c r="F49" s="24">
        <v>0.51041666666666663</v>
      </c>
    </row>
    <row r="50" spans="1:6" ht="15" customHeight="1">
      <c r="A50" s="16" t="s">
        <v>69</v>
      </c>
      <c r="B50" s="27">
        <v>38</v>
      </c>
      <c r="C50" s="18">
        <v>42690</v>
      </c>
      <c r="D50" s="24">
        <v>0.45833333333333331</v>
      </c>
      <c r="E50" s="24">
        <v>0.46180555555555558</v>
      </c>
      <c r="F50" s="24">
        <v>0.55972222222222223</v>
      </c>
    </row>
    <row r="51" spans="1:6" ht="15" customHeight="1">
      <c r="A51" s="16" t="s">
        <v>69</v>
      </c>
      <c r="B51" s="27">
        <v>39</v>
      </c>
      <c r="C51" s="18">
        <v>42690</v>
      </c>
      <c r="D51" s="24">
        <v>0.45833333333333331</v>
      </c>
      <c r="E51" s="24">
        <v>0.46527777777777773</v>
      </c>
      <c r="F51" s="24">
        <v>0.51597222222222217</v>
      </c>
    </row>
    <row r="52" spans="1:6" ht="15" customHeight="1">
      <c r="A52" s="16" t="s">
        <v>69</v>
      </c>
      <c r="B52" s="27">
        <v>40</v>
      </c>
      <c r="C52" s="18">
        <v>42690</v>
      </c>
      <c r="D52" s="24">
        <v>0.45833333333333331</v>
      </c>
      <c r="E52" s="24">
        <v>0.46736111111111112</v>
      </c>
      <c r="F52" s="24">
        <v>0.51041666666666663</v>
      </c>
    </row>
    <row r="53" spans="1:6" ht="15" customHeight="1">
      <c r="A53" s="16" t="s">
        <v>67</v>
      </c>
      <c r="B53" s="27">
        <v>1</v>
      </c>
      <c r="C53" s="18">
        <v>42690</v>
      </c>
      <c r="D53" s="37">
        <v>0.45833333333333331</v>
      </c>
      <c r="E53" s="21">
        <v>0.45833333333333331</v>
      </c>
      <c r="F53" s="21">
        <v>0.48194444444444445</v>
      </c>
    </row>
    <row r="54" spans="1:6" ht="15" customHeight="1">
      <c r="A54" s="16" t="s">
        <v>67</v>
      </c>
      <c r="B54" s="27">
        <v>2</v>
      </c>
      <c r="C54" s="18">
        <v>42690</v>
      </c>
      <c r="D54" s="37">
        <v>0.41666666666666669</v>
      </c>
      <c r="E54" s="21">
        <v>0.41666666666666669</v>
      </c>
      <c r="F54" s="21">
        <v>0.58402777777777781</v>
      </c>
    </row>
    <row r="55" spans="1:6" ht="15" customHeight="1">
      <c r="A55" s="16" t="s">
        <v>67</v>
      </c>
      <c r="B55" s="27">
        <v>3</v>
      </c>
      <c r="C55" s="18">
        <v>42690</v>
      </c>
      <c r="D55" s="37">
        <v>0.45833333333333331</v>
      </c>
      <c r="E55" s="21">
        <v>0.45833333333333331</v>
      </c>
      <c r="F55" s="21">
        <v>0.54375000000000007</v>
      </c>
    </row>
    <row r="56" spans="1:6" ht="15" customHeight="1">
      <c r="A56" s="16" t="s">
        <v>76</v>
      </c>
      <c r="B56" s="27">
        <v>1</v>
      </c>
      <c r="C56" s="18">
        <v>42690</v>
      </c>
      <c r="D56" s="24">
        <v>0.54166666666666663</v>
      </c>
      <c r="E56" s="24">
        <v>0.54375000000000007</v>
      </c>
      <c r="F56" s="24">
        <v>0.5625</v>
      </c>
    </row>
    <row r="57" spans="1:6" ht="15" customHeight="1">
      <c r="A57" s="16" t="s">
        <v>65</v>
      </c>
      <c r="B57" s="27">
        <v>2</v>
      </c>
      <c r="C57" s="18">
        <v>42690</v>
      </c>
      <c r="D57" s="24">
        <v>0.45833333333333331</v>
      </c>
      <c r="E57" s="24">
        <v>0.46180555555555558</v>
      </c>
      <c r="F57" s="24">
        <v>0.48819444444444443</v>
      </c>
    </row>
    <row r="58" spans="1:6" ht="15" customHeight="1">
      <c r="A58" s="16" t="s">
        <v>65</v>
      </c>
      <c r="B58" s="27">
        <v>3</v>
      </c>
      <c r="C58" s="18">
        <v>42690</v>
      </c>
      <c r="D58" s="24">
        <v>0.70833333333333337</v>
      </c>
      <c r="E58" s="24">
        <v>0.70833333333333337</v>
      </c>
      <c r="F58" s="24">
        <v>0.75416666666666676</v>
      </c>
    </row>
    <row r="59" spans="1:6" ht="15" customHeight="1">
      <c r="A59" s="16" t="s">
        <v>65</v>
      </c>
      <c r="B59" s="27">
        <v>4</v>
      </c>
      <c r="C59" s="18">
        <v>42690</v>
      </c>
      <c r="D59" s="24">
        <v>0.45833333333333331</v>
      </c>
      <c r="E59" s="24">
        <v>0.45833333333333331</v>
      </c>
      <c r="F59" s="24">
        <v>0.49305555555555558</v>
      </c>
    </row>
    <row r="60" spans="1:6" ht="15" customHeight="1">
      <c r="A60" s="16" t="s">
        <v>65</v>
      </c>
      <c r="B60" s="27">
        <v>5</v>
      </c>
      <c r="C60" s="18">
        <v>42690</v>
      </c>
      <c r="D60" s="24">
        <v>0.45833333333333331</v>
      </c>
      <c r="E60" s="24">
        <v>0.45833333333333331</v>
      </c>
      <c r="F60" s="24">
        <v>0.48680555555555555</v>
      </c>
    </row>
    <row r="61" spans="1:6" ht="15" customHeight="1">
      <c r="A61" s="16" t="s">
        <v>65</v>
      </c>
      <c r="B61" s="27">
        <v>6</v>
      </c>
      <c r="C61" s="18">
        <v>42690</v>
      </c>
      <c r="D61" s="21">
        <v>0.45833333333333331</v>
      </c>
      <c r="E61" s="24">
        <v>0.46527777777777773</v>
      </c>
      <c r="F61" s="24">
        <v>0.50902777777777775</v>
      </c>
    </row>
    <row r="62" spans="1:6" ht="15" customHeight="1">
      <c r="A62" s="16" t="s">
        <v>65</v>
      </c>
      <c r="B62" s="27">
        <v>7</v>
      </c>
      <c r="C62" s="18">
        <v>42690</v>
      </c>
      <c r="D62" s="21">
        <v>0.45833333333333331</v>
      </c>
      <c r="E62" s="24">
        <v>0.46180555555555558</v>
      </c>
      <c r="F62" s="24">
        <v>0.49722222222222223</v>
      </c>
    </row>
    <row r="63" spans="1:6" ht="15" customHeight="1">
      <c r="A63" s="16" t="s">
        <v>65</v>
      </c>
      <c r="B63" s="27">
        <v>8</v>
      </c>
      <c r="C63" s="18">
        <v>42690</v>
      </c>
      <c r="D63" s="24">
        <v>0.45833333333333331</v>
      </c>
      <c r="E63" s="24">
        <v>0.45833333333333331</v>
      </c>
      <c r="F63" s="24">
        <v>0.50208333333333333</v>
      </c>
    </row>
    <row r="64" spans="1:6" ht="15" customHeight="1">
      <c r="A64" s="16" t="s">
        <v>65</v>
      </c>
      <c r="B64" s="27">
        <v>9</v>
      </c>
      <c r="C64" s="18">
        <v>42690</v>
      </c>
      <c r="D64" s="24">
        <v>0.375</v>
      </c>
      <c r="E64" s="24">
        <v>0.3888888888888889</v>
      </c>
      <c r="F64" s="24">
        <v>0.45833333333333331</v>
      </c>
    </row>
    <row r="65" spans="1:6" ht="15" customHeight="1">
      <c r="A65" s="16" t="s">
        <v>65</v>
      </c>
      <c r="B65" s="27">
        <v>10</v>
      </c>
      <c r="C65" s="18">
        <v>42690</v>
      </c>
      <c r="D65" s="24">
        <v>0.45833333333333331</v>
      </c>
      <c r="E65" s="24">
        <v>0.46527777777777773</v>
      </c>
      <c r="F65" s="24">
        <v>0.57847222222222217</v>
      </c>
    </row>
    <row r="66" spans="1:6" ht="15" customHeight="1">
      <c r="A66" s="16" t="s">
        <v>65</v>
      </c>
      <c r="B66" s="27">
        <v>11</v>
      </c>
      <c r="C66" s="18">
        <v>42690</v>
      </c>
      <c r="D66" s="24">
        <v>0.45833333333333331</v>
      </c>
      <c r="E66" s="24">
        <v>0.46111111111111108</v>
      </c>
      <c r="F66" s="24">
        <v>0.62222222222222223</v>
      </c>
    </row>
    <row r="67" spans="1:6" ht="15" customHeight="1">
      <c r="A67" s="16" t="s">
        <v>65</v>
      </c>
      <c r="B67" s="27">
        <v>12</v>
      </c>
      <c r="C67" s="18">
        <v>42690</v>
      </c>
      <c r="D67" s="24">
        <v>0.45833333333333331</v>
      </c>
      <c r="E67" s="24">
        <v>0.46180555555555558</v>
      </c>
      <c r="F67" s="24">
        <v>0.51250000000000007</v>
      </c>
    </row>
    <row r="68" spans="1:6" ht="15" customHeight="1">
      <c r="A68" s="16" t="s">
        <v>65</v>
      </c>
      <c r="B68" s="27">
        <v>13</v>
      </c>
      <c r="C68" s="18">
        <v>42690</v>
      </c>
      <c r="D68" s="24">
        <v>0.45833333333333331</v>
      </c>
      <c r="E68" s="24">
        <v>0.46875</v>
      </c>
      <c r="F68" s="24">
        <v>0.54722222222222217</v>
      </c>
    </row>
    <row r="69" spans="1:6" ht="15" customHeight="1">
      <c r="A69" s="16" t="s">
        <v>65</v>
      </c>
      <c r="B69" s="27">
        <v>14</v>
      </c>
      <c r="C69" s="18">
        <v>42690</v>
      </c>
      <c r="D69" s="24">
        <v>0.45833333333333331</v>
      </c>
      <c r="E69" s="24">
        <v>0.4694444444444445</v>
      </c>
      <c r="F69" s="24">
        <v>0.50694444444444442</v>
      </c>
    </row>
    <row r="70" spans="1:6" ht="15" customHeight="1">
      <c r="A70" s="16" t="s">
        <v>65</v>
      </c>
      <c r="B70" s="27">
        <v>15</v>
      </c>
      <c r="C70" s="18">
        <v>42690</v>
      </c>
      <c r="D70" s="24">
        <v>0.45833333333333331</v>
      </c>
      <c r="E70" s="24">
        <v>0.45833333333333331</v>
      </c>
      <c r="F70" s="24">
        <v>0.49791666666666662</v>
      </c>
    </row>
    <row r="71" spans="1:6" ht="15" customHeight="1">
      <c r="A71" s="16" t="s">
        <v>65</v>
      </c>
      <c r="B71" s="27">
        <v>16</v>
      </c>
      <c r="C71" s="18">
        <v>42690</v>
      </c>
      <c r="D71" s="24">
        <v>0.45833333333333331</v>
      </c>
      <c r="E71" s="24">
        <v>0.4597222222222222</v>
      </c>
      <c r="F71" s="24">
        <v>0.53888888888888886</v>
      </c>
    </row>
    <row r="72" spans="1:6" ht="15" customHeight="1">
      <c r="A72" s="16" t="s">
        <v>65</v>
      </c>
      <c r="B72" s="27">
        <v>17</v>
      </c>
      <c r="C72" s="18">
        <v>42690</v>
      </c>
      <c r="D72" s="24">
        <v>0.45833333333333331</v>
      </c>
      <c r="E72" s="24">
        <v>0.46388888888888885</v>
      </c>
      <c r="F72" s="24">
        <v>0.52986111111111112</v>
      </c>
    </row>
    <row r="73" spans="1:6" ht="15" customHeight="1">
      <c r="A73" s="16" t="s">
        <v>65</v>
      </c>
      <c r="B73" s="27">
        <v>18</v>
      </c>
      <c r="C73" s="18">
        <v>42690</v>
      </c>
      <c r="D73" s="24">
        <v>0.45833333333333331</v>
      </c>
      <c r="E73" s="24">
        <v>0.45833333333333331</v>
      </c>
      <c r="F73" s="24">
        <v>0.49236111111111108</v>
      </c>
    </row>
    <row r="74" spans="1:6" ht="15" customHeight="1">
      <c r="A74" s="16" t="s">
        <v>65</v>
      </c>
      <c r="B74" s="27">
        <v>19</v>
      </c>
      <c r="C74" s="18">
        <v>42690</v>
      </c>
      <c r="D74" s="24">
        <v>0.5</v>
      </c>
      <c r="E74" s="24">
        <v>0.5</v>
      </c>
      <c r="F74" s="24">
        <v>0.52569444444444446</v>
      </c>
    </row>
    <row r="75" spans="1:6" ht="15" customHeight="1">
      <c r="A75" s="16" t="s">
        <v>65</v>
      </c>
      <c r="B75" s="27">
        <v>20</v>
      </c>
      <c r="C75" s="18">
        <v>42690</v>
      </c>
      <c r="D75" s="24">
        <v>0.45833333333333331</v>
      </c>
      <c r="E75" s="24">
        <v>0.46875</v>
      </c>
      <c r="F75" s="24">
        <v>0.51527777777777783</v>
      </c>
    </row>
    <row r="76" spans="1:6" ht="15" customHeight="1">
      <c r="A76" s="16" t="s">
        <v>65</v>
      </c>
      <c r="B76" s="27">
        <v>21</v>
      </c>
      <c r="C76" s="18">
        <v>42690</v>
      </c>
      <c r="D76" s="24">
        <v>0.45833333333333331</v>
      </c>
      <c r="E76" s="24">
        <v>0.47013888888888888</v>
      </c>
      <c r="F76" s="24">
        <v>0.50624999999999998</v>
      </c>
    </row>
  </sheetData>
  <sortState ref="A6:F110">
    <sortCondition ref="A6:A110"/>
  </sortState>
  <mergeCells count="1">
    <mergeCell ref="C2:F2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5" tint="-0.249977111117893"/>
  </sheetPr>
  <dimension ref="A1:O80"/>
  <sheetViews>
    <sheetView zoomScaleNormal="100" workbookViewId="0">
      <selection activeCell="A5" sqref="A5:A6"/>
    </sheetView>
  </sheetViews>
  <sheetFormatPr baseColWidth="10" defaultColWidth="11.42578125" defaultRowHeight="15"/>
  <cols>
    <col min="1" max="2" width="18.5703125" customWidth="1"/>
    <col min="3" max="14" width="3" customWidth="1"/>
    <col min="15" max="15" width="6.140625" customWidth="1"/>
    <col min="16" max="16" width="11.42578125" customWidth="1"/>
    <col min="17" max="17" width="13" bestFit="1" customWidth="1"/>
  </cols>
  <sheetData>
    <row r="1" spans="1:15" ht="18.7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ht="18.75">
      <c r="B2" s="96"/>
      <c r="C2" s="110" t="s">
        <v>68</v>
      </c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</row>
    <row r="3" spans="1:15" ht="18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5">
      <c r="A4" s="111" t="s">
        <v>13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</row>
    <row r="5" spans="1:15" ht="12" customHeight="1">
      <c r="A5" s="111" t="s">
        <v>0</v>
      </c>
      <c r="B5" s="112" t="s">
        <v>72</v>
      </c>
      <c r="C5" s="111" t="s">
        <v>4</v>
      </c>
      <c r="D5" s="111"/>
      <c r="E5" s="111" t="s">
        <v>5</v>
      </c>
      <c r="F5" s="111"/>
      <c r="G5" s="111" t="s">
        <v>6</v>
      </c>
      <c r="H5" s="111"/>
      <c r="I5" s="111" t="s">
        <v>7</v>
      </c>
      <c r="J5" s="111"/>
      <c r="K5" s="111" t="s">
        <v>8</v>
      </c>
      <c r="L5" s="111"/>
      <c r="M5" s="111" t="s">
        <v>9</v>
      </c>
      <c r="N5" s="111"/>
      <c r="O5" s="111" t="s">
        <v>39</v>
      </c>
    </row>
    <row r="6" spans="1:15" ht="12" customHeight="1">
      <c r="A6" s="111"/>
      <c r="B6" s="111"/>
      <c r="C6" s="84" t="s">
        <v>22</v>
      </c>
      <c r="D6" s="84" t="s">
        <v>23</v>
      </c>
      <c r="E6" s="84" t="s">
        <v>22</v>
      </c>
      <c r="F6" s="84" t="s">
        <v>23</v>
      </c>
      <c r="G6" s="84" t="s">
        <v>22</v>
      </c>
      <c r="H6" s="84" t="s">
        <v>23</v>
      </c>
      <c r="I6" s="84" t="s">
        <v>22</v>
      </c>
      <c r="J6" s="84" t="s">
        <v>23</v>
      </c>
      <c r="K6" s="84" t="s">
        <v>22</v>
      </c>
      <c r="L6" s="84" t="s">
        <v>23</v>
      </c>
      <c r="M6" s="84" t="s">
        <v>22</v>
      </c>
      <c r="N6" s="84" t="s">
        <v>23</v>
      </c>
      <c r="O6" s="111"/>
    </row>
    <row r="7" spans="1:15" s="4" customFormat="1">
      <c r="A7" s="69" t="s">
        <v>66</v>
      </c>
      <c r="B7" s="65">
        <v>1</v>
      </c>
      <c r="C7" s="83"/>
      <c r="D7" s="83">
        <v>1</v>
      </c>
      <c r="E7" s="83"/>
      <c r="F7" s="83">
        <v>1</v>
      </c>
      <c r="G7" s="83"/>
      <c r="H7" s="83">
        <v>1</v>
      </c>
      <c r="I7" s="83"/>
      <c r="J7" s="83">
        <v>1</v>
      </c>
      <c r="K7" s="83"/>
      <c r="L7" s="83">
        <v>1</v>
      </c>
      <c r="M7" s="83"/>
      <c r="N7" s="83">
        <v>1</v>
      </c>
      <c r="O7" s="83">
        <f>SUM(C7:N7)</f>
        <v>6</v>
      </c>
    </row>
    <row r="8" spans="1:15" s="4" customFormat="1">
      <c r="A8" s="16" t="s">
        <v>66</v>
      </c>
      <c r="B8" s="27">
        <v>2</v>
      </c>
      <c r="C8" s="25"/>
      <c r="D8" s="25"/>
      <c r="E8" s="25"/>
      <c r="F8" s="25">
        <v>1</v>
      </c>
      <c r="G8" s="25"/>
      <c r="H8" s="25">
        <v>1</v>
      </c>
      <c r="I8" s="25"/>
      <c r="J8" s="25">
        <v>1</v>
      </c>
      <c r="K8" s="25"/>
      <c r="L8" s="25">
        <v>1</v>
      </c>
      <c r="M8" s="25"/>
      <c r="N8" s="25"/>
      <c r="O8" s="25">
        <f t="shared" ref="O8:O71" si="0">SUM(C8:N8)</f>
        <v>4</v>
      </c>
    </row>
    <row r="9" spans="1:15" s="4" customFormat="1">
      <c r="A9" s="16" t="s">
        <v>66</v>
      </c>
      <c r="B9" s="27">
        <v>3</v>
      </c>
      <c r="C9" s="25"/>
      <c r="D9" s="25"/>
      <c r="E9" s="25"/>
      <c r="F9" s="25"/>
      <c r="G9" s="25"/>
      <c r="H9" s="25">
        <v>1</v>
      </c>
      <c r="I9" s="25"/>
      <c r="J9" s="25"/>
      <c r="K9" s="25"/>
      <c r="L9" s="25">
        <v>1</v>
      </c>
      <c r="M9" s="25"/>
      <c r="N9" s="25">
        <v>1</v>
      </c>
      <c r="O9" s="25">
        <f t="shared" si="0"/>
        <v>3</v>
      </c>
    </row>
    <row r="10" spans="1:15" s="4" customFormat="1">
      <c r="A10" s="16" t="s">
        <v>66</v>
      </c>
      <c r="B10" s="27">
        <v>4</v>
      </c>
      <c r="C10" s="25"/>
      <c r="D10" s="25">
        <v>1</v>
      </c>
      <c r="E10" s="25"/>
      <c r="F10" s="25">
        <v>1</v>
      </c>
      <c r="G10" s="25"/>
      <c r="H10" s="25">
        <v>1</v>
      </c>
      <c r="I10" s="25"/>
      <c r="J10" s="25">
        <v>1</v>
      </c>
      <c r="K10" s="25"/>
      <c r="L10" s="25"/>
      <c r="M10" s="25"/>
      <c r="N10" s="25"/>
      <c r="O10" s="25">
        <f t="shared" si="0"/>
        <v>4</v>
      </c>
    </row>
    <row r="11" spans="1:15" s="4" customFormat="1">
      <c r="A11" s="16" t="s">
        <v>66</v>
      </c>
      <c r="B11" s="27">
        <v>5</v>
      </c>
      <c r="C11" s="25"/>
      <c r="D11" s="25">
        <v>1</v>
      </c>
      <c r="E11" s="25"/>
      <c r="F11" s="25"/>
      <c r="G11" s="25"/>
      <c r="H11" s="25"/>
      <c r="I11" s="25"/>
      <c r="J11" s="25">
        <v>1</v>
      </c>
      <c r="K11" s="25"/>
      <c r="L11" s="25">
        <v>1</v>
      </c>
      <c r="M11" s="25"/>
      <c r="N11" s="25"/>
      <c r="O11" s="25">
        <f t="shared" si="0"/>
        <v>3</v>
      </c>
    </row>
    <row r="12" spans="1:15" s="4" customFormat="1">
      <c r="A12" s="16" t="s">
        <v>66</v>
      </c>
      <c r="B12" s="27">
        <v>6</v>
      </c>
      <c r="C12" s="25"/>
      <c r="D12" s="25"/>
      <c r="E12" s="25"/>
      <c r="F12" s="25"/>
      <c r="G12" s="25"/>
      <c r="H12" s="25"/>
      <c r="I12" s="25"/>
      <c r="J12" s="25">
        <v>1</v>
      </c>
      <c r="K12" s="25"/>
      <c r="L12" s="25">
        <v>1</v>
      </c>
      <c r="M12" s="25"/>
      <c r="N12" s="25">
        <v>1</v>
      </c>
      <c r="O12" s="25">
        <f t="shared" si="0"/>
        <v>3</v>
      </c>
    </row>
    <row r="13" spans="1:15" s="4" customFormat="1">
      <c r="A13" s="16" t="s">
        <v>66</v>
      </c>
      <c r="B13" s="27">
        <v>7</v>
      </c>
      <c r="C13" s="25"/>
      <c r="D13" s="25"/>
      <c r="E13" s="25"/>
      <c r="F13" s="25"/>
      <c r="G13" s="25"/>
      <c r="H13" s="25"/>
      <c r="I13" s="25"/>
      <c r="J13" s="25"/>
      <c r="K13" s="25"/>
      <c r="L13" s="25">
        <v>1</v>
      </c>
      <c r="M13" s="25"/>
      <c r="N13" s="25">
        <v>1</v>
      </c>
      <c r="O13" s="25">
        <f t="shared" si="0"/>
        <v>2</v>
      </c>
    </row>
    <row r="14" spans="1:15" s="4" customFormat="1">
      <c r="A14" s="16" t="s">
        <v>69</v>
      </c>
      <c r="B14" s="27">
        <v>1</v>
      </c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>
        <f t="shared" si="0"/>
        <v>0</v>
      </c>
    </row>
    <row r="15" spans="1:15" s="4" customFormat="1">
      <c r="A15" s="16" t="s">
        <v>69</v>
      </c>
      <c r="B15" s="27">
        <v>2</v>
      </c>
      <c r="C15" s="25"/>
      <c r="D15" s="25">
        <v>1</v>
      </c>
      <c r="E15" s="25"/>
      <c r="F15" s="25"/>
      <c r="G15" s="25"/>
      <c r="H15" s="25"/>
      <c r="I15" s="25"/>
      <c r="J15" s="25">
        <v>1</v>
      </c>
      <c r="K15" s="25"/>
      <c r="L15" s="25"/>
      <c r="M15" s="25"/>
      <c r="N15" s="25"/>
      <c r="O15" s="25">
        <f t="shared" si="0"/>
        <v>2</v>
      </c>
    </row>
    <row r="16" spans="1:15" s="4" customFormat="1">
      <c r="A16" s="16" t="s">
        <v>69</v>
      </c>
      <c r="B16" s="27">
        <v>3</v>
      </c>
      <c r="C16" s="25"/>
      <c r="D16" s="25"/>
      <c r="E16" s="25"/>
      <c r="F16" s="25"/>
      <c r="G16" s="25"/>
      <c r="H16" s="25"/>
      <c r="I16" s="25"/>
      <c r="J16" s="25">
        <v>1</v>
      </c>
      <c r="K16" s="25"/>
      <c r="L16" s="25">
        <v>1</v>
      </c>
      <c r="M16" s="25"/>
      <c r="N16" s="25"/>
      <c r="O16" s="25">
        <f t="shared" si="0"/>
        <v>2</v>
      </c>
    </row>
    <row r="17" spans="1:15" s="4" customFormat="1">
      <c r="A17" s="16" t="s">
        <v>69</v>
      </c>
      <c r="B17" s="27">
        <v>4</v>
      </c>
      <c r="C17" s="25"/>
      <c r="D17" s="25">
        <v>1</v>
      </c>
      <c r="E17" s="25"/>
      <c r="F17" s="25">
        <v>1</v>
      </c>
      <c r="G17" s="25"/>
      <c r="H17" s="25">
        <v>1</v>
      </c>
      <c r="I17" s="25"/>
      <c r="J17" s="25"/>
      <c r="K17" s="25"/>
      <c r="L17" s="25">
        <v>1</v>
      </c>
      <c r="M17" s="25"/>
      <c r="N17" s="25"/>
      <c r="O17" s="25">
        <f t="shared" si="0"/>
        <v>4</v>
      </c>
    </row>
    <row r="18" spans="1:15" s="4" customFormat="1">
      <c r="A18" s="16" t="s">
        <v>69</v>
      </c>
      <c r="B18" s="27">
        <v>5</v>
      </c>
      <c r="C18" s="25"/>
      <c r="D18" s="25"/>
      <c r="E18" s="25"/>
      <c r="F18" s="25">
        <v>1</v>
      </c>
      <c r="G18" s="25"/>
      <c r="H18" s="25"/>
      <c r="I18" s="25"/>
      <c r="J18" s="25"/>
      <c r="K18" s="25"/>
      <c r="L18" s="25"/>
      <c r="M18" s="25"/>
      <c r="N18" s="25"/>
      <c r="O18" s="25">
        <f t="shared" si="0"/>
        <v>1</v>
      </c>
    </row>
    <row r="19" spans="1:15" s="4" customFormat="1">
      <c r="A19" s="16" t="s">
        <v>69</v>
      </c>
      <c r="B19" s="27">
        <v>6</v>
      </c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>
        <f t="shared" si="0"/>
        <v>0</v>
      </c>
    </row>
    <row r="20" spans="1:15" s="4" customFormat="1">
      <c r="A20" s="16" t="s">
        <v>69</v>
      </c>
      <c r="B20" s="27">
        <v>7</v>
      </c>
      <c r="C20" s="25"/>
      <c r="D20" s="25">
        <v>1</v>
      </c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>
        <f t="shared" si="0"/>
        <v>1</v>
      </c>
    </row>
    <row r="21" spans="1:15" s="4" customFormat="1">
      <c r="A21" s="16" t="s">
        <v>69</v>
      </c>
      <c r="B21" s="27">
        <v>8</v>
      </c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>
        <f t="shared" si="0"/>
        <v>0</v>
      </c>
    </row>
    <row r="22" spans="1:15" s="4" customFormat="1">
      <c r="A22" s="16" t="s">
        <v>69</v>
      </c>
      <c r="B22" s="27">
        <v>9</v>
      </c>
      <c r="C22" s="25"/>
      <c r="D22" s="25"/>
      <c r="E22" s="25"/>
      <c r="F22" s="25">
        <v>1</v>
      </c>
      <c r="G22" s="25"/>
      <c r="H22" s="25"/>
      <c r="I22" s="25"/>
      <c r="J22" s="25">
        <v>1</v>
      </c>
      <c r="K22" s="25"/>
      <c r="L22" s="25"/>
      <c r="M22" s="25"/>
      <c r="N22" s="25"/>
      <c r="O22" s="25">
        <f t="shared" si="0"/>
        <v>2</v>
      </c>
    </row>
    <row r="23" spans="1:15" s="4" customFormat="1">
      <c r="A23" s="16" t="s">
        <v>69</v>
      </c>
      <c r="B23" s="27">
        <v>10</v>
      </c>
      <c r="C23" s="25"/>
      <c r="D23" s="25"/>
      <c r="E23" s="25"/>
      <c r="F23" s="25"/>
      <c r="G23" s="25"/>
      <c r="H23" s="25">
        <v>1</v>
      </c>
      <c r="I23" s="25"/>
      <c r="J23" s="25">
        <v>1</v>
      </c>
      <c r="K23" s="25"/>
      <c r="L23" s="25">
        <v>1</v>
      </c>
      <c r="M23" s="25"/>
      <c r="N23" s="25">
        <v>1</v>
      </c>
      <c r="O23" s="25">
        <f t="shared" si="0"/>
        <v>4</v>
      </c>
    </row>
    <row r="24" spans="1:15" s="4" customFormat="1">
      <c r="A24" s="16" t="s">
        <v>69</v>
      </c>
      <c r="B24" s="27">
        <v>11</v>
      </c>
      <c r="C24" s="25"/>
      <c r="D24" s="25">
        <v>1</v>
      </c>
      <c r="E24" s="25"/>
      <c r="F24" s="25"/>
      <c r="G24" s="25"/>
      <c r="H24" s="25"/>
      <c r="I24" s="25"/>
      <c r="J24" s="25"/>
      <c r="K24" s="25"/>
      <c r="L24" s="25">
        <v>1</v>
      </c>
      <c r="M24" s="25"/>
      <c r="N24" s="25">
        <v>1</v>
      </c>
      <c r="O24" s="25">
        <f t="shared" si="0"/>
        <v>3</v>
      </c>
    </row>
    <row r="25" spans="1:15" s="4" customFormat="1">
      <c r="A25" s="16" t="s">
        <v>69</v>
      </c>
      <c r="B25" s="27">
        <v>12</v>
      </c>
      <c r="C25" s="25"/>
      <c r="D25" s="25"/>
      <c r="E25" s="25"/>
      <c r="F25" s="25"/>
      <c r="G25" s="25"/>
      <c r="H25" s="25"/>
      <c r="I25" s="25"/>
      <c r="J25" s="25">
        <v>1</v>
      </c>
      <c r="K25" s="25"/>
      <c r="L25" s="25"/>
      <c r="M25" s="25"/>
      <c r="N25" s="25"/>
      <c r="O25" s="25">
        <f t="shared" si="0"/>
        <v>1</v>
      </c>
    </row>
    <row r="26" spans="1:15" s="4" customFormat="1">
      <c r="A26" s="16" t="s">
        <v>69</v>
      </c>
      <c r="B26" s="27">
        <v>13</v>
      </c>
      <c r="C26" s="25"/>
      <c r="D26" s="25">
        <v>1</v>
      </c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>
        <f t="shared" si="0"/>
        <v>1</v>
      </c>
    </row>
    <row r="27" spans="1:15" s="4" customFormat="1">
      <c r="A27" s="16" t="s">
        <v>69</v>
      </c>
      <c r="B27" s="27">
        <v>14</v>
      </c>
      <c r="C27" s="25"/>
      <c r="D27" s="25">
        <v>1</v>
      </c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>
        <f t="shared" si="0"/>
        <v>1</v>
      </c>
    </row>
    <row r="28" spans="1:15" s="4" customFormat="1">
      <c r="A28" s="16" t="s">
        <v>69</v>
      </c>
      <c r="B28" s="27">
        <v>15</v>
      </c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>
        <f t="shared" si="0"/>
        <v>0</v>
      </c>
    </row>
    <row r="29" spans="1:15" s="4" customFormat="1">
      <c r="A29" s="16" t="s">
        <v>69</v>
      </c>
      <c r="B29" s="27">
        <v>16</v>
      </c>
      <c r="C29" s="25"/>
      <c r="D29" s="25"/>
      <c r="E29" s="25"/>
      <c r="F29" s="25"/>
      <c r="G29" s="25"/>
      <c r="H29" s="25"/>
      <c r="I29" s="25"/>
      <c r="J29" s="25"/>
      <c r="K29" s="25"/>
      <c r="L29" s="25">
        <v>1</v>
      </c>
      <c r="M29" s="25"/>
      <c r="N29" s="25"/>
      <c r="O29" s="25">
        <f t="shared" si="0"/>
        <v>1</v>
      </c>
    </row>
    <row r="30" spans="1:15" s="4" customFormat="1">
      <c r="A30" s="16" t="s">
        <v>69</v>
      </c>
      <c r="B30" s="27">
        <v>17</v>
      </c>
      <c r="C30" s="25"/>
      <c r="D30" s="25"/>
      <c r="E30" s="25"/>
      <c r="F30" s="25">
        <v>1</v>
      </c>
      <c r="G30" s="25"/>
      <c r="H30" s="25"/>
      <c r="I30" s="25"/>
      <c r="J30" s="25"/>
      <c r="K30" s="25"/>
      <c r="L30" s="25">
        <v>1</v>
      </c>
      <c r="M30" s="25"/>
      <c r="N30" s="25">
        <v>1</v>
      </c>
      <c r="O30" s="25">
        <f t="shared" si="0"/>
        <v>3</v>
      </c>
    </row>
    <row r="31" spans="1:15" s="4" customFormat="1">
      <c r="A31" s="16" t="s">
        <v>69</v>
      </c>
      <c r="B31" s="27">
        <v>18</v>
      </c>
      <c r="C31" s="25"/>
      <c r="D31" s="25">
        <v>1</v>
      </c>
      <c r="E31" s="25"/>
      <c r="F31" s="25"/>
      <c r="G31" s="25"/>
      <c r="H31" s="25"/>
      <c r="I31" s="25"/>
      <c r="J31" s="25">
        <v>1</v>
      </c>
      <c r="K31" s="25"/>
      <c r="L31" s="25"/>
      <c r="M31" s="25"/>
      <c r="N31" s="25"/>
      <c r="O31" s="25">
        <f t="shared" si="0"/>
        <v>2</v>
      </c>
    </row>
    <row r="32" spans="1:15" s="4" customFormat="1">
      <c r="A32" s="16" t="s">
        <v>69</v>
      </c>
      <c r="B32" s="27">
        <v>19</v>
      </c>
      <c r="C32" s="25"/>
      <c r="D32" s="25"/>
      <c r="E32" s="25"/>
      <c r="F32" s="25"/>
      <c r="G32" s="25"/>
      <c r="H32" s="25"/>
      <c r="I32" s="25"/>
      <c r="J32" s="25"/>
      <c r="K32" s="25"/>
      <c r="L32" s="25">
        <v>1</v>
      </c>
      <c r="M32" s="25"/>
      <c r="N32" s="25"/>
      <c r="O32" s="25">
        <f t="shared" si="0"/>
        <v>1</v>
      </c>
    </row>
    <row r="33" spans="1:15" s="4" customFormat="1">
      <c r="A33" s="16" t="s">
        <v>69</v>
      </c>
      <c r="B33" s="27">
        <v>20</v>
      </c>
      <c r="C33" s="25"/>
      <c r="D33" s="25"/>
      <c r="E33" s="25"/>
      <c r="F33" s="25">
        <v>1</v>
      </c>
      <c r="G33" s="25"/>
      <c r="H33" s="25"/>
      <c r="I33" s="25"/>
      <c r="J33" s="25"/>
      <c r="K33" s="25"/>
      <c r="L33" s="25"/>
      <c r="M33" s="25"/>
      <c r="N33" s="25"/>
      <c r="O33" s="25">
        <f t="shared" si="0"/>
        <v>1</v>
      </c>
    </row>
    <row r="34" spans="1:15" s="4" customFormat="1">
      <c r="A34" s="16" t="s">
        <v>69</v>
      </c>
      <c r="B34" s="27">
        <v>21</v>
      </c>
      <c r="C34" s="25"/>
      <c r="D34" s="25">
        <v>1</v>
      </c>
      <c r="E34" s="25"/>
      <c r="F34" s="25"/>
      <c r="G34" s="25"/>
      <c r="H34" s="25">
        <v>1</v>
      </c>
      <c r="I34" s="25"/>
      <c r="J34" s="25"/>
      <c r="K34" s="25"/>
      <c r="L34" s="25">
        <v>1</v>
      </c>
      <c r="M34" s="25"/>
      <c r="N34" s="25"/>
      <c r="O34" s="25">
        <f t="shared" si="0"/>
        <v>3</v>
      </c>
    </row>
    <row r="35" spans="1:15" s="4" customFormat="1">
      <c r="A35" s="16" t="s">
        <v>69</v>
      </c>
      <c r="B35" s="27">
        <v>22</v>
      </c>
      <c r="C35" s="25"/>
      <c r="D35" s="25"/>
      <c r="E35" s="25"/>
      <c r="F35" s="25"/>
      <c r="G35" s="25"/>
      <c r="H35" s="25"/>
      <c r="I35" s="25"/>
      <c r="J35" s="25">
        <v>1</v>
      </c>
      <c r="K35" s="25"/>
      <c r="L35" s="25"/>
      <c r="M35" s="25"/>
      <c r="N35" s="25"/>
      <c r="O35" s="25">
        <f t="shared" si="0"/>
        <v>1</v>
      </c>
    </row>
    <row r="36" spans="1:15" s="4" customFormat="1">
      <c r="A36" s="16" t="s">
        <v>69</v>
      </c>
      <c r="B36" s="27">
        <v>23</v>
      </c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>
        <v>1</v>
      </c>
      <c r="O36" s="25">
        <f t="shared" si="0"/>
        <v>1</v>
      </c>
    </row>
    <row r="37" spans="1:15" s="4" customFormat="1">
      <c r="A37" s="16" t="s">
        <v>69</v>
      </c>
      <c r="B37" s="27">
        <v>24</v>
      </c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>
        <f t="shared" si="0"/>
        <v>0</v>
      </c>
    </row>
    <row r="38" spans="1:15" s="4" customFormat="1">
      <c r="A38" s="16" t="s">
        <v>69</v>
      </c>
      <c r="B38" s="27">
        <v>25</v>
      </c>
      <c r="C38" s="25"/>
      <c r="D38" s="25">
        <v>1</v>
      </c>
      <c r="E38" s="25"/>
      <c r="F38" s="25"/>
      <c r="G38" s="25"/>
      <c r="H38" s="25"/>
      <c r="I38" s="25"/>
      <c r="J38" s="25"/>
      <c r="K38" s="25"/>
      <c r="L38" s="25">
        <v>1</v>
      </c>
      <c r="M38" s="25"/>
      <c r="N38" s="25"/>
      <c r="O38" s="25">
        <f t="shared" si="0"/>
        <v>2</v>
      </c>
    </row>
    <row r="39" spans="1:15" s="4" customFormat="1">
      <c r="A39" s="16" t="s">
        <v>69</v>
      </c>
      <c r="B39" s="27">
        <v>26</v>
      </c>
      <c r="C39" s="25"/>
      <c r="D39" s="25">
        <v>1</v>
      </c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>
        <f t="shared" si="0"/>
        <v>1</v>
      </c>
    </row>
    <row r="40" spans="1:15" s="4" customFormat="1">
      <c r="A40" s="16" t="s">
        <v>69</v>
      </c>
      <c r="B40" s="27">
        <v>27</v>
      </c>
      <c r="C40" s="25"/>
      <c r="D40" s="25">
        <v>1</v>
      </c>
      <c r="E40" s="25"/>
      <c r="F40" s="25"/>
      <c r="G40" s="25"/>
      <c r="H40" s="25">
        <v>1</v>
      </c>
      <c r="I40" s="25"/>
      <c r="J40" s="25"/>
      <c r="K40" s="25"/>
      <c r="L40" s="25"/>
      <c r="M40" s="25"/>
      <c r="N40" s="25"/>
      <c r="O40" s="25">
        <f t="shared" si="0"/>
        <v>2</v>
      </c>
    </row>
    <row r="41" spans="1:15" s="4" customFormat="1">
      <c r="A41" s="16" t="s">
        <v>69</v>
      </c>
      <c r="B41" s="27">
        <v>28</v>
      </c>
      <c r="C41" s="25"/>
      <c r="D41" s="25"/>
      <c r="E41" s="25"/>
      <c r="F41" s="25">
        <v>1</v>
      </c>
      <c r="G41" s="25"/>
      <c r="H41" s="25">
        <v>1</v>
      </c>
      <c r="I41" s="25"/>
      <c r="J41" s="25">
        <v>1</v>
      </c>
      <c r="K41" s="25"/>
      <c r="L41" s="25">
        <v>1</v>
      </c>
      <c r="M41" s="25"/>
      <c r="N41" s="25">
        <v>1</v>
      </c>
      <c r="O41" s="25">
        <f t="shared" si="0"/>
        <v>5</v>
      </c>
    </row>
    <row r="42" spans="1:15" s="4" customFormat="1">
      <c r="A42" s="16" t="s">
        <v>69</v>
      </c>
      <c r="B42" s="27">
        <v>29</v>
      </c>
      <c r="C42" s="25"/>
      <c r="D42" s="25">
        <v>1</v>
      </c>
      <c r="E42" s="25"/>
      <c r="F42" s="25"/>
      <c r="G42" s="25"/>
      <c r="H42" s="25"/>
      <c r="I42" s="25"/>
      <c r="J42" s="25"/>
      <c r="K42" s="25"/>
      <c r="L42" s="25">
        <v>1</v>
      </c>
      <c r="M42" s="25"/>
      <c r="N42" s="25"/>
      <c r="O42" s="25">
        <f t="shared" si="0"/>
        <v>2</v>
      </c>
    </row>
    <row r="43" spans="1:15" s="4" customFormat="1">
      <c r="A43" s="16" t="s">
        <v>69</v>
      </c>
      <c r="B43" s="27">
        <v>30</v>
      </c>
      <c r="C43" s="25"/>
      <c r="D43" s="25"/>
      <c r="E43" s="25"/>
      <c r="F43" s="25">
        <v>1</v>
      </c>
      <c r="G43" s="25"/>
      <c r="H43" s="25"/>
      <c r="I43" s="25"/>
      <c r="J43" s="25"/>
      <c r="K43" s="25"/>
      <c r="L43" s="25"/>
      <c r="M43" s="25"/>
      <c r="N43" s="25"/>
      <c r="O43" s="25">
        <f t="shared" si="0"/>
        <v>1</v>
      </c>
    </row>
    <row r="44" spans="1:15" s="4" customFormat="1">
      <c r="A44" s="16" t="s">
        <v>69</v>
      </c>
      <c r="B44" s="27">
        <v>31</v>
      </c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>
        <f t="shared" si="0"/>
        <v>0</v>
      </c>
    </row>
    <row r="45" spans="1:15" s="4" customFormat="1">
      <c r="A45" s="16" t="s">
        <v>69</v>
      </c>
      <c r="B45" s="27">
        <v>32</v>
      </c>
      <c r="C45" s="25"/>
      <c r="D45" s="25">
        <v>1</v>
      </c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>
        <f t="shared" si="0"/>
        <v>1</v>
      </c>
    </row>
    <row r="46" spans="1:15" s="4" customFormat="1">
      <c r="A46" s="16" t="s">
        <v>69</v>
      </c>
      <c r="B46" s="27">
        <v>33</v>
      </c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>
        <f t="shared" si="0"/>
        <v>0</v>
      </c>
    </row>
    <row r="47" spans="1:15" s="4" customFormat="1">
      <c r="A47" s="16" t="s">
        <v>69</v>
      </c>
      <c r="B47" s="27">
        <v>34</v>
      </c>
      <c r="C47" s="25"/>
      <c r="D47" s="25">
        <v>1</v>
      </c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>
        <f t="shared" si="0"/>
        <v>1</v>
      </c>
    </row>
    <row r="48" spans="1:15" s="4" customFormat="1">
      <c r="A48" s="16" t="s">
        <v>69</v>
      </c>
      <c r="B48" s="27">
        <v>35</v>
      </c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>
        <f t="shared" si="0"/>
        <v>0</v>
      </c>
    </row>
    <row r="49" spans="1:15" s="4" customFormat="1">
      <c r="A49" s="16" t="s">
        <v>69</v>
      </c>
      <c r="B49" s="27">
        <v>36</v>
      </c>
      <c r="C49" s="25"/>
      <c r="D49" s="25">
        <v>1</v>
      </c>
      <c r="E49" s="25"/>
      <c r="F49" s="25">
        <v>1</v>
      </c>
      <c r="G49" s="25"/>
      <c r="H49" s="25"/>
      <c r="I49" s="25"/>
      <c r="J49" s="25"/>
      <c r="K49" s="25"/>
      <c r="L49" s="25"/>
      <c r="M49" s="25"/>
      <c r="N49" s="25"/>
      <c r="O49" s="25">
        <f t="shared" si="0"/>
        <v>2</v>
      </c>
    </row>
    <row r="50" spans="1:15" s="4" customFormat="1">
      <c r="A50" s="16" t="s">
        <v>69</v>
      </c>
      <c r="B50" s="27">
        <v>37</v>
      </c>
      <c r="C50" s="25"/>
      <c r="D50" s="25">
        <v>1</v>
      </c>
      <c r="E50" s="25"/>
      <c r="F50" s="25"/>
      <c r="G50" s="25"/>
      <c r="H50" s="25"/>
      <c r="I50" s="25"/>
      <c r="J50" s="25"/>
      <c r="K50" s="25"/>
      <c r="L50" s="25"/>
      <c r="M50" s="25"/>
      <c r="N50" s="25">
        <v>1</v>
      </c>
      <c r="O50" s="25">
        <f t="shared" si="0"/>
        <v>2</v>
      </c>
    </row>
    <row r="51" spans="1:15" s="4" customFormat="1">
      <c r="A51" s="16" t="s">
        <v>69</v>
      </c>
      <c r="B51" s="27">
        <v>38</v>
      </c>
      <c r="C51" s="25"/>
      <c r="D51" s="25"/>
      <c r="E51" s="25"/>
      <c r="F51" s="25">
        <v>1</v>
      </c>
      <c r="G51" s="25"/>
      <c r="H51" s="25"/>
      <c r="I51" s="25"/>
      <c r="J51" s="25"/>
      <c r="K51" s="25"/>
      <c r="L51" s="25"/>
      <c r="M51" s="25"/>
      <c r="N51" s="25"/>
      <c r="O51" s="25">
        <f t="shared" si="0"/>
        <v>1</v>
      </c>
    </row>
    <row r="52" spans="1:15" s="4" customFormat="1">
      <c r="A52" s="16" t="s">
        <v>69</v>
      </c>
      <c r="B52" s="27">
        <v>39</v>
      </c>
      <c r="C52" s="25"/>
      <c r="D52" s="25">
        <v>1</v>
      </c>
      <c r="E52" s="25"/>
      <c r="F52" s="25">
        <v>1</v>
      </c>
      <c r="G52" s="25"/>
      <c r="H52" s="25"/>
      <c r="I52" s="25"/>
      <c r="J52" s="25"/>
      <c r="K52" s="25"/>
      <c r="L52" s="25"/>
      <c r="M52" s="25"/>
      <c r="N52" s="25"/>
      <c r="O52" s="25">
        <f t="shared" si="0"/>
        <v>2</v>
      </c>
    </row>
    <row r="53" spans="1:15" s="4" customFormat="1">
      <c r="A53" s="16" t="s">
        <v>69</v>
      </c>
      <c r="B53" s="27">
        <v>40</v>
      </c>
      <c r="C53" s="25"/>
      <c r="D53" s="25"/>
      <c r="E53" s="25"/>
      <c r="F53" s="25">
        <v>1</v>
      </c>
      <c r="G53" s="25"/>
      <c r="H53" s="25"/>
      <c r="I53" s="25"/>
      <c r="J53" s="25">
        <v>1</v>
      </c>
      <c r="K53" s="25"/>
      <c r="L53" s="25">
        <v>1</v>
      </c>
      <c r="M53" s="25"/>
      <c r="N53" s="25">
        <v>1</v>
      </c>
      <c r="O53" s="25">
        <f t="shared" si="0"/>
        <v>4</v>
      </c>
    </row>
    <row r="54" spans="1:15" s="4" customFormat="1">
      <c r="A54" s="16" t="s">
        <v>67</v>
      </c>
      <c r="B54" s="27">
        <v>1</v>
      </c>
      <c r="C54" s="38"/>
      <c r="D54" s="38"/>
      <c r="E54" s="38"/>
      <c r="F54" s="38"/>
      <c r="G54" s="38"/>
      <c r="H54" s="38"/>
      <c r="I54" s="38"/>
      <c r="J54" s="38">
        <v>1</v>
      </c>
      <c r="K54" s="38"/>
      <c r="L54" s="38"/>
      <c r="M54" s="38"/>
      <c r="N54" s="38"/>
      <c r="O54" s="25">
        <f t="shared" si="0"/>
        <v>1</v>
      </c>
    </row>
    <row r="55" spans="1:15" s="4" customFormat="1">
      <c r="A55" s="16" t="s">
        <v>67</v>
      </c>
      <c r="B55" s="27">
        <v>2</v>
      </c>
      <c r="C55" s="38"/>
      <c r="D55" s="38"/>
      <c r="E55" s="38"/>
      <c r="F55" s="38"/>
      <c r="G55" s="38"/>
      <c r="H55" s="38">
        <v>1</v>
      </c>
      <c r="I55" s="38"/>
      <c r="J55" s="38"/>
      <c r="K55" s="38"/>
      <c r="L55" s="38"/>
      <c r="M55" s="38"/>
      <c r="N55" s="38"/>
      <c r="O55" s="25">
        <f t="shared" si="0"/>
        <v>1</v>
      </c>
    </row>
    <row r="56" spans="1:15" s="4" customFormat="1">
      <c r="A56" s="16" t="s">
        <v>67</v>
      </c>
      <c r="B56" s="27">
        <v>3</v>
      </c>
      <c r="C56" s="38"/>
      <c r="D56" s="38"/>
      <c r="E56" s="38"/>
      <c r="F56" s="38"/>
      <c r="G56" s="38"/>
      <c r="H56" s="38"/>
      <c r="I56" s="38"/>
      <c r="J56" s="38"/>
      <c r="K56" s="38"/>
      <c r="L56" s="38">
        <v>1</v>
      </c>
      <c r="M56" s="38"/>
      <c r="N56" s="38"/>
      <c r="O56" s="25">
        <f t="shared" si="0"/>
        <v>1</v>
      </c>
    </row>
    <row r="57" spans="1:15" s="4" customFormat="1">
      <c r="A57" s="16" t="s">
        <v>76</v>
      </c>
      <c r="B57" s="27">
        <v>1</v>
      </c>
      <c r="C57" s="25"/>
      <c r="D57" s="25">
        <v>1</v>
      </c>
      <c r="E57" s="25"/>
      <c r="F57" s="25">
        <v>1</v>
      </c>
      <c r="G57" s="25"/>
      <c r="H57" s="25"/>
      <c r="I57" s="25"/>
      <c r="J57" s="25"/>
      <c r="K57" s="25"/>
      <c r="L57" s="25"/>
      <c r="M57" s="25"/>
      <c r="N57" s="25">
        <v>1</v>
      </c>
      <c r="O57" s="25">
        <f t="shared" si="0"/>
        <v>3</v>
      </c>
    </row>
    <row r="58" spans="1:15" s="4" customFormat="1">
      <c r="A58" s="16" t="s">
        <v>65</v>
      </c>
      <c r="B58" s="27">
        <v>2</v>
      </c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>
        <v>1</v>
      </c>
      <c r="O58" s="25">
        <f t="shared" si="0"/>
        <v>1</v>
      </c>
    </row>
    <row r="59" spans="1:15" s="4" customFormat="1">
      <c r="A59" s="16" t="s">
        <v>65</v>
      </c>
      <c r="B59" s="27">
        <v>3</v>
      </c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>
        <f t="shared" si="0"/>
        <v>0</v>
      </c>
    </row>
    <row r="60" spans="1:15" s="4" customFormat="1">
      <c r="A60" s="16" t="s">
        <v>65</v>
      </c>
      <c r="B60" s="27">
        <v>4</v>
      </c>
      <c r="C60" s="25"/>
      <c r="D60" s="25"/>
      <c r="E60" s="25"/>
      <c r="F60" s="25">
        <v>1</v>
      </c>
      <c r="G60" s="25"/>
      <c r="H60" s="25">
        <v>1</v>
      </c>
      <c r="I60" s="25"/>
      <c r="J60" s="25">
        <v>1</v>
      </c>
      <c r="K60" s="25"/>
      <c r="L60" s="25"/>
      <c r="M60" s="25"/>
      <c r="N60" s="25">
        <v>1</v>
      </c>
      <c r="O60" s="25">
        <f t="shared" si="0"/>
        <v>4</v>
      </c>
    </row>
    <row r="61" spans="1:15" s="4" customFormat="1">
      <c r="A61" s="16" t="s">
        <v>65</v>
      </c>
      <c r="B61" s="27">
        <v>5</v>
      </c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>
        <f t="shared" si="0"/>
        <v>0</v>
      </c>
    </row>
    <row r="62" spans="1:15" s="4" customFormat="1">
      <c r="A62" s="16" t="s">
        <v>65</v>
      </c>
      <c r="B62" s="27">
        <v>6</v>
      </c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>
        <f t="shared" si="0"/>
        <v>0</v>
      </c>
    </row>
    <row r="63" spans="1:15" s="4" customFormat="1">
      <c r="A63" s="16" t="s">
        <v>65</v>
      </c>
      <c r="B63" s="27">
        <v>7</v>
      </c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>
        <f t="shared" si="0"/>
        <v>0</v>
      </c>
    </row>
    <row r="64" spans="1:15" s="4" customFormat="1">
      <c r="A64" s="16" t="s">
        <v>65</v>
      </c>
      <c r="B64" s="27">
        <v>8</v>
      </c>
      <c r="C64" s="25"/>
      <c r="D64" s="25">
        <v>1</v>
      </c>
      <c r="E64" s="25"/>
      <c r="F64" s="25"/>
      <c r="G64" s="25"/>
      <c r="H64" s="25"/>
      <c r="I64" s="25"/>
      <c r="J64" s="25"/>
      <c r="K64" s="25"/>
      <c r="L64" s="25"/>
      <c r="M64" s="25"/>
      <c r="N64" s="25">
        <v>1</v>
      </c>
      <c r="O64" s="25">
        <f t="shared" si="0"/>
        <v>2</v>
      </c>
    </row>
    <row r="65" spans="1:15" s="4" customFormat="1">
      <c r="A65" s="16" t="s">
        <v>65</v>
      </c>
      <c r="B65" s="27">
        <v>9</v>
      </c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>
        <f t="shared" si="0"/>
        <v>0</v>
      </c>
    </row>
    <row r="66" spans="1:15" s="4" customFormat="1">
      <c r="A66" s="16" t="s">
        <v>65</v>
      </c>
      <c r="B66" s="27">
        <v>10</v>
      </c>
      <c r="C66" s="25"/>
      <c r="D66" s="25"/>
      <c r="E66" s="25"/>
      <c r="F66" s="25"/>
      <c r="G66" s="25"/>
      <c r="H66" s="25"/>
      <c r="I66" s="25"/>
      <c r="J66" s="25"/>
      <c r="K66" s="25"/>
      <c r="L66" s="25">
        <v>1</v>
      </c>
      <c r="M66" s="25"/>
      <c r="N66" s="25"/>
      <c r="O66" s="25">
        <f t="shared" si="0"/>
        <v>1</v>
      </c>
    </row>
    <row r="67" spans="1:15" s="4" customFormat="1">
      <c r="A67" s="16" t="s">
        <v>65</v>
      </c>
      <c r="B67" s="27">
        <v>11</v>
      </c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>
        <f t="shared" si="0"/>
        <v>0</v>
      </c>
    </row>
    <row r="68" spans="1:15" s="4" customFormat="1">
      <c r="A68" s="16" t="s">
        <v>65</v>
      </c>
      <c r="B68" s="27">
        <v>12</v>
      </c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>
        <f t="shared" si="0"/>
        <v>0</v>
      </c>
    </row>
    <row r="69" spans="1:15" s="4" customFormat="1">
      <c r="A69" s="16" t="s">
        <v>65</v>
      </c>
      <c r="B69" s="27">
        <v>13</v>
      </c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>
        <f t="shared" si="0"/>
        <v>0</v>
      </c>
    </row>
    <row r="70" spans="1:15" s="4" customFormat="1">
      <c r="A70" s="16" t="s">
        <v>65</v>
      </c>
      <c r="B70" s="27">
        <v>14</v>
      </c>
      <c r="C70" s="25"/>
      <c r="D70" s="25"/>
      <c r="E70" s="25"/>
      <c r="F70" s="25"/>
      <c r="G70" s="25"/>
      <c r="H70" s="25"/>
      <c r="I70" s="25"/>
      <c r="J70" s="25"/>
      <c r="K70" s="25"/>
      <c r="L70" s="25">
        <v>1</v>
      </c>
      <c r="M70" s="25"/>
      <c r="N70" s="25">
        <v>1</v>
      </c>
      <c r="O70" s="25">
        <f t="shared" si="0"/>
        <v>2</v>
      </c>
    </row>
    <row r="71" spans="1:15" s="4" customFormat="1">
      <c r="A71" s="16" t="s">
        <v>65</v>
      </c>
      <c r="B71" s="27">
        <v>15</v>
      </c>
      <c r="C71" s="25"/>
      <c r="D71" s="25">
        <v>1</v>
      </c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>
        <f t="shared" si="0"/>
        <v>1</v>
      </c>
    </row>
    <row r="72" spans="1:15" s="4" customFormat="1">
      <c r="A72" s="16" t="s">
        <v>65</v>
      </c>
      <c r="B72" s="27">
        <v>16</v>
      </c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>
        <f t="shared" ref="O72:O77" si="1">SUM(C72:N72)</f>
        <v>0</v>
      </c>
    </row>
    <row r="73" spans="1:15" s="4" customFormat="1">
      <c r="A73" s="16" t="s">
        <v>65</v>
      </c>
      <c r="B73" s="27">
        <v>17</v>
      </c>
      <c r="C73" s="25"/>
      <c r="D73" s="25"/>
      <c r="E73" s="25"/>
      <c r="F73" s="25"/>
      <c r="G73" s="25"/>
      <c r="H73" s="25">
        <v>1</v>
      </c>
      <c r="I73" s="25"/>
      <c r="J73" s="25">
        <v>1</v>
      </c>
      <c r="K73" s="25"/>
      <c r="L73" s="25"/>
      <c r="M73" s="25"/>
      <c r="N73" s="25"/>
      <c r="O73" s="25">
        <f t="shared" si="1"/>
        <v>2</v>
      </c>
    </row>
    <row r="74" spans="1:15" s="4" customFormat="1">
      <c r="A74" s="16" t="s">
        <v>65</v>
      </c>
      <c r="B74" s="27">
        <v>18</v>
      </c>
      <c r="C74" s="25"/>
      <c r="D74" s="25"/>
      <c r="E74" s="25"/>
      <c r="F74" s="25"/>
      <c r="G74" s="25"/>
      <c r="H74" s="25"/>
      <c r="I74" s="25"/>
      <c r="J74" s="25">
        <v>1</v>
      </c>
      <c r="K74" s="25"/>
      <c r="L74" s="25"/>
      <c r="M74" s="25"/>
      <c r="N74" s="25"/>
      <c r="O74" s="25">
        <f t="shared" si="1"/>
        <v>1</v>
      </c>
    </row>
    <row r="75" spans="1:15" s="4" customFormat="1">
      <c r="A75" s="16" t="s">
        <v>65</v>
      </c>
      <c r="B75" s="27">
        <v>19</v>
      </c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>
        <f t="shared" si="1"/>
        <v>0</v>
      </c>
    </row>
    <row r="76" spans="1:15" s="4" customFormat="1">
      <c r="A76" s="16" t="s">
        <v>65</v>
      </c>
      <c r="B76" s="27">
        <v>20</v>
      </c>
      <c r="C76" s="25"/>
      <c r="D76" s="25"/>
      <c r="E76" s="25"/>
      <c r="F76" s="25"/>
      <c r="G76" s="25"/>
      <c r="H76" s="25"/>
      <c r="I76" s="25"/>
      <c r="J76" s="25"/>
      <c r="K76" s="25"/>
      <c r="L76" s="25">
        <v>1</v>
      </c>
      <c r="M76" s="25"/>
      <c r="N76" s="25"/>
      <c r="O76" s="25">
        <f t="shared" si="1"/>
        <v>1</v>
      </c>
    </row>
    <row r="77" spans="1:15" s="4" customFormat="1">
      <c r="A77" s="85" t="s">
        <v>65</v>
      </c>
      <c r="B77" s="86">
        <v>21</v>
      </c>
      <c r="C77" s="87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>
        <f t="shared" si="1"/>
        <v>0</v>
      </c>
    </row>
    <row r="78" spans="1:15">
      <c r="A78" s="88" t="s">
        <v>24</v>
      </c>
      <c r="B78" s="88"/>
      <c r="C78" s="88">
        <f t="shared" ref="C78:N78" si="2">SUM(C7:C77)</f>
        <v>0</v>
      </c>
      <c r="D78" s="88">
        <f t="shared" si="2"/>
        <v>23</v>
      </c>
      <c r="E78" s="88">
        <f t="shared" si="2"/>
        <v>0</v>
      </c>
      <c r="F78" s="88">
        <f t="shared" si="2"/>
        <v>16</v>
      </c>
      <c r="G78" s="88">
        <f t="shared" si="2"/>
        <v>0</v>
      </c>
      <c r="H78" s="88">
        <f t="shared" si="2"/>
        <v>12</v>
      </c>
      <c r="I78" s="88">
        <f t="shared" si="2"/>
        <v>0</v>
      </c>
      <c r="J78" s="88">
        <f t="shared" si="2"/>
        <v>18</v>
      </c>
      <c r="K78" s="88">
        <f t="shared" si="2"/>
        <v>0</v>
      </c>
      <c r="L78" s="88">
        <f t="shared" si="2"/>
        <v>22</v>
      </c>
      <c r="M78" s="88">
        <f t="shared" si="2"/>
        <v>0</v>
      </c>
      <c r="N78" s="88">
        <f t="shared" si="2"/>
        <v>16</v>
      </c>
      <c r="O78" s="88">
        <f>SUM(C78:N78)</f>
        <v>107</v>
      </c>
    </row>
    <row r="79" spans="1:15" ht="15.75" thickBot="1"/>
    <row r="80" spans="1:15" ht="15.75" thickBot="1">
      <c r="A80" s="89" t="s">
        <v>48</v>
      </c>
    </row>
  </sheetData>
  <sortState ref="A7:O60">
    <sortCondition ref="A7:A60"/>
  </sortState>
  <mergeCells count="11">
    <mergeCell ref="C2:O2"/>
    <mergeCell ref="A4:O4"/>
    <mergeCell ref="O5:O6"/>
    <mergeCell ref="K5:L5"/>
    <mergeCell ref="M5:N5"/>
    <mergeCell ref="A5:A6"/>
    <mergeCell ref="C5:D5"/>
    <mergeCell ref="E5:F5"/>
    <mergeCell ref="G5:H5"/>
    <mergeCell ref="I5:J5"/>
    <mergeCell ref="B5:B6"/>
  </mergeCells>
  <pageMargins left="0.7" right="0.7" top="0.75" bottom="0.75" header="0.3" footer="0.3"/>
  <pageSetup orientation="portrait" r:id="rId1"/>
  <ignoredErrors>
    <ignoredError sqref="O7:O77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3" tint="0.59999389629810485"/>
  </sheetPr>
  <dimension ref="A2:R93"/>
  <sheetViews>
    <sheetView zoomScale="80" zoomScaleNormal="80" workbookViewId="0">
      <pane ySplit="7" topLeftCell="A8" activePane="bottomLeft" state="frozen"/>
      <selection pane="bottomLeft" activeCell="A5" sqref="A5:A7"/>
    </sheetView>
  </sheetViews>
  <sheetFormatPr baseColWidth="10" defaultColWidth="11.42578125" defaultRowHeight="15"/>
  <cols>
    <col min="1" max="1" width="14.28515625" customWidth="1"/>
    <col min="2" max="2" width="13" hidden="1" customWidth="1"/>
    <col min="3" max="3" width="15" customWidth="1"/>
  </cols>
  <sheetData>
    <row r="2" spans="1:18" ht="18.75" customHeight="1">
      <c r="A2" s="113" t="s">
        <v>73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</row>
    <row r="3" spans="1:18" ht="18.75" customHeight="1">
      <c r="A3" s="113" t="s">
        <v>74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</row>
    <row r="4" spans="1:18" ht="15.7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8" ht="15.75" customHeight="1">
      <c r="A5" s="114" t="s">
        <v>0</v>
      </c>
      <c r="B5" s="70" t="s">
        <v>14</v>
      </c>
      <c r="C5" s="126" t="s">
        <v>71</v>
      </c>
      <c r="D5" s="116" t="s">
        <v>14</v>
      </c>
      <c r="E5" s="116"/>
      <c r="F5" s="116"/>
      <c r="G5" s="116"/>
      <c r="H5" s="116"/>
      <c r="I5" s="116"/>
      <c r="J5" s="116"/>
      <c r="K5" s="116"/>
      <c r="L5" s="114" t="s">
        <v>15</v>
      </c>
      <c r="M5" s="114"/>
      <c r="N5" s="114"/>
    </row>
    <row r="6" spans="1:18" ht="15.75">
      <c r="A6" s="114"/>
      <c r="B6" s="115" t="s">
        <v>1</v>
      </c>
      <c r="C6" s="126"/>
      <c r="D6" s="114" t="s">
        <v>1</v>
      </c>
      <c r="E6" s="114" t="s">
        <v>2</v>
      </c>
      <c r="F6" s="116" t="s">
        <v>3</v>
      </c>
      <c r="G6" s="116"/>
      <c r="H6" s="116"/>
      <c r="I6" s="116"/>
      <c r="J6" s="116"/>
      <c r="K6" s="116"/>
      <c r="L6" s="114"/>
      <c r="M6" s="114"/>
      <c r="N6" s="114"/>
    </row>
    <row r="7" spans="1:18" ht="15.75">
      <c r="A7" s="114"/>
      <c r="B7" s="115"/>
      <c r="C7" s="126"/>
      <c r="D7" s="114"/>
      <c r="E7" s="114"/>
      <c r="F7" s="68" t="s">
        <v>4</v>
      </c>
      <c r="G7" s="68" t="s">
        <v>5</v>
      </c>
      <c r="H7" s="68" t="s">
        <v>6</v>
      </c>
      <c r="I7" s="68" t="s">
        <v>7</v>
      </c>
      <c r="J7" s="68" t="s">
        <v>8</v>
      </c>
      <c r="K7" s="68" t="s">
        <v>9</v>
      </c>
      <c r="L7" s="68" t="s">
        <v>10</v>
      </c>
      <c r="M7" s="68" t="s">
        <v>11</v>
      </c>
      <c r="N7" s="68" t="s">
        <v>12</v>
      </c>
    </row>
    <row r="8" spans="1:18">
      <c r="A8" s="71" t="s">
        <v>66</v>
      </c>
      <c r="B8" s="72">
        <v>1</v>
      </c>
      <c r="C8" s="73">
        <v>1</v>
      </c>
      <c r="D8" s="66">
        <v>1</v>
      </c>
      <c r="E8" s="66">
        <v>1</v>
      </c>
      <c r="F8" s="66">
        <v>1</v>
      </c>
      <c r="G8" s="66">
        <v>1</v>
      </c>
      <c r="H8" s="66">
        <v>1</v>
      </c>
      <c r="I8" s="66">
        <v>1</v>
      </c>
      <c r="J8" s="66">
        <v>1</v>
      </c>
      <c r="K8" s="66">
        <v>1</v>
      </c>
      <c r="L8" s="66">
        <v>1</v>
      </c>
      <c r="M8" s="66">
        <v>1</v>
      </c>
      <c r="N8" s="67">
        <v>1</v>
      </c>
    </row>
    <row r="9" spans="1:18">
      <c r="A9" s="74" t="s">
        <v>66</v>
      </c>
      <c r="B9" s="75">
        <v>2</v>
      </c>
      <c r="C9" s="76">
        <v>2</v>
      </c>
      <c r="D9" s="19">
        <v>1</v>
      </c>
      <c r="E9" s="19">
        <v>1</v>
      </c>
      <c r="F9" s="19">
        <v>1</v>
      </c>
      <c r="G9" s="19">
        <v>1</v>
      </c>
      <c r="H9" s="19">
        <v>1</v>
      </c>
      <c r="I9" s="19">
        <v>1</v>
      </c>
      <c r="J9" s="19">
        <v>1</v>
      </c>
      <c r="K9" s="19">
        <v>1</v>
      </c>
      <c r="L9" s="19">
        <v>1</v>
      </c>
      <c r="M9" s="19">
        <v>1</v>
      </c>
      <c r="N9" s="20">
        <v>1</v>
      </c>
    </row>
    <row r="10" spans="1:18">
      <c r="A10" s="74" t="s">
        <v>66</v>
      </c>
      <c r="B10" s="75">
        <v>3</v>
      </c>
      <c r="C10" s="76">
        <v>3</v>
      </c>
      <c r="D10" s="19">
        <v>1</v>
      </c>
      <c r="E10" s="19">
        <v>1</v>
      </c>
      <c r="F10" s="19">
        <v>1</v>
      </c>
      <c r="G10" s="19">
        <v>1</v>
      </c>
      <c r="H10" s="19">
        <v>1</v>
      </c>
      <c r="I10" s="19">
        <v>1</v>
      </c>
      <c r="J10" s="19">
        <v>1</v>
      </c>
      <c r="K10" s="19">
        <v>1</v>
      </c>
      <c r="L10" s="19">
        <v>1</v>
      </c>
      <c r="M10" s="19">
        <v>1</v>
      </c>
      <c r="N10" s="20">
        <v>1</v>
      </c>
    </row>
    <row r="11" spans="1:18">
      <c r="A11" s="74" t="s">
        <v>66</v>
      </c>
      <c r="B11" s="75">
        <v>4</v>
      </c>
      <c r="C11" s="76">
        <v>4</v>
      </c>
      <c r="D11" s="19">
        <v>1</v>
      </c>
      <c r="E11" s="19">
        <v>1</v>
      </c>
      <c r="F11" s="19">
        <v>1</v>
      </c>
      <c r="G11" s="19">
        <v>1</v>
      </c>
      <c r="H11" s="19">
        <v>1</v>
      </c>
      <c r="I11" s="19">
        <v>1</v>
      </c>
      <c r="J11" s="19">
        <v>1</v>
      </c>
      <c r="K11" s="19">
        <v>1</v>
      </c>
      <c r="L11" s="19">
        <v>1</v>
      </c>
      <c r="M11" s="19">
        <v>1</v>
      </c>
      <c r="N11" s="20">
        <v>1</v>
      </c>
    </row>
    <row r="12" spans="1:18">
      <c r="A12" s="74" t="s">
        <v>66</v>
      </c>
      <c r="B12" s="75">
        <v>5</v>
      </c>
      <c r="C12" s="76">
        <v>5</v>
      </c>
      <c r="D12" s="19">
        <v>1</v>
      </c>
      <c r="E12" s="19">
        <v>1</v>
      </c>
      <c r="F12" s="19">
        <v>1</v>
      </c>
      <c r="G12" s="19">
        <v>1</v>
      </c>
      <c r="H12" s="19">
        <v>1</v>
      </c>
      <c r="I12" s="19">
        <v>1</v>
      </c>
      <c r="J12" s="19">
        <v>1</v>
      </c>
      <c r="K12" s="19">
        <v>1</v>
      </c>
      <c r="L12" s="19">
        <v>1</v>
      </c>
      <c r="M12" s="19">
        <v>1</v>
      </c>
      <c r="N12" s="20">
        <v>1</v>
      </c>
    </row>
    <row r="13" spans="1:18">
      <c r="A13" s="74" t="s">
        <v>66</v>
      </c>
      <c r="B13" s="75">
        <v>6</v>
      </c>
      <c r="C13" s="76">
        <v>6</v>
      </c>
      <c r="D13" s="19">
        <v>1</v>
      </c>
      <c r="E13" s="19">
        <v>1</v>
      </c>
      <c r="F13" s="19">
        <v>1</v>
      </c>
      <c r="G13" s="19">
        <v>1</v>
      </c>
      <c r="H13" s="19">
        <v>1</v>
      </c>
      <c r="I13" s="19">
        <v>1</v>
      </c>
      <c r="J13" s="19" t="s">
        <v>79</v>
      </c>
      <c r="K13" s="19">
        <v>1</v>
      </c>
      <c r="L13" s="19" t="s">
        <v>79</v>
      </c>
      <c r="M13" s="19">
        <v>1</v>
      </c>
      <c r="N13" s="20">
        <v>1</v>
      </c>
      <c r="R13">
        <f>71*6</f>
        <v>426</v>
      </c>
    </row>
    <row r="14" spans="1:18">
      <c r="A14" s="74" t="s">
        <v>66</v>
      </c>
      <c r="B14" s="75">
        <v>7</v>
      </c>
      <c r="C14" s="76">
        <v>7</v>
      </c>
      <c r="D14" s="19">
        <v>1</v>
      </c>
      <c r="E14" s="19">
        <v>1</v>
      </c>
      <c r="F14" s="19">
        <v>1</v>
      </c>
      <c r="G14" s="19">
        <v>1</v>
      </c>
      <c r="H14" s="19">
        <v>1</v>
      </c>
      <c r="I14" s="19">
        <v>1</v>
      </c>
      <c r="J14" s="19">
        <v>1</v>
      </c>
      <c r="K14" s="19">
        <v>1</v>
      </c>
      <c r="L14" s="19">
        <v>1</v>
      </c>
      <c r="M14" s="19">
        <v>1</v>
      </c>
      <c r="N14" s="20">
        <v>1</v>
      </c>
    </row>
    <row r="15" spans="1:18">
      <c r="A15" s="74" t="s">
        <v>69</v>
      </c>
      <c r="B15" s="75">
        <v>1</v>
      </c>
      <c r="C15" s="76">
        <v>1</v>
      </c>
      <c r="D15" s="19">
        <v>1</v>
      </c>
      <c r="E15" s="19">
        <v>1</v>
      </c>
      <c r="F15" s="19">
        <v>1</v>
      </c>
      <c r="G15" s="19">
        <v>1</v>
      </c>
      <c r="H15" s="19">
        <v>1</v>
      </c>
      <c r="I15" s="19">
        <v>1</v>
      </c>
      <c r="J15" s="19">
        <v>1</v>
      </c>
      <c r="K15" s="19">
        <v>1</v>
      </c>
      <c r="L15" s="19">
        <v>1</v>
      </c>
      <c r="M15" s="19">
        <v>1</v>
      </c>
      <c r="N15" s="20" t="s">
        <v>79</v>
      </c>
    </row>
    <row r="16" spans="1:18">
      <c r="A16" s="74" t="s">
        <v>69</v>
      </c>
      <c r="B16" s="75">
        <v>2</v>
      </c>
      <c r="C16" s="76">
        <v>2</v>
      </c>
      <c r="D16" s="19">
        <v>1</v>
      </c>
      <c r="E16" s="19">
        <v>1</v>
      </c>
      <c r="F16" s="19">
        <v>1</v>
      </c>
      <c r="G16" s="19">
        <v>1</v>
      </c>
      <c r="H16" s="19">
        <v>1</v>
      </c>
      <c r="I16" s="19">
        <v>1</v>
      </c>
      <c r="J16" s="19">
        <v>1</v>
      </c>
      <c r="K16" s="19">
        <v>1</v>
      </c>
      <c r="L16" s="19">
        <v>1</v>
      </c>
      <c r="M16" s="19">
        <v>1</v>
      </c>
      <c r="N16" s="20">
        <v>1</v>
      </c>
    </row>
    <row r="17" spans="1:18">
      <c r="A17" s="74" t="s">
        <v>69</v>
      </c>
      <c r="B17" s="75">
        <v>3</v>
      </c>
      <c r="C17" s="76">
        <v>3</v>
      </c>
      <c r="D17" s="19">
        <v>1</v>
      </c>
      <c r="E17" s="19">
        <v>1</v>
      </c>
      <c r="F17" s="19">
        <v>1</v>
      </c>
      <c r="G17" s="19">
        <v>1</v>
      </c>
      <c r="H17" s="19">
        <v>1</v>
      </c>
      <c r="I17" s="19">
        <v>1</v>
      </c>
      <c r="J17" s="19">
        <v>1</v>
      </c>
      <c r="K17" s="19">
        <v>1</v>
      </c>
      <c r="L17" s="19">
        <v>1</v>
      </c>
      <c r="M17" s="19">
        <v>1</v>
      </c>
      <c r="N17" s="20">
        <v>1</v>
      </c>
    </row>
    <row r="18" spans="1:18">
      <c r="A18" s="74" t="s">
        <v>69</v>
      </c>
      <c r="B18" s="75">
        <v>4</v>
      </c>
      <c r="C18" s="76">
        <v>4</v>
      </c>
      <c r="D18" s="19">
        <v>1</v>
      </c>
      <c r="E18" s="19">
        <v>1</v>
      </c>
      <c r="F18" s="19">
        <v>1</v>
      </c>
      <c r="G18" s="19">
        <v>1</v>
      </c>
      <c r="H18" s="19">
        <v>1</v>
      </c>
      <c r="I18" s="19">
        <v>1</v>
      </c>
      <c r="J18" s="19">
        <v>1</v>
      </c>
      <c r="K18" s="19">
        <v>1</v>
      </c>
      <c r="L18" s="19">
        <v>1</v>
      </c>
      <c r="M18" s="19">
        <v>1</v>
      </c>
      <c r="N18" s="20">
        <v>1</v>
      </c>
    </row>
    <row r="19" spans="1:18">
      <c r="A19" s="74" t="s">
        <v>69</v>
      </c>
      <c r="B19" s="75">
        <v>5</v>
      </c>
      <c r="C19" s="76">
        <v>5</v>
      </c>
      <c r="D19" s="19">
        <v>1</v>
      </c>
      <c r="E19" s="19">
        <v>1</v>
      </c>
      <c r="F19" s="19">
        <v>1</v>
      </c>
      <c r="G19" s="19">
        <v>1</v>
      </c>
      <c r="H19" s="19">
        <v>1</v>
      </c>
      <c r="I19" s="19">
        <v>1</v>
      </c>
      <c r="J19" s="19">
        <v>1</v>
      </c>
      <c r="K19" s="19">
        <v>1</v>
      </c>
      <c r="L19" s="19">
        <v>1</v>
      </c>
      <c r="M19" s="19">
        <v>1</v>
      </c>
      <c r="N19" s="20">
        <v>1</v>
      </c>
      <c r="R19">
        <v>426</v>
      </c>
    </row>
    <row r="20" spans="1:18">
      <c r="A20" s="74" t="s">
        <v>69</v>
      </c>
      <c r="B20" s="75">
        <v>6</v>
      </c>
      <c r="C20" s="76">
        <v>6</v>
      </c>
      <c r="D20" s="19">
        <v>1</v>
      </c>
      <c r="E20" s="19">
        <v>1</v>
      </c>
      <c r="F20" s="19">
        <v>1</v>
      </c>
      <c r="G20" s="19">
        <v>1</v>
      </c>
      <c r="H20" s="19">
        <v>1</v>
      </c>
      <c r="I20" s="19">
        <v>1</v>
      </c>
      <c r="J20" s="19">
        <v>1</v>
      </c>
      <c r="K20" s="19">
        <v>1</v>
      </c>
      <c r="L20" s="19">
        <v>1</v>
      </c>
      <c r="M20" s="19">
        <v>1</v>
      </c>
      <c r="N20" s="20">
        <v>1</v>
      </c>
      <c r="R20">
        <v>14</v>
      </c>
    </row>
    <row r="21" spans="1:18">
      <c r="A21" s="74" t="s">
        <v>69</v>
      </c>
      <c r="B21" s="75">
        <v>7</v>
      </c>
      <c r="C21" s="76">
        <v>7</v>
      </c>
      <c r="D21" s="19">
        <v>1</v>
      </c>
      <c r="E21" s="19">
        <v>1</v>
      </c>
      <c r="F21" s="19">
        <v>1</v>
      </c>
      <c r="G21" s="19">
        <v>1</v>
      </c>
      <c r="H21" s="19">
        <v>1</v>
      </c>
      <c r="I21" s="19">
        <v>1</v>
      </c>
      <c r="J21" s="19">
        <v>1</v>
      </c>
      <c r="K21" s="19">
        <v>1</v>
      </c>
      <c r="L21" s="19">
        <v>1</v>
      </c>
      <c r="M21" s="19">
        <v>1</v>
      </c>
      <c r="N21" s="20">
        <v>1</v>
      </c>
      <c r="R21">
        <v>412</v>
      </c>
    </row>
    <row r="22" spans="1:18">
      <c r="A22" s="74" t="s">
        <v>69</v>
      </c>
      <c r="B22" s="75">
        <v>8</v>
      </c>
      <c r="C22" s="76">
        <v>8</v>
      </c>
      <c r="D22" s="19">
        <v>1</v>
      </c>
      <c r="E22" s="19">
        <v>1</v>
      </c>
      <c r="F22" s="19">
        <v>1</v>
      </c>
      <c r="G22" s="19">
        <v>1</v>
      </c>
      <c r="H22" s="19">
        <v>1</v>
      </c>
      <c r="I22" s="19">
        <v>1</v>
      </c>
      <c r="J22" s="19">
        <v>1</v>
      </c>
      <c r="K22" s="19">
        <v>1</v>
      </c>
      <c r="L22" s="19">
        <v>1</v>
      </c>
      <c r="M22" s="19">
        <v>1</v>
      </c>
      <c r="N22" s="20">
        <v>1</v>
      </c>
    </row>
    <row r="23" spans="1:18">
      <c r="A23" s="74" t="s">
        <v>69</v>
      </c>
      <c r="B23" s="75">
        <v>9</v>
      </c>
      <c r="C23" s="76">
        <v>9</v>
      </c>
      <c r="D23" s="19">
        <v>1</v>
      </c>
      <c r="E23" s="19">
        <v>1</v>
      </c>
      <c r="F23" s="19">
        <v>1</v>
      </c>
      <c r="G23" s="19">
        <v>0</v>
      </c>
      <c r="H23" s="19">
        <v>1</v>
      </c>
      <c r="I23" s="19">
        <v>0</v>
      </c>
      <c r="J23" s="19">
        <v>1</v>
      </c>
      <c r="K23" s="19">
        <v>1</v>
      </c>
      <c r="L23" s="19">
        <v>1</v>
      </c>
      <c r="M23" s="19">
        <v>1</v>
      </c>
      <c r="N23" s="20">
        <v>1</v>
      </c>
    </row>
    <row r="24" spans="1:18">
      <c r="A24" s="74" t="s">
        <v>69</v>
      </c>
      <c r="B24" s="75">
        <v>10</v>
      </c>
      <c r="C24" s="76">
        <v>10</v>
      </c>
      <c r="D24" s="19">
        <v>1</v>
      </c>
      <c r="E24" s="19">
        <v>1</v>
      </c>
      <c r="F24" s="19">
        <v>1</v>
      </c>
      <c r="G24" s="19">
        <v>1</v>
      </c>
      <c r="H24" s="19">
        <v>1</v>
      </c>
      <c r="I24" s="19">
        <v>1</v>
      </c>
      <c r="J24" s="19">
        <v>0</v>
      </c>
      <c r="K24" s="19">
        <v>0</v>
      </c>
      <c r="L24" s="19">
        <v>0</v>
      </c>
      <c r="M24" s="19">
        <v>1</v>
      </c>
      <c r="N24" s="20">
        <v>1</v>
      </c>
    </row>
    <row r="25" spans="1:18">
      <c r="A25" s="74" t="s">
        <v>69</v>
      </c>
      <c r="B25" s="75">
        <v>11</v>
      </c>
      <c r="C25" s="76">
        <v>11</v>
      </c>
      <c r="D25" s="19">
        <v>1</v>
      </c>
      <c r="E25" s="19">
        <v>1</v>
      </c>
      <c r="F25" s="19">
        <v>1</v>
      </c>
      <c r="G25" s="19">
        <v>1</v>
      </c>
      <c r="H25" s="19">
        <v>1</v>
      </c>
      <c r="I25" s="19">
        <v>1</v>
      </c>
      <c r="J25" s="19">
        <v>0</v>
      </c>
      <c r="K25" s="19">
        <v>1</v>
      </c>
      <c r="L25" s="19">
        <v>1</v>
      </c>
      <c r="M25" s="19">
        <v>1</v>
      </c>
      <c r="N25" s="20">
        <v>1</v>
      </c>
    </row>
    <row r="26" spans="1:18">
      <c r="A26" s="74" t="s">
        <v>69</v>
      </c>
      <c r="B26" s="75">
        <v>12</v>
      </c>
      <c r="C26" s="76">
        <v>12</v>
      </c>
      <c r="D26" s="19">
        <v>1</v>
      </c>
      <c r="E26" s="19">
        <v>1</v>
      </c>
      <c r="F26" s="19">
        <v>1</v>
      </c>
      <c r="G26" s="19">
        <v>1</v>
      </c>
      <c r="H26" s="19">
        <v>1</v>
      </c>
      <c r="I26" s="19">
        <v>1</v>
      </c>
      <c r="J26" s="19">
        <v>1</v>
      </c>
      <c r="K26" s="19">
        <v>1</v>
      </c>
      <c r="L26" s="19">
        <v>1</v>
      </c>
      <c r="M26" s="19">
        <v>1</v>
      </c>
      <c r="N26" s="20">
        <v>1</v>
      </c>
    </row>
    <row r="27" spans="1:18">
      <c r="A27" s="74" t="s">
        <v>69</v>
      </c>
      <c r="B27" s="75">
        <v>13</v>
      </c>
      <c r="C27" s="76">
        <v>13</v>
      </c>
      <c r="D27" s="19">
        <v>1</v>
      </c>
      <c r="E27" s="19">
        <v>1</v>
      </c>
      <c r="F27" s="19">
        <v>1</v>
      </c>
      <c r="G27" s="19">
        <v>1</v>
      </c>
      <c r="H27" s="19">
        <v>1</v>
      </c>
      <c r="I27" s="19">
        <v>1</v>
      </c>
      <c r="J27" s="19">
        <v>1</v>
      </c>
      <c r="K27" s="19">
        <v>1</v>
      </c>
      <c r="L27" s="19">
        <v>1</v>
      </c>
      <c r="M27" s="19">
        <v>1</v>
      </c>
      <c r="N27" s="20">
        <v>1</v>
      </c>
    </row>
    <row r="28" spans="1:18">
      <c r="A28" s="74" t="s">
        <v>69</v>
      </c>
      <c r="B28" s="75">
        <v>14</v>
      </c>
      <c r="C28" s="76">
        <v>14</v>
      </c>
      <c r="D28" s="19">
        <v>1</v>
      </c>
      <c r="E28" s="19">
        <v>1</v>
      </c>
      <c r="F28" s="19">
        <v>1</v>
      </c>
      <c r="G28" s="19">
        <v>1</v>
      </c>
      <c r="H28" s="19">
        <v>1</v>
      </c>
      <c r="I28" s="19">
        <v>1</v>
      </c>
      <c r="J28" s="19">
        <v>1</v>
      </c>
      <c r="K28" s="19">
        <v>1</v>
      </c>
      <c r="L28" s="19">
        <v>1</v>
      </c>
      <c r="M28" s="19">
        <v>1</v>
      </c>
      <c r="N28" s="20">
        <v>1</v>
      </c>
    </row>
    <row r="29" spans="1:18">
      <c r="A29" s="74" t="s">
        <v>69</v>
      </c>
      <c r="B29" s="75">
        <v>15</v>
      </c>
      <c r="C29" s="76">
        <v>15</v>
      </c>
      <c r="D29" s="19">
        <v>1</v>
      </c>
      <c r="E29" s="19">
        <v>1</v>
      </c>
      <c r="F29" s="19">
        <v>1</v>
      </c>
      <c r="G29" s="19">
        <v>1</v>
      </c>
      <c r="H29" s="19">
        <v>1</v>
      </c>
      <c r="I29" s="19">
        <v>1</v>
      </c>
      <c r="J29" s="19" t="s">
        <v>79</v>
      </c>
      <c r="K29" s="19">
        <v>1</v>
      </c>
      <c r="L29" s="19">
        <v>1</v>
      </c>
      <c r="M29" s="19">
        <v>1</v>
      </c>
      <c r="N29" s="20">
        <v>1</v>
      </c>
    </row>
    <row r="30" spans="1:18">
      <c r="A30" s="74" t="s">
        <v>69</v>
      </c>
      <c r="B30" s="75">
        <v>16</v>
      </c>
      <c r="C30" s="76">
        <v>16</v>
      </c>
      <c r="D30" s="19">
        <v>1</v>
      </c>
      <c r="E30" s="19">
        <v>1</v>
      </c>
      <c r="F30" s="19">
        <v>1</v>
      </c>
      <c r="G30" s="19">
        <v>1</v>
      </c>
      <c r="H30" s="19">
        <v>1</v>
      </c>
      <c r="I30" s="19">
        <v>1</v>
      </c>
      <c r="J30" s="19">
        <v>1</v>
      </c>
      <c r="K30" s="19">
        <v>1</v>
      </c>
      <c r="L30" s="19">
        <v>1</v>
      </c>
      <c r="M30" s="19">
        <v>1</v>
      </c>
      <c r="N30" s="20">
        <v>1</v>
      </c>
    </row>
    <row r="31" spans="1:18">
      <c r="A31" s="74" t="s">
        <v>69</v>
      </c>
      <c r="B31" s="75">
        <v>17</v>
      </c>
      <c r="C31" s="76">
        <v>17</v>
      </c>
      <c r="D31" s="19">
        <v>1</v>
      </c>
      <c r="E31" s="19">
        <v>1</v>
      </c>
      <c r="F31" s="19">
        <v>1</v>
      </c>
      <c r="G31" s="19">
        <v>1</v>
      </c>
      <c r="H31" s="19">
        <v>1</v>
      </c>
      <c r="I31" s="19">
        <v>1</v>
      </c>
      <c r="J31" s="19">
        <v>1</v>
      </c>
      <c r="K31" s="19">
        <v>1</v>
      </c>
      <c r="L31" s="19">
        <v>1</v>
      </c>
      <c r="M31" s="19">
        <v>1</v>
      </c>
      <c r="N31" s="20">
        <v>1</v>
      </c>
    </row>
    <row r="32" spans="1:18">
      <c r="A32" s="74" t="s">
        <v>69</v>
      </c>
      <c r="B32" s="75">
        <v>18</v>
      </c>
      <c r="C32" s="76">
        <v>18</v>
      </c>
      <c r="D32" s="19">
        <v>1</v>
      </c>
      <c r="E32" s="19">
        <v>1</v>
      </c>
      <c r="F32" s="19">
        <v>1</v>
      </c>
      <c r="G32" s="19">
        <v>1</v>
      </c>
      <c r="H32" s="19">
        <v>1</v>
      </c>
      <c r="I32" s="19">
        <v>1</v>
      </c>
      <c r="J32" s="19">
        <v>1</v>
      </c>
      <c r="K32" s="19">
        <v>1</v>
      </c>
      <c r="L32" s="19">
        <v>1</v>
      </c>
      <c r="M32" s="19">
        <v>1</v>
      </c>
      <c r="N32" s="20">
        <v>1</v>
      </c>
    </row>
    <row r="33" spans="1:14">
      <c r="A33" s="74" t="s">
        <v>69</v>
      </c>
      <c r="B33" s="75">
        <v>19</v>
      </c>
      <c r="C33" s="76">
        <v>19</v>
      </c>
      <c r="D33" s="19">
        <v>1</v>
      </c>
      <c r="E33" s="19">
        <v>1</v>
      </c>
      <c r="F33" s="19">
        <v>1</v>
      </c>
      <c r="G33" s="19">
        <v>1</v>
      </c>
      <c r="H33" s="19">
        <v>1</v>
      </c>
      <c r="I33" s="19">
        <v>1</v>
      </c>
      <c r="J33" s="19">
        <v>1</v>
      </c>
      <c r="K33" s="19">
        <v>1</v>
      </c>
      <c r="L33" s="19">
        <v>1</v>
      </c>
      <c r="M33" s="19">
        <v>1</v>
      </c>
      <c r="N33" s="20">
        <v>1</v>
      </c>
    </row>
    <row r="34" spans="1:14">
      <c r="A34" s="74" t="s">
        <v>69</v>
      </c>
      <c r="B34" s="75">
        <v>20</v>
      </c>
      <c r="C34" s="76">
        <v>20</v>
      </c>
      <c r="D34" s="19">
        <v>1</v>
      </c>
      <c r="E34" s="19">
        <v>1</v>
      </c>
      <c r="F34" s="19">
        <v>1</v>
      </c>
      <c r="G34" s="19">
        <v>1</v>
      </c>
      <c r="H34" s="19">
        <v>1</v>
      </c>
      <c r="I34" s="19">
        <v>1</v>
      </c>
      <c r="J34" s="19">
        <v>1</v>
      </c>
      <c r="K34" s="19">
        <v>1</v>
      </c>
      <c r="L34" s="19">
        <v>1</v>
      </c>
      <c r="M34" s="19">
        <v>1</v>
      </c>
      <c r="N34" s="20">
        <v>1</v>
      </c>
    </row>
    <row r="35" spans="1:14">
      <c r="A35" s="74" t="s">
        <v>69</v>
      </c>
      <c r="B35" s="75">
        <v>21</v>
      </c>
      <c r="C35" s="76">
        <v>21</v>
      </c>
      <c r="D35" s="19">
        <v>1</v>
      </c>
      <c r="E35" s="19">
        <v>1</v>
      </c>
      <c r="F35" s="19">
        <v>1</v>
      </c>
      <c r="G35" s="19">
        <v>1</v>
      </c>
      <c r="H35" s="19">
        <v>1</v>
      </c>
      <c r="I35" s="19">
        <v>1</v>
      </c>
      <c r="J35" s="19">
        <v>1</v>
      </c>
      <c r="K35" s="19">
        <v>1</v>
      </c>
      <c r="L35" s="19">
        <v>1</v>
      </c>
      <c r="M35" s="19">
        <v>1</v>
      </c>
      <c r="N35" s="20">
        <v>1</v>
      </c>
    </row>
    <row r="36" spans="1:14">
      <c r="A36" s="74" t="s">
        <v>69</v>
      </c>
      <c r="B36" s="75">
        <v>22</v>
      </c>
      <c r="C36" s="76">
        <v>22</v>
      </c>
      <c r="D36" s="19">
        <v>1</v>
      </c>
      <c r="E36" s="19">
        <v>1</v>
      </c>
      <c r="F36" s="19">
        <v>1</v>
      </c>
      <c r="G36" s="19">
        <v>1</v>
      </c>
      <c r="H36" s="19">
        <v>1</v>
      </c>
      <c r="I36" s="19">
        <v>1</v>
      </c>
      <c r="J36" s="19">
        <v>1</v>
      </c>
      <c r="K36" s="19">
        <v>1</v>
      </c>
      <c r="L36" s="19">
        <v>1</v>
      </c>
      <c r="M36" s="19">
        <v>1</v>
      </c>
      <c r="N36" s="20">
        <v>1</v>
      </c>
    </row>
    <row r="37" spans="1:14">
      <c r="A37" s="74" t="s">
        <v>69</v>
      </c>
      <c r="B37" s="75">
        <v>23</v>
      </c>
      <c r="C37" s="76">
        <v>23</v>
      </c>
      <c r="D37" s="19">
        <v>1</v>
      </c>
      <c r="E37" s="19">
        <v>1</v>
      </c>
      <c r="F37" s="19">
        <v>1</v>
      </c>
      <c r="G37" s="19">
        <v>1</v>
      </c>
      <c r="H37" s="19">
        <v>1</v>
      </c>
      <c r="I37" s="19">
        <v>1</v>
      </c>
      <c r="J37" s="19">
        <v>1</v>
      </c>
      <c r="K37" s="19">
        <v>1</v>
      </c>
      <c r="L37" s="19">
        <v>1</v>
      </c>
      <c r="M37" s="19">
        <v>1</v>
      </c>
      <c r="N37" s="20">
        <v>1</v>
      </c>
    </row>
    <row r="38" spans="1:14">
      <c r="A38" s="74" t="s">
        <v>69</v>
      </c>
      <c r="B38" s="75">
        <v>24</v>
      </c>
      <c r="C38" s="76">
        <v>24</v>
      </c>
      <c r="D38" s="19">
        <v>1</v>
      </c>
      <c r="E38" s="19">
        <v>1</v>
      </c>
      <c r="F38" s="19">
        <v>1</v>
      </c>
      <c r="G38" s="19">
        <v>1</v>
      </c>
      <c r="H38" s="19">
        <v>1</v>
      </c>
      <c r="I38" s="19">
        <v>1</v>
      </c>
      <c r="J38" s="19">
        <v>1</v>
      </c>
      <c r="K38" s="19">
        <v>1</v>
      </c>
      <c r="L38" s="19">
        <v>1</v>
      </c>
      <c r="M38" s="19">
        <v>1</v>
      </c>
      <c r="N38" s="20">
        <v>1</v>
      </c>
    </row>
    <row r="39" spans="1:14">
      <c r="A39" s="74" t="s">
        <v>69</v>
      </c>
      <c r="B39" s="75">
        <v>25</v>
      </c>
      <c r="C39" s="76">
        <v>25</v>
      </c>
      <c r="D39" s="19">
        <v>1</v>
      </c>
      <c r="E39" s="19">
        <v>1</v>
      </c>
      <c r="F39" s="19">
        <v>1</v>
      </c>
      <c r="G39" s="19">
        <v>1</v>
      </c>
      <c r="H39" s="19">
        <v>1</v>
      </c>
      <c r="I39" s="19">
        <v>1</v>
      </c>
      <c r="J39" s="19">
        <v>1</v>
      </c>
      <c r="K39" s="19">
        <v>1</v>
      </c>
      <c r="L39" s="19">
        <v>1</v>
      </c>
      <c r="M39" s="19">
        <v>1</v>
      </c>
      <c r="N39" s="20">
        <v>1</v>
      </c>
    </row>
    <row r="40" spans="1:14">
      <c r="A40" s="74" t="s">
        <v>69</v>
      </c>
      <c r="B40" s="75">
        <v>26</v>
      </c>
      <c r="C40" s="76">
        <v>26</v>
      </c>
      <c r="D40" s="19">
        <v>1</v>
      </c>
      <c r="E40" s="19">
        <v>1</v>
      </c>
      <c r="F40" s="19">
        <v>1</v>
      </c>
      <c r="G40" s="19">
        <v>0</v>
      </c>
      <c r="H40" s="19">
        <v>1</v>
      </c>
      <c r="I40" s="19">
        <v>1</v>
      </c>
      <c r="J40" s="19">
        <v>1</v>
      </c>
      <c r="K40" s="19">
        <v>1</v>
      </c>
      <c r="L40" s="19">
        <v>1</v>
      </c>
      <c r="M40" s="19">
        <v>1</v>
      </c>
      <c r="N40" s="20">
        <v>1</v>
      </c>
    </row>
    <row r="41" spans="1:14">
      <c r="A41" s="74" t="s">
        <v>69</v>
      </c>
      <c r="B41" s="75">
        <v>27</v>
      </c>
      <c r="C41" s="76">
        <v>27</v>
      </c>
      <c r="D41" s="19">
        <v>1</v>
      </c>
      <c r="E41" s="19">
        <v>1</v>
      </c>
      <c r="F41" s="19">
        <v>1</v>
      </c>
      <c r="G41" s="19">
        <v>0</v>
      </c>
      <c r="H41" s="19">
        <v>1</v>
      </c>
      <c r="I41" s="19">
        <v>1</v>
      </c>
      <c r="J41" s="19">
        <v>1</v>
      </c>
      <c r="K41" s="19">
        <v>1</v>
      </c>
      <c r="L41" s="19">
        <v>1</v>
      </c>
      <c r="M41" s="19">
        <v>1</v>
      </c>
      <c r="N41" s="20">
        <v>1</v>
      </c>
    </row>
    <row r="42" spans="1:14">
      <c r="A42" s="74" t="s">
        <v>69</v>
      </c>
      <c r="B42" s="75">
        <v>28</v>
      </c>
      <c r="C42" s="76">
        <v>28</v>
      </c>
      <c r="D42" s="19">
        <v>1</v>
      </c>
      <c r="E42" s="19">
        <v>1</v>
      </c>
      <c r="F42" s="19">
        <v>1</v>
      </c>
      <c r="G42" s="19">
        <v>1</v>
      </c>
      <c r="H42" s="19">
        <v>1</v>
      </c>
      <c r="I42" s="19">
        <v>1</v>
      </c>
      <c r="J42" s="19">
        <v>1</v>
      </c>
      <c r="K42" s="19">
        <v>1</v>
      </c>
      <c r="L42" s="19">
        <v>1</v>
      </c>
      <c r="M42" s="19">
        <v>1</v>
      </c>
      <c r="N42" s="20">
        <v>1</v>
      </c>
    </row>
    <row r="43" spans="1:14">
      <c r="A43" s="74" t="s">
        <v>69</v>
      </c>
      <c r="B43" s="75">
        <v>29</v>
      </c>
      <c r="C43" s="76">
        <v>29</v>
      </c>
      <c r="D43" s="19">
        <v>1</v>
      </c>
      <c r="E43" s="19">
        <v>1</v>
      </c>
      <c r="F43" s="19">
        <v>1</v>
      </c>
      <c r="G43" s="19">
        <v>1</v>
      </c>
      <c r="H43" s="19">
        <v>1</v>
      </c>
      <c r="I43" s="19">
        <v>1</v>
      </c>
      <c r="J43" s="19">
        <v>1</v>
      </c>
      <c r="K43" s="19">
        <v>1</v>
      </c>
      <c r="L43" s="19">
        <v>1</v>
      </c>
      <c r="M43" s="19">
        <v>1</v>
      </c>
      <c r="N43" s="20">
        <v>1</v>
      </c>
    </row>
    <row r="44" spans="1:14">
      <c r="A44" s="74" t="s">
        <v>69</v>
      </c>
      <c r="B44" s="75">
        <v>30</v>
      </c>
      <c r="C44" s="76">
        <v>30</v>
      </c>
      <c r="D44" s="19">
        <v>1</v>
      </c>
      <c r="E44" s="19">
        <v>1</v>
      </c>
      <c r="F44" s="19">
        <v>1</v>
      </c>
      <c r="G44" s="19">
        <v>1</v>
      </c>
      <c r="H44" s="19">
        <v>1</v>
      </c>
      <c r="I44" s="19">
        <v>1</v>
      </c>
      <c r="J44" s="19">
        <v>1</v>
      </c>
      <c r="K44" s="19">
        <v>1</v>
      </c>
      <c r="L44" s="19">
        <v>1</v>
      </c>
      <c r="M44" s="19">
        <v>1</v>
      </c>
      <c r="N44" s="20">
        <v>1</v>
      </c>
    </row>
    <row r="45" spans="1:14">
      <c r="A45" s="74" t="s">
        <v>69</v>
      </c>
      <c r="B45" s="75">
        <v>31</v>
      </c>
      <c r="C45" s="76">
        <v>31</v>
      </c>
      <c r="D45" s="19">
        <v>1</v>
      </c>
      <c r="E45" s="19">
        <v>1</v>
      </c>
      <c r="F45" s="19">
        <v>1</v>
      </c>
      <c r="G45" s="19">
        <v>1</v>
      </c>
      <c r="H45" s="19">
        <v>1</v>
      </c>
      <c r="I45" s="19">
        <v>1</v>
      </c>
      <c r="J45" s="19">
        <v>1</v>
      </c>
      <c r="K45" s="19">
        <v>1</v>
      </c>
      <c r="L45" s="19">
        <v>1</v>
      </c>
      <c r="M45" s="19">
        <v>1</v>
      </c>
      <c r="N45" s="20">
        <v>1</v>
      </c>
    </row>
    <row r="46" spans="1:14">
      <c r="A46" s="74" t="s">
        <v>69</v>
      </c>
      <c r="B46" s="75">
        <v>32</v>
      </c>
      <c r="C46" s="76">
        <v>32</v>
      </c>
      <c r="D46" s="19">
        <v>1</v>
      </c>
      <c r="E46" s="19">
        <v>1</v>
      </c>
      <c r="F46" s="19">
        <v>1</v>
      </c>
      <c r="G46" s="19">
        <v>1</v>
      </c>
      <c r="H46" s="19">
        <v>1</v>
      </c>
      <c r="I46" s="19">
        <v>1</v>
      </c>
      <c r="J46" s="19">
        <v>1</v>
      </c>
      <c r="K46" s="19">
        <v>1</v>
      </c>
      <c r="L46" s="19">
        <v>1</v>
      </c>
      <c r="M46" s="19">
        <v>1</v>
      </c>
      <c r="N46" s="20">
        <v>1</v>
      </c>
    </row>
    <row r="47" spans="1:14">
      <c r="A47" s="74" t="s">
        <v>69</v>
      </c>
      <c r="B47" s="75">
        <v>33</v>
      </c>
      <c r="C47" s="76">
        <v>33</v>
      </c>
      <c r="D47" s="19">
        <v>1</v>
      </c>
      <c r="E47" s="19">
        <v>1</v>
      </c>
      <c r="F47" s="19">
        <v>1</v>
      </c>
      <c r="G47" s="19">
        <v>1</v>
      </c>
      <c r="H47" s="19">
        <v>1</v>
      </c>
      <c r="I47" s="19">
        <v>1</v>
      </c>
      <c r="J47" s="19">
        <v>1</v>
      </c>
      <c r="K47" s="19">
        <v>1</v>
      </c>
      <c r="L47" s="19">
        <v>1</v>
      </c>
      <c r="M47" s="19">
        <v>1</v>
      </c>
      <c r="N47" s="20">
        <v>1</v>
      </c>
    </row>
    <row r="48" spans="1:14">
      <c r="A48" s="74" t="s">
        <v>69</v>
      </c>
      <c r="B48" s="75">
        <v>34</v>
      </c>
      <c r="C48" s="76">
        <v>34</v>
      </c>
      <c r="D48" s="19">
        <v>1</v>
      </c>
      <c r="E48" s="19">
        <v>1</v>
      </c>
      <c r="F48" s="19">
        <v>1</v>
      </c>
      <c r="G48" s="19">
        <v>1</v>
      </c>
      <c r="H48" s="19">
        <v>1</v>
      </c>
      <c r="I48" s="19">
        <v>1</v>
      </c>
      <c r="J48" s="19">
        <v>1</v>
      </c>
      <c r="K48" s="19">
        <v>1</v>
      </c>
      <c r="L48" s="19">
        <v>1</v>
      </c>
      <c r="M48" s="19">
        <v>1</v>
      </c>
      <c r="N48" s="20">
        <v>1</v>
      </c>
    </row>
    <row r="49" spans="1:14">
      <c r="A49" s="74" t="s">
        <v>69</v>
      </c>
      <c r="B49" s="75">
        <v>35</v>
      </c>
      <c r="C49" s="76">
        <v>35</v>
      </c>
      <c r="D49" s="19">
        <v>1</v>
      </c>
      <c r="E49" s="19">
        <v>1</v>
      </c>
      <c r="F49" s="19">
        <v>1</v>
      </c>
      <c r="G49" s="19">
        <v>1</v>
      </c>
      <c r="H49" s="19">
        <v>1</v>
      </c>
      <c r="I49" s="19">
        <v>1</v>
      </c>
      <c r="J49" s="19">
        <v>1</v>
      </c>
      <c r="K49" s="19">
        <v>1</v>
      </c>
      <c r="L49" s="19">
        <v>0</v>
      </c>
      <c r="M49" s="19">
        <v>1</v>
      </c>
      <c r="N49" s="20">
        <v>1</v>
      </c>
    </row>
    <row r="50" spans="1:14">
      <c r="A50" s="74" t="s">
        <v>69</v>
      </c>
      <c r="B50" s="75">
        <v>36</v>
      </c>
      <c r="C50" s="76">
        <v>36</v>
      </c>
      <c r="D50" s="19">
        <v>1</v>
      </c>
      <c r="E50" s="19">
        <v>1</v>
      </c>
      <c r="F50" s="19">
        <v>1</v>
      </c>
      <c r="G50" s="19">
        <v>1</v>
      </c>
      <c r="H50" s="19">
        <v>1</v>
      </c>
      <c r="I50" s="19">
        <v>1</v>
      </c>
      <c r="J50" s="19">
        <v>1</v>
      </c>
      <c r="K50" s="19">
        <v>0</v>
      </c>
      <c r="L50" s="19">
        <v>1</v>
      </c>
      <c r="M50" s="19">
        <v>1</v>
      </c>
      <c r="N50" s="20">
        <v>1</v>
      </c>
    </row>
    <row r="51" spans="1:14">
      <c r="A51" s="74" t="s">
        <v>69</v>
      </c>
      <c r="B51" s="75">
        <v>37</v>
      </c>
      <c r="C51" s="76">
        <v>37</v>
      </c>
      <c r="D51" s="19">
        <v>1</v>
      </c>
      <c r="E51" s="19">
        <v>1</v>
      </c>
      <c r="F51" s="19">
        <v>1</v>
      </c>
      <c r="G51" s="19">
        <v>1</v>
      </c>
      <c r="H51" s="19">
        <v>1</v>
      </c>
      <c r="I51" s="19">
        <v>1</v>
      </c>
      <c r="J51" s="19">
        <v>1</v>
      </c>
      <c r="K51" s="19">
        <v>1</v>
      </c>
      <c r="L51" s="19">
        <v>1</v>
      </c>
      <c r="M51" s="19">
        <v>1</v>
      </c>
      <c r="N51" s="20">
        <v>1</v>
      </c>
    </row>
    <row r="52" spans="1:14">
      <c r="A52" s="74" t="s">
        <v>69</v>
      </c>
      <c r="B52" s="75">
        <v>38</v>
      </c>
      <c r="C52" s="76">
        <v>38</v>
      </c>
      <c r="D52" s="19">
        <v>1</v>
      </c>
      <c r="E52" s="19">
        <v>1</v>
      </c>
      <c r="F52" s="19">
        <v>1</v>
      </c>
      <c r="G52" s="19">
        <v>1</v>
      </c>
      <c r="H52" s="19">
        <v>1</v>
      </c>
      <c r="I52" s="19">
        <v>1</v>
      </c>
      <c r="J52" s="19">
        <v>1</v>
      </c>
      <c r="K52" s="19">
        <v>1</v>
      </c>
      <c r="L52" s="19">
        <v>1</v>
      </c>
      <c r="M52" s="19">
        <v>1</v>
      </c>
      <c r="N52" s="20">
        <v>1</v>
      </c>
    </row>
    <row r="53" spans="1:14">
      <c r="A53" s="74" t="s">
        <v>69</v>
      </c>
      <c r="B53" s="75">
        <v>39</v>
      </c>
      <c r="C53" s="76">
        <v>39</v>
      </c>
      <c r="D53" s="19">
        <v>1</v>
      </c>
      <c r="E53" s="19">
        <v>1</v>
      </c>
      <c r="F53" s="19">
        <v>1</v>
      </c>
      <c r="G53" s="19">
        <v>1</v>
      </c>
      <c r="H53" s="19">
        <v>1</v>
      </c>
      <c r="I53" s="19">
        <v>1</v>
      </c>
      <c r="J53" s="19">
        <v>1</v>
      </c>
      <c r="K53" s="19">
        <v>1</v>
      </c>
      <c r="L53" s="19">
        <v>1</v>
      </c>
      <c r="M53" s="19">
        <v>1</v>
      </c>
      <c r="N53" s="20">
        <v>1</v>
      </c>
    </row>
    <row r="54" spans="1:14">
      <c r="A54" s="74" t="s">
        <v>69</v>
      </c>
      <c r="B54" s="75">
        <v>40</v>
      </c>
      <c r="C54" s="76">
        <v>40</v>
      </c>
      <c r="D54" s="19">
        <v>1</v>
      </c>
      <c r="E54" s="19">
        <v>1</v>
      </c>
      <c r="F54" s="19">
        <v>1</v>
      </c>
      <c r="G54" s="19">
        <v>1</v>
      </c>
      <c r="H54" s="19">
        <v>1</v>
      </c>
      <c r="I54" s="19">
        <v>1</v>
      </c>
      <c r="J54" s="19">
        <v>1</v>
      </c>
      <c r="K54" s="19">
        <v>1</v>
      </c>
      <c r="L54" s="19">
        <v>1</v>
      </c>
      <c r="M54" s="19">
        <v>1</v>
      </c>
      <c r="N54" s="20">
        <v>1</v>
      </c>
    </row>
    <row r="55" spans="1:14">
      <c r="A55" s="74" t="s">
        <v>67</v>
      </c>
      <c r="B55" s="75">
        <v>1</v>
      </c>
      <c r="C55" s="76">
        <v>1</v>
      </c>
      <c r="D55" s="19">
        <v>1</v>
      </c>
      <c r="E55" s="19">
        <v>1</v>
      </c>
      <c r="F55" s="19">
        <v>1</v>
      </c>
      <c r="G55" s="19">
        <v>1</v>
      </c>
      <c r="H55" s="19">
        <v>1</v>
      </c>
      <c r="I55" s="19">
        <v>0</v>
      </c>
      <c r="J55" s="19" t="s">
        <v>79</v>
      </c>
      <c r="K55" s="19">
        <v>1</v>
      </c>
      <c r="L55" s="19">
        <v>1</v>
      </c>
      <c r="M55" s="19">
        <v>1</v>
      </c>
      <c r="N55" s="20">
        <v>1</v>
      </c>
    </row>
    <row r="56" spans="1:14">
      <c r="A56" s="74" t="s">
        <v>67</v>
      </c>
      <c r="B56" s="75">
        <v>2</v>
      </c>
      <c r="C56" s="76">
        <v>2</v>
      </c>
      <c r="D56" s="19">
        <v>1</v>
      </c>
      <c r="E56" s="19">
        <v>1</v>
      </c>
      <c r="F56" s="19">
        <v>1</v>
      </c>
      <c r="G56" s="19">
        <v>1</v>
      </c>
      <c r="H56" s="19">
        <v>1</v>
      </c>
      <c r="I56" s="19">
        <v>1</v>
      </c>
      <c r="J56" s="19">
        <v>1</v>
      </c>
      <c r="K56" s="19">
        <v>1</v>
      </c>
      <c r="L56" s="19">
        <v>1</v>
      </c>
      <c r="M56" s="19">
        <v>1</v>
      </c>
      <c r="N56" s="20">
        <v>1</v>
      </c>
    </row>
    <row r="57" spans="1:14">
      <c r="A57" s="74" t="s">
        <v>67</v>
      </c>
      <c r="B57" s="75">
        <v>3</v>
      </c>
      <c r="C57" s="76">
        <v>3</v>
      </c>
      <c r="D57" s="19">
        <v>1</v>
      </c>
      <c r="E57" s="19">
        <v>1</v>
      </c>
      <c r="F57" s="19">
        <v>1</v>
      </c>
      <c r="G57" s="19">
        <v>1</v>
      </c>
      <c r="H57" s="19">
        <v>1</v>
      </c>
      <c r="I57" s="19">
        <v>1</v>
      </c>
      <c r="J57" s="19">
        <v>1</v>
      </c>
      <c r="K57" s="19">
        <v>1</v>
      </c>
      <c r="L57" s="19">
        <v>1</v>
      </c>
      <c r="M57" s="19" t="s">
        <v>79</v>
      </c>
      <c r="N57" s="20">
        <v>1</v>
      </c>
    </row>
    <row r="58" spans="1:14">
      <c r="A58" s="74" t="s">
        <v>76</v>
      </c>
      <c r="B58" s="75"/>
      <c r="C58" s="76">
        <v>1</v>
      </c>
      <c r="D58" s="19">
        <v>1</v>
      </c>
      <c r="E58" s="19">
        <v>1</v>
      </c>
      <c r="F58" s="19">
        <v>1</v>
      </c>
      <c r="G58" s="19">
        <v>1</v>
      </c>
      <c r="H58" s="19">
        <v>1</v>
      </c>
      <c r="I58" s="19">
        <v>1</v>
      </c>
      <c r="J58" s="19">
        <v>1</v>
      </c>
      <c r="K58" s="19">
        <v>1</v>
      </c>
      <c r="L58" s="19">
        <v>1</v>
      </c>
      <c r="M58" s="19">
        <v>1</v>
      </c>
      <c r="N58" s="20">
        <v>1</v>
      </c>
    </row>
    <row r="59" spans="1:14">
      <c r="A59" s="74" t="s">
        <v>65</v>
      </c>
      <c r="B59" s="75">
        <v>2</v>
      </c>
      <c r="C59" s="76">
        <v>2</v>
      </c>
      <c r="D59" s="19">
        <v>1</v>
      </c>
      <c r="E59" s="19">
        <v>1</v>
      </c>
      <c r="F59" s="19">
        <v>1</v>
      </c>
      <c r="G59" s="19">
        <v>1</v>
      </c>
      <c r="H59" s="19">
        <v>1</v>
      </c>
      <c r="I59" s="19">
        <v>1</v>
      </c>
      <c r="J59" s="19">
        <v>1</v>
      </c>
      <c r="K59" s="19">
        <v>1</v>
      </c>
      <c r="L59" s="19">
        <v>1</v>
      </c>
      <c r="M59" s="19">
        <v>1</v>
      </c>
      <c r="N59" s="20" t="s">
        <v>78</v>
      </c>
    </row>
    <row r="60" spans="1:14">
      <c r="A60" s="74" t="s">
        <v>65</v>
      </c>
      <c r="B60" s="75">
        <v>3</v>
      </c>
      <c r="C60" s="76">
        <v>3</v>
      </c>
      <c r="D60" s="19">
        <v>1</v>
      </c>
      <c r="E60" s="19">
        <v>1</v>
      </c>
      <c r="F60" s="19">
        <v>1</v>
      </c>
      <c r="G60" s="19">
        <v>1</v>
      </c>
      <c r="H60" s="19">
        <v>1</v>
      </c>
      <c r="I60" s="19">
        <v>1</v>
      </c>
      <c r="J60" s="19">
        <v>1</v>
      </c>
      <c r="K60" s="19">
        <v>1</v>
      </c>
      <c r="L60" s="19">
        <v>1</v>
      </c>
      <c r="M60" s="19">
        <v>1</v>
      </c>
      <c r="N60" s="20">
        <v>1</v>
      </c>
    </row>
    <row r="61" spans="1:14">
      <c r="A61" s="74" t="s">
        <v>65</v>
      </c>
      <c r="B61" s="75">
        <v>4</v>
      </c>
      <c r="C61" s="76">
        <v>4</v>
      </c>
      <c r="D61" s="19">
        <v>1</v>
      </c>
      <c r="E61" s="19">
        <v>1</v>
      </c>
      <c r="F61" s="19">
        <v>1</v>
      </c>
      <c r="G61" s="19">
        <v>1</v>
      </c>
      <c r="H61" s="19">
        <v>1</v>
      </c>
      <c r="I61" s="19">
        <v>1</v>
      </c>
      <c r="J61" s="19">
        <v>1</v>
      </c>
      <c r="K61" s="19">
        <v>1</v>
      </c>
      <c r="L61" s="19">
        <v>1</v>
      </c>
      <c r="M61" s="19">
        <v>1</v>
      </c>
      <c r="N61" s="20">
        <v>1</v>
      </c>
    </row>
    <row r="62" spans="1:14">
      <c r="A62" s="74" t="s">
        <v>65</v>
      </c>
      <c r="B62" s="75">
        <v>5</v>
      </c>
      <c r="C62" s="76">
        <v>5</v>
      </c>
      <c r="D62" s="19">
        <v>1</v>
      </c>
      <c r="E62" s="19">
        <v>1</v>
      </c>
      <c r="F62" s="19">
        <v>1</v>
      </c>
      <c r="G62" s="19">
        <v>1</v>
      </c>
      <c r="H62" s="19">
        <v>1</v>
      </c>
      <c r="I62" s="19">
        <v>1</v>
      </c>
      <c r="J62" s="19">
        <v>1</v>
      </c>
      <c r="K62" s="19">
        <v>1</v>
      </c>
      <c r="L62" s="19">
        <v>1</v>
      </c>
      <c r="M62" s="19">
        <v>1</v>
      </c>
      <c r="N62" s="20">
        <v>1</v>
      </c>
    </row>
    <row r="63" spans="1:14">
      <c r="A63" s="74" t="s">
        <v>65</v>
      </c>
      <c r="B63" s="75">
        <v>6</v>
      </c>
      <c r="C63" s="76">
        <v>6</v>
      </c>
      <c r="D63" s="19">
        <v>1</v>
      </c>
      <c r="E63" s="19">
        <v>1</v>
      </c>
      <c r="F63" s="19">
        <v>1</v>
      </c>
      <c r="G63" s="19">
        <v>1</v>
      </c>
      <c r="H63" s="19">
        <v>1</v>
      </c>
      <c r="I63" s="19">
        <v>1</v>
      </c>
      <c r="J63" s="19" t="s">
        <v>79</v>
      </c>
      <c r="K63" s="19">
        <v>1</v>
      </c>
      <c r="L63" s="19">
        <v>1</v>
      </c>
      <c r="M63" s="19">
        <v>1</v>
      </c>
      <c r="N63" s="20">
        <v>1</v>
      </c>
    </row>
    <row r="64" spans="1:14">
      <c r="A64" s="74" t="s">
        <v>65</v>
      </c>
      <c r="B64" s="75">
        <v>7</v>
      </c>
      <c r="C64" s="76">
        <v>7</v>
      </c>
      <c r="D64" s="19">
        <v>1</v>
      </c>
      <c r="E64" s="19">
        <v>1</v>
      </c>
      <c r="F64" s="19">
        <v>1</v>
      </c>
      <c r="G64" s="19">
        <v>1</v>
      </c>
      <c r="H64" s="19">
        <v>1</v>
      </c>
      <c r="I64" s="19">
        <v>1</v>
      </c>
      <c r="J64" s="19">
        <v>1</v>
      </c>
      <c r="K64" s="19">
        <v>1</v>
      </c>
      <c r="L64" s="19">
        <v>1</v>
      </c>
      <c r="M64" s="19">
        <v>1</v>
      </c>
      <c r="N64" s="20">
        <v>1</v>
      </c>
    </row>
    <row r="65" spans="1:14">
      <c r="A65" s="74" t="s">
        <v>65</v>
      </c>
      <c r="B65" s="75">
        <v>8</v>
      </c>
      <c r="C65" s="76">
        <v>8</v>
      </c>
      <c r="D65" s="19">
        <v>1</v>
      </c>
      <c r="E65" s="19">
        <v>1</v>
      </c>
      <c r="F65" s="19">
        <v>1</v>
      </c>
      <c r="G65" s="19">
        <v>1</v>
      </c>
      <c r="H65" s="19">
        <v>1</v>
      </c>
      <c r="I65" s="19">
        <v>1</v>
      </c>
      <c r="J65" s="19">
        <v>1</v>
      </c>
      <c r="K65" s="19">
        <v>1</v>
      </c>
      <c r="L65" s="19">
        <v>1</v>
      </c>
      <c r="M65" s="19">
        <v>1</v>
      </c>
      <c r="N65" s="20">
        <v>1</v>
      </c>
    </row>
    <row r="66" spans="1:14">
      <c r="A66" s="74" t="s">
        <v>65</v>
      </c>
      <c r="B66" s="75">
        <v>9</v>
      </c>
      <c r="C66" s="76">
        <v>9</v>
      </c>
      <c r="D66" s="19">
        <v>1</v>
      </c>
      <c r="E66" s="19">
        <v>1</v>
      </c>
      <c r="F66" s="19">
        <v>1</v>
      </c>
      <c r="G66" s="19">
        <v>1</v>
      </c>
      <c r="H66" s="19">
        <v>1</v>
      </c>
      <c r="I66" s="19">
        <v>1</v>
      </c>
      <c r="J66" s="19">
        <v>1</v>
      </c>
      <c r="K66" s="19">
        <v>1</v>
      </c>
      <c r="L66" s="19">
        <v>1</v>
      </c>
      <c r="M66" s="19">
        <v>1</v>
      </c>
      <c r="N66" s="20">
        <v>1</v>
      </c>
    </row>
    <row r="67" spans="1:14">
      <c r="A67" s="74" t="s">
        <v>65</v>
      </c>
      <c r="B67" s="75">
        <v>10</v>
      </c>
      <c r="C67" s="76">
        <v>10</v>
      </c>
      <c r="D67" s="19">
        <v>1</v>
      </c>
      <c r="E67" s="19">
        <v>1</v>
      </c>
      <c r="F67" s="19">
        <v>1</v>
      </c>
      <c r="G67" s="19">
        <v>1</v>
      </c>
      <c r="H67" s="19">
        <v>1</v>
      </c>
      <c r="I67" s="19">
        <v>1</v>
      </c>
      <c r="J67" s="19">
        <v>1</v>
      </c>
      <c r="K67" s="19">
        <v>1</v>
      </c>
      <c r="L67" s="19">
        <v>1</v>
      </c>
      <c r="M67" s="19">
        <v>1</v>
      </c>
      <c r="N67" s="20">
        <v>1</v>
      </c>
    </row>
    <row r="68" spans="1:14">
      <c r="A68" s="74" t="s">
        <v>65</v>
      </c>
      <c r="B68" s="75">
        <v>11</v>
      </c>
      <c r="C68" s="76">
        <v>11</v>
      </c>
      <c r="D68" s="19">
        <v>1</v>
      </c>
      <c r="E68" s="19">
        <v>1</v>
      </c>
      <c r="F68" s="19">
        <v>1</v>
      </c>
      <c r="G68" s="19">
        <v>1</v>
      </c>
      <c r="H68" s="19">
        <v>1</v>
      </c>
      <c r="I68" s="19">
        <v>1</v>
      </c>
      <c r="J68" s="19">
        <v>1</v>
      </c>
      <c r="K68" s="19">
        <v>1</v>
      </c>
      <c r="L68" s="19">
        <v>1</v>
      </c>
      <c r="M68" s="19">
        <v>1</v>
      </c>
      <c r="N68" s="20">
        <v>1</v>
      </c>
    </row>
    <row r="69" spans="1:14">
      <c r="A69" s="74" t="s">
        <v>65</v>
      </c>
      <c r="B69" s="75">
        <v>12</v>
      </c>
      <c r="C69" s="76">
        <v>12</v>
      </c>
      <c r="D69" s="19">
        <v>1</v>
      </c>
      <c r="E69" s="19">
        <v>1</v>
      </c>
      <c r="F69" s="19">
        <v>1</v>
      </c>
      <c r="G69" s="19">
        <v>1</v>
      </c>
      <c r="H69" s="19" t="s">
        <v>79</v>
      </c>
      <c r="I69" s="19">
        <v>1</v>
      </c>
      <c r="J69" s="19">
        <v>1</v>
      </c>
      <c r="K69" s="19">
        <v>1</v>
      </c>
      <c r="L69" s="19">
        <v>1</v>
      </c>
      <c r="M69" s="19">
        <v>1</v>
      </c>
      <c r="N69" s="20">
        <v>1</v>
      </c>
    </row>
    <row r="70" spans="1:14">
      <c r="A70" s="74" t="s">
        <v>65</v>
      </c>
      <c r="B70" s="75">
        <v>13</v>
      </c>
      <c r="C70" s="76">
        <v>13</v>
      </c>
      <c r="D70" s="19">
        <v>1</v>
      </c>
      <c r="E70" s="19">
        <v>1</v>
      </c>
      <c r="F70" s="19">
        <v>1</v>
      </c>
      <c r="G70" s="19">
        <v>1</v>
      </c>
      <c r="H70" s="19">
        <v>1</v>
      </c>
      <c r="I70" s="19">
        <v>1</v>
      </c>
      <c r="J70" s="19">
        <v>1</v>
      </c>
      <c r="K70" s="19">
        <v>1</v>
      </c>
      <c r="L70" s="19">
        <v>1</v>
      </c>
      <c r="M70" s="19">
        <v>1</v>
      </c>
      <c r="N70" s="20">
        <v>1</v>
      </c>
    </row>
    <row r="71" spans="1:14">
      <c r="A71" s="74" t="s">
        <v>65</v>
      </c>
      <c r="B71" s="75">
        <v>14</v>
      </c>
      <c r="C71" s="76">
        <v>14</v>
      </c>
      <c r="D71" s="19">
        <v>1</v>
      </c>
      <c r="E71" s="19">
        <v>1</v>
      </c>
      <c r="F71" s="19">
        <v>1</v>
      </c>
      <c r="G71" s="19">
        <v>1</v>
      </c>
      <c r="H71" s="19">
        <v>1</v>
      </c>
      <c r="I71" s="19">
        <v>1</v>
      </c>
      <c r="J71" s="19">
        <v>1</v>
      </c>
      <c r="K71" s="19">
        <v>1</v>
      </c>
      <c r="L71" s="19">
        <v>1</v>
      </c>
      <c r="M71" s="19">
        <v>1</v>
      </c>
      <c r="N71" s="20">
        <v>1</v>
      </c>
    </row>
    <row r="72" spans="1:14">
      <c r="A72" s="74" t="s">
        <v>65</v>
      </c>
      <c r="B72" s="75">
        <v>15</v>
      </c>
      <c r="C72" s="76">
        <v>15</v>
      </c>
      <c r="D72" s="19">
        <v>1</v>
      </c>
      <c r="E72" s="19">
        <v>1</v>
      </c>
      <c r="F72" s="19">
        <v>1</v>
      </c>
      <c r="G72" s="19">
        <v>1</v>
      </c>
      <c r="H72" s="19">
        <v>1</v>
      </c>
      <c r="I72" s="19">
        <v>1</v>
      </c>
      <c r="J72" s="19">
        <v>1</v>
      </c>
      <c r="K72" s="19">
        <v>1</v>
      </c>
      <c r="L72" s="19">
        <v>1</v>
      </c>
      <c r="M72" s="19">
        <v>1</v>
      </c>
      <c r="N72" s="20">
        <v>1</v>
      </c>
    </row>
    <row r="73" spans="1:14">
      <c r="A73" s="74" t="s">
        <v>65</v>
      </c>
      <c r="B73" s="75">
        <v>16</v>
      </c>
      <c r="C73" s="76">
        <v>16</v>
      </c>
      <c r="D73" s="19">
        <v>1</v>
      </c>
      <c r="E73" s="19">
        <v>1</v>
      </c>
      <c r="F73" s="19">
        <v>1</v>
      </c>
      <c r="G73" s="19">
        <v>1</v>
      </c>
      <c r="H73" s="19">
        <v>1</v>
      </c>
      <c r="I73" s="19">
        <v>1</v>
      </c>
      <c r="J73" s="19">
        <v>1</v>
      </c>
      <c r="K73" s="19">
        <v>1</v>
      </c>
      <c r="L73" s="19">
        <v>1</v>
      </c>
      <c r="M73" s="19">
        <v>1</v>
      </c>
      <c r="N73" s="20">
        <v>1</v>
      </c>
    </row>
    <row r="74" spans="1:14">
      <c r="A74" s="74" t="s">
        <v>65</v>
      </c>
      <c r="B74" s="75">
        <v>17</v>
      </c>
      <c r="C74" s="76">
        <v>17</v>
      </c>
      <c r="D74" s="19">
        <v>1</v>
      </c>
      <c r="E74" s="19">
        <v>1</v>
      </c>
      <c r="F74" s="19">
        <v>1</v>
      </c>
      <c r="G74" s="19">
        <v>1</v>
      </c>
      <c r="H74" s="19">
        <v>1</v>
      </c>
      <c r="I74" s="19">
        <v>1</v>
      </c>
      <c r="J74" s="19">
        <v>1</v>
      </c>
      <c r="K74" s="19">
        <v>1</v>
      </c>
      <c r="L74" s="19">
        <v>1</v>
      </c>
      <c r="M74" s="19">
        <v>1</v>
      </c>
      <c r="N74" s="20">
        <v>1</v>
      </c>
    </row>
    <row r="75" spans="1:14">
      <c r="A75" s="74" t="s">
        <v>65</v>
      </c>
      <c r="B75" s="75">
        <v>18</v>
      </c>
      <c r="C75" s="76">
        <v>18</v>
      </c>
      <c r="D75" s="19">
        <v>1</v>
      </c>
      <c r="E75" s="19">
        <v>1</v>
      </c>
      <c r="F75" s="19">
        <v>1</v>
      </c>
      <c r="G75" s="19">
        <v>1</v>
      </c>
      <c r="H75" s="19">
        <v>1</v>
      </c>
      <c r="I75" s="19">
        <v>1</v>
      </c>
      <c r="J75" s="19">
        <v>1</v>
      </c>
      <c r="K75" s="19">
        <v>1</v>
      </c>
      <c r="L75" s="19">
        <v>1</v>
      </c>
      <c r="M75" s="19">
        <v>1</v>
      </c>
      <c r="N75" s="20">
        <v>1</v>
      </c>
    </row>
    <row r="76" spans="1:14">
      <c r="A76" s="74" t="s">
        <v>65</v>
      </c>
      <c r="B76" s="75">
        <v>19</v>
      </c>
      <c r="C76" s="76">
        <v>19</v>
      </c>
      <c r="D76" s="19">
        <v>1</v>
      </c>
      <c r="E76" s="19">
        <v>1</v>
      </c>
      <c r="F76" s="19">
        <v>1</v>
      </c>
      <c r="G76" s="19">
        <v>1</v>
      </c>
      <c r="H76" s="19">
        <v>1</v>
      </c>
      <c r="I76" s="19">
        <v>1</v>
      </c>
      <c r="J76" s="19">
        <v>1</v>
      </c>
      <c r="K76" s="19">
        <v>1</v>
      </c>
      <c r="L76" s="19">
        <v>1</v>
      </c>
      <c r="M76" s="19">
        <v>1</v>
      </c>
      <c r="N76" s="20">
        <v>1</v>
      </c>
    </row>
    <row r="77" spans="1:14">
      <c r="A77" s="74" t="s">
        <v>65</v>
      </c>
      <c r="B77" s="75">
        <v>20</v>
      </c>
      <c r="C77" s="76">
        <v>20</v>
      </c>
      <c r="D77" s="19">
        <v>1</v>
      </c>
      <c r="E77" s="19">
        <v>1</v>
      </c>
      <c r="F77" s="19">
        <v>1</v>
      </c>
      <c r="G77" s="19">
        <v>1</v>
      </c>
      <c r="H77" s="19">
        <v>1</v>
      </c>
      <c r="I77" s="19">
        <v>1</v>
      </c>
      <c r="J77" s="19">
        <v>1</v>
      </c>
      <c r="K77" s="19">
        <v>1</v>
      </c>
      <c r="L77" s="19">
        <v>1</v>
      </c>
      <c r="M77" s="19">
        <v>1</v>
      </c>
      <c r="N77" s="20">
        <v>1</v>
      </c>
    </row>
    <row r="78" spans="1:14" ht="15.75" thickBot="1">
      <c r="A78" s="77" t="s">
        <v>65</v>
      </c>
      <c r="B78" s="78">
        <v>21</v>
      </c>
      <c r="C78" s="79">
        <v>21</v>
      </c>
      <c r="D78" s="80">
        <v>1</v>
      </c>
      <c r="E78" s="80">
        <v>1</v>
      </c>
      <c r="F78" s="80">
        <v>1</v>
      </c>
      <c r="G78" s="80">
        <v>1</v>
      </c>
      <c r="H78" s="80">
        <v>1</v>
      </c>
      <c r="I78" s="80">
        <v>1</v>
      </c>
      <c r="J78" s="80">
        <v>1</v>
      </c>
      <c r="K78" s="80">
        <v>1</v>
      </c>
      <c r="L78" s="80">
        <v>1</v>
      </c>
      <c r="M78" s="80">
        <v>1</v>
      </c>
      <c r="N78" s="81">
        <v>1</v>
      </c>
    </row>
    <row r="79" spans="1:14" ht="15" customHeight="1" thickTop="1">
      <c r="A79" s="117" t="s">
        <v>30</v>
      </c>
      <c r="B79" s="118"/>
      <c r="C79" s="119"/>
      <c r="D79" s="82">
        <f t="shared" ref="D79:N79" si="0">COUNTIF(D8:D78,"1")</f>
        <v>71</v>
      </c>
      <c r="E79" s="82">
        <f t="shared" si="0"/>
        <v>71</v>
      </c>
      <c r="F79" s="82">
        <f t="shared" si="0"/>
        <v>71</v>
      </c>
      <c r="G79" s="82">
        <f t="shared" si="0"/>
        <v>68</v>
      </c>
      <c r="H79" s="82">
        <f t="shared" si="0"/>
        <v>70</v>
      </c>
      <c r="I79" s="82">
        <f t="shared" si="0"/>
        <v>69</v>
      </c>
      <c r="J79" s="82">
        <f t="shared" si="0"/>
        <v>65</v>
      </c>
      <c r="K79" s="82">
        <f t="shared" si="0"/>
        <v>69</v>
      </c>
      <c r="L79" s="82">
        <f t="shared" si="0"/>
        <v>68</v>
      </c>
      <c r="M79" s="82">
        <f t="shared" si="0"/>
        <v>70</v>
      </c>
      <c r="N79" s="82">
        <f t="shared" si="0"/>
        <v>69</v>
      </c>
    </row>
    <row r="80" spans="1:14" ht="15" customHeight="1">
      <c r="A80" s="120" t="s">
        <v>31</v>
      </c>
      <c r="B80" s="121"/>
      <c r="C80" s="122"/>
      <c r="D80" s="39">
        <f t="shared" ref="D80:N80" si="1">COUNTIF(D8:D78,"0")</f>
        <v>0</v>
      </c>
      <c r="E80" s="39">
        <f t="shared" si="1"/>
        <v>0</v>
      </c>
      <c r="F80" s="39">
        <f t="shared" si="1"/>
        <v>0</v>
      </c>
      <c r="G80" s="39">
        <f t="shared" si="1"/>
        <v>3</v>
      </c>
      <c r="H80" s="39">
        <f t="shared" si="1"/>
        <v>0</v>
      </c>
      <c r="I80" s="39">
        <f t="shared" si="1"/>
        <v>2</v>
      </c>
      <c r="J80" s="39">
        <f t="shared" si="1"/>
        <v>2</v>
      </c>
      <c r="K80" s="39">
        <f t="shared" si="1"/>
        <v>2</v>
      </c>
      <c r="L80" s="39">
        <f t="shared" si="1"/>
        <v>2</v>
      </c>
      <c r="M80" s="39">
        <f t="shared" si="1"/>
        <v>0</v>
      </c>
      <c r="N80" s="39">
        <f t="shared" si="1"/>
        <v>0</v>
      </c>
    </row>
    <row r="81" spans="1:16" ht="15" customHeight="1">
      <c r="A81" s="123" t="s">
        <v>25</v>
      </c>
      <c r="B81" s="124"/>
      <c r="C81" s="125"/>
      <c r="D81" s="39">
        <f t="shared" ref="D81:N81" si="2">COUNTIF(D8:D78,"J")</f>
        <v>0</v>
      </c>
      <c r="E81" s="39">
        <f t="shared" si="2"/>
        <v>0</v>
      </c>
      <c r="F81" s="39">
        <f t="shared" si="2"/>
        <v>0</v>
      </c>
      <c r="G81" s="39">
        <f t="shared" si="2"/>
        <v>0</v>
      </c>
      <c r="H81" s="39">
        <f t="shared" si="2"/>
        <v>1</v>
      </c>
      <c r="I81" s="39">
        <f t="shared" si="2"/>
        <v>0</v>
      </c>
      <c r="J81" s="39">
        <f t="shared" si="2"/>
        <v>4</v>
      </c>
      <c r="K81" s="39">
        <f t="shared" si="2"/>
        <v>0</v>
      </c>
      <c r="L81" s="39">
        <f t="shared" si="2"/>
        <v>1</v>
      </c>
      <c r="M81" s="39">
        <f t="shared" si="2"/>
        <v>1</v>
      </c>
      <c r="N81" s="39">
        <f t="shared" si="2"/>
        <v>1</v>
      </c>
    </row>
    <row r="82" spans="1:16" ht="15" customHeight="1">
      <c r="A82" s="120" t="s">
        <v>50</v>
      </c>
      <c r="B82" s="121"/>
      <c r="C82" s="122"/>
      <c r="D82" s="39">
        <f t="shared" ref="D82:N82" si="3">COUNTIF(D8:D78,"V")</f>
        <v>0</v>
      </c>
      <c r="E82" s="39">
        <f t="shared" si="3"/>
        <v>0</v>
      </c>
      <c r="F82" s="39">
        <f t="shared" si="3"/>
        <v>0</v>
      </c>
      <c r="G82" s="39">
        <f t="shared" si="3"/>
        <v>0</v>
      </c>
      <c r="H82" s="39">
        <f t="shared" si="3"/>
        <v>0</v>
      </c>
      <c r="I82" s="39">
        <f t="shared" si="3"/>
        <v>0</v>
      </c>
      <c r="J82" s="39">
        <f t="shared" si="3"/>
        <v>0</v>
      </c>
      <c r="K82" s="39">
        <f t="shared" si="3"/>
        <v>0</v>
      </c>
      <c r="L82" s="39">
        <f t="shared" si="3"/>
        <v>0</v>
      </c>
      <c r="M82" s="39">
        <f t="shared" si="3"/>
        <v>0</v>
      </c>
      <c r="N82" s="39">
        <f t="shared" si="3"/>
        <v>1</v>
      </c>
    </row>
    <row r="84" spans="1:16">
      <c r="A84" s="90" t="s">
        <v>29</v>
      </c>
    </row>
    <row r="85" spans="1:16">
      <c r="A85" s="90" t="s">
        <v>27</v>
      </c>
    </row>
    <row r="86" spans="1:16">
      <c r="A86" s="90" t="s">
        <v>28</v>
      </c>
    </row>
    <row r="87" spans="1:16">
      <c r="A87" s="90" t="s">
        <v>53</v>
      </c>
    </row>
    <row r="89" spans="1:16">
      <c r="B89" s="28" t="s">
        <v>1</v>
      </c>
      <c r="C89" s="29"/>
      <c r="D89" s="91" t="s">
        <v>1</v>
      </c>
      <c r="E89" s="91" t="s">
        <v>2</v>
      </c>
      <c r="F89" s="91" t="s">
        <v>32</v>
      </c>
      <c r="G89" s="91" t="s">
        <v>33</v>
      </c>
      <c r="H89" s="91" t="s">
        <v>34</v>
      </c>
      <c r="I89" s="91" t="s">
        <v>35</v>
      </c>
      <c r="J89" s="91" t="s">
        <v>36</v>
      </c>
      <c r="K89" s="92" t="s">
        <v>37</v>
      </c>
      <c r="M89" s="92" t="s">
        <v>10</v>
      </c>
      <c r="N89" s="92" t="s">
        <v>11</v>
      </c>
      <c r="O89" s="92" t="s">
        <v>12</v>
      </c>
    </row>
    <row r="90" spans="1:16">
      <c r="B90" s="30">
        <f>B79</f>
        <v>0</v>
      </c>
      <c r="C90" s="31"/>
      <c r="D90" s="5">
        <f>D79</f>
        <v>71</v>
      </c>
      <c r="E90" s="5">
        <f>E79</f>
        <v>71</v>
      </c>
      <c r="F90" s="5">
        <f>F79</f>
        <v>71</v>
      </c>
      <c r="G90" s="5">
        <f t="shared" ref="G90:K90" si="4">G79</f>
        <v>68</v>
      </c>
      <c r="H90" s="5">
        <f t="shared" si="4"/>
        <v>70</v>
      </c>
      <c r="I90" s="5">
        <f t="shared" si="4"/>
        <v>69</v>
      </c>
      <c r="J90" s="5">
        <f t="shared" si="4"/>
        <v>65</v>
      </c>
      <c r="K90" s="5">
        <f t="shared" si="4"/>
        <v>69</v>
      </c>
      <c r="M90" s="6">
        <f>L79</f>
        <v>68</v>
      </c>
      <c r="N90" s="6">
        <f>M79</f>
        <v>70</v>
      </c>
      <c r="O90" s="6">
        <f>N79</f>
        <v>69</v>
      </c>
      <c r="P90" s="8"/>
    </row>
    <row r="91" spans="1:16">
      <c r="M91" s="7"/>
      <c r="N91" s="7"/>
      <c r="O91" s="7"/>
      <c r="P91" s="2"/>
    </row>
    <row r="93" spans="1:16" ht="12.75" customHeight="1"/>
  </sheetData>
  <sortState ref="A8:O112">
    <sortCondition ref="A8:A112"/>
  </sortState>
  <mergeCells count="14">
    <mergeCell ref="A79:C79"/>
    <mergeCell ref="A80:C80"/>
    <mergeCell ref="A81:C81"/>
    <mergeCell ref="A82:C82"/>
    <mergeCell ref="D5:K5"/>
    <mergeCell ref="C5:C7"/>
    <mergeCell ref="A2:N2"/>
    <mergeCell ref="A3:N3"/>
    <mergeCell ref="L5:N6"/>
    <mergeCell ref="B6:B7"/>
    <mergeCell ref="F6:K6"/>
    <mergeCell ref="D6:D7"/>
    <mergeCell ref="E6:E7"/>
    <mergeCell ref="A5:A7"/>
  </mergeCells>
  <conditionalFormatting sqref="D8:N54">
    <cfRule type="cellIs" dxfId="17" priority="16" operator="equal">
      <formula>"V"</formula>
    </cfRule>
    <cfRule type="cellIs" dxfId="16" priority="17" operator="equal">
      <formula>0</formula>
    </cfRule>
    <cfRule type="cellIs" dxfId="15" priority="18" operator="equal">
      <formula>"J"</formula>
    </cfRule>
  </conditionalFormatting>
  <conditionalFormatting sqref="D58:N70">
    <cfRule type="cellIs" dxfId="14" priority="13" operator="equal">
      <formula>"V"</formula>
    </cfRule>
    <cfRule type="cellIs" dxfId="13" priority="14" operator="equal">
      <formula>0</formula>
    </cfRule>
    <cfRule type="cellIs" dxfId="12" priority="15" operator="equal">
      <formula>"J"</formula>
    </cfRule>
  </conditionalFormatting>
  <conditionalFormatting sqref="D71:K78">
    <cfRule type="cellIs" dxfId="11" priority="10" operator="equal">
      <formula>"V"</formula>
    </cfRule>
    <cfRule type="cellIs" dxfId="10" priority="11" operator="equal">
      <formula>0</formula>
    </cfRule>
    <cfRule type="cellIs" dxfId="9" priority="12" operator="equal">
      <formula>"J"</formula>
    </cfRule>
  </conditionalFormatting>
  <conditionalFormatting sqref="L71:N78">
    <cfRule type="cellIs" dxfId="8" priority="7" operator="equal">
      <formula>"V"</formula>
    </cfRule>
    <cfRule type="cellIs" dxfId="7" priority="8" operator="equal">
      <formula>0</formula>
    </cfRule>
    <cfRule type="cellIs" dxfId="6" priority="9" operator="equal">
      <formula>"J"</formula>
    </cfRule>
  </conditionalFormatting>
  <conditionalFormatting sqref="D55:K57">
    <cfRule type="cellIs" dxfId="5" priority="4" operator="equal">
      <formula>"V"</formula>
    </cfRule>
    <cfRule type="cellIs" dxfId="4" priority="5" operator="equal">
      <formula>0</formula>
    </cfRule>
    <cfRule type="cellIs" dxfId="3" priority="6" operator="equal">
      <formula>"J"</formula>
    </cfRule>
  </conditionalFormatting>
  <conditionalFormatting sqref="L55:N57">
    <cfRule type="cellIs" dxfId="2" priority="1" operator="equal">
      <formula>"V"</formula>
    </cfRule>
    <cfRule type="cellIs" dxfId="1" priority="2" operator="equal">
      <formula>0</formula>
    </cfRule>
    <cfRule type="cellIs" dxfId="0" priority="3" operator="equal">
      <formula>"J"</formula>
    </cfRule>
  </conditionalFormatting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FF00"/>
  </sheetPr>
  <dimension ref="A1:S98"/>
  <sheetViews>
    <sheetView tabSelected="1" topLeftCell="A31" zoomScale="70" zoomScaleNormal="70" workbookViewId="0">
      <selection activeCell="G56" sqref="G56"/>
    </sheetView>
  </sheetViews>
  <sheetFormatPr baseColWidth="10" defaultColWidth="11.42578125" defaultRowHeight="15"/>
  <cols>
    <col min="1" max="1" width="17.140625" bestFit="1" customWidth="1"/>
    <col min="2" max="2" width="22.28515625" customWidth="1"/>
    <col min="3" max="3" width="11.85546875" bestFit="1" customWidth="1"/>
    <col min="12" max="18" width="11.140625" customWidth="1"/>
  </cols>
  <sheetData>
    <row r="1" spans="1:19" ht="39.75" customHeight="1">
      <c r="A1" s="13"/>
      <c r="B1" s="13"/>
      <c r="C1" s="129" t="s">
        <v>77</v>
      </c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</row>
    <row r="2" spans="1:19" ht="18.75">
      <c r="A2" s="13"/>
      <c r="B2" s="128" t="s">
        <v>74</v>
      </c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</row>
    <row r="3" spans="1:19" ht="15.95" customHeight="1">
      <c r="A3" s="130" t="s">
        <v>61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 t="s">
        <v>62</v>
      </c>
      <c r="M3" s="130"/>
      <c r="N3" s="130"/>
      <c r="O3" s="130"/>
      <c r="P3" s="130"/>
      <c r="Q3" s="130"/>
      <c r="R3" s="130"/>
      <c r="S3" s="39"/>
    </row>
    <row r="4" spans="1:19" ht="48.75" customHeight="1">
      <c r="A4" s="39" t="s">
        <v>0</v>
      </c>
      <c r="B4" s="40" t="s">
        <v>75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41"/>
      <c r="S4" s="39" t="s">
        <v>39</v>
      </c>
    </row>
    <row r="5" spans="1:19">
      <c r="A5" s="32" t="s">
        <v>66</v>
      </c>
      <c r="B5" s="46">
        <v>1</v>
      </c>
      <c r="C5" s="49" t="s">
        <v>80</v>
      </c>
      <c r="D5" s="36" t="s">
        <v>80</v>
      </c>
      <c r="E5" s="36">
        <v>1</v>
      </c>
      <c r="F5" s="36" t="s">
        <v>80</v>
      </c>
      <c r="G5" s="36">
        <v>1</v>
      </c>
      <c r="H5" s="36" t="s">
        <v>80</v>
      </c>
      <c r="I5" s="36">
        <v>0</v>
      </c>
      <c r="J5" s="36">
        <v>1</v>
      </c>
      <c r="K5" s="51" t="s">
        <v>80</v>
      </c>
      <c r="L5" s="60">
        <v>1</v>
      </c>
      <c r="M5" s="61">
        <v>0</v>
      </c>
      <c r="N5" s="61" t="s">
        <v>80</v>
      </c>
      <c r="O5" s="62" t="s">
        <v>80</v>
      </c>
      <c r="P5" s="62" t="s">
        <v>80</v>
      </c>
      <c r="Q5" s="63" t="s">
        <v>80</v>
      </c>
      <c r="R5" s="57"/>
      <c r="S5" s="55">
        <f>SUM(C5:R5)</f>
        <v>4</v>
      </c>
    </row>
    <row r="6" spans="1:19">
      <c r="A6" s="32" t="s">
        <v>66</v>
      </c>
      <c r="B6" s="46">
        <v>2</v>
      </c>
      <c r="C6" s="49">
        <v>1</v>
      </c>
      <c r="D6" s="14" t="s">
        <v>80</v>
      </c>
      <c r="E6" s="14">
        <v>0</v>
      </c>
      <c r="F6" s="14" t="s">
        <v>80</v>
      </c>
      <c r="G6" s="14">
        <v>0</v>
      </c>
      <c r="H6" s="14" t="s">
        <v>80</v>
      </c>
      <c r="I6" s="14" t="s">
        <v>80</v>
      </c>
      <c r="J6" s="14">
        <v>1</v>
      </c>
      <c r="K6" s="51" t="s">
        <v>80</v>
      </c>
      <c r="L6" s="60">
        <v>1</v>
      </c>
      <c r="M6" s="61">
        <v>1</v>
      </c>
      <c r="N6" s="61" t="s">
        <v>80</v>
      </c>
      <c r="O6" s="62" t="s">
        <v>80</v>
      </c>
      <c r="P6" s="62" t="s">
        <v>80</v>
      </c>
      <c r="Q6" s="64" t="s">
        <v>80</v>
      </c>
      <c r="R6" s="57"/>
      <c r="S6" s="55">
        <f t="shared" ref="S6:S69" si="0">SUM(C6:R6)</f>
        <v>4</v>
      </c>
    </row>
    <row r="7" spans="1:19">
      <c r="A7" s="32" t="s">
        <v>66</v>
      </c>
      <c r="B7" s="46">
        <v>3</v>
      </c>
      <c r="C7" s="49">
        <v>0</v>
      </c>
      <c r="D7" s="14" t="s">
        <v>80</v>
      </c>
      <c r="E7" s="14">
        <v>1</v>
      </c>
      <c r="F7" s="14">
        <v>0</v>
      </c>
      <c r="G7" s="14">
        <v>1</v>
      </c>
      <c r="H7" s="14" t="s">
        <v>80</v>
      </c>
      <c r="I7" s="14" t="s">
        <v>80</v>
      </c>
      <c r="J7" s="14">
        <v>1</v>
      </c>
      <c r="K7" s="51" t="s">
        <v>80</v>
      </c>
      <c r="L7" s="60" t="s">
        <v>80</v>
      </c>
      <c r="M7" s="61">
        <v>1</v>
      </c>
      <c r="N7" s="61" t="s">
        <v>80</v>
      </c>
      <c r="O7" s="62" t="s">
        <v>80</v>
      </c>
      <c r="P7" s="62" t="s">
        <v>80</v>
      </c>
      <c r="Q7" s="64" t="s">
        <v>80</v>
      </c>
      <c r="R7" s="57"/>
      <c r="S7" s="55">
        <f t="shared" si="0"/>
        <v>4</v>
      </c>
    </row>
    <row r="8" spans="1:19">
      <c r="A8" s="32" t="s">
        <v>66</v>
      </c>
      <c r="B8" s="46">
        <v>4</v>
      </c>
      <c r="C8" s="49">
        <v>1</v>
      </c>
      <c r="D8" s="14" t="s">
        <v>80</v>
      </c>
      <c r="E8" s="14">
        <v>1</v>
      </c>
      <c r="F8" s="14" t="s">
        <v>80</v>
      </c>
      <c r="G8" s="14">
        <v>1</v>
      </c>
      <c r="H8" s="14" t="s">
        <v>80</v>
      </c>
      <c r="I8" s="14" t="s">
        <v>80</v>
      </c>
      <c r="J8" s="14">
        <v>1</v>
      </c>
      <c r="K8" s="51" t="s">
        <v>80</v>
      </c>
      <c r="L8" s="60">
        <v>1</v>
      </c>
      <c r="M8" s="61">
        <v>1</v>
      </c>
      <c r="N8" s="61" t="s">
        <v>80</v>
      </c>
      <c r="O8" s="62" t="s">
        <v>80</v>
      </c>
      <c r="P8" s="62" t="s">
        <v>80</v>
      </c>
      <c r="Q8" s="64" t="s">
        <v>80</v>
      </c>
      <c r="R8" s="57"/>
      <c r="S8" s="55">
        <f t="shared" si="0"/>
        <v>6</v>
      </c>
    </row>
    <row r="9" spans="1:19">
      <c r="A9" s="32" t="s">
        <v>66</v>
      </c>
      <c r="B9" s="46">
        <v>5</v>
      </c>
      <c r="C9" s="49">
        <v>1</v>
      </c>
      <c r="D9" s="14" t="s">
        <v>80</v>
      </c>
      <c r="E9" s="14">
        <v>1</v>
      </c>
      <c r="F9" s="14" t="s">
        <v>80</v>
      </c>
      <c r="G9" s="14">
        <v>1</v>
      </c>
      <c r="H9" s="14" t="s">
        <v>80</v>
      </c>
      <c r="I9" s="14" t="s">
        <v>80</v>
      </c>
      <c r="J9" s="14">
        <v>1</v>
      </c>
      <c r="K9" s="51" t="s">
        <v>80</v>
      </c>
      <c r="L9" s="60" t="s">
        <v>80</v>
      </c>
      <c r="M9" s="61">
        <v>1</v>
      </c>
      <c r="N9" s="61" t="s">
        <v>80</v>
      </c>
      <c r="O9" s="62" t="s">
        <v>80</v>
      </c>
      <c r="P9" s="62" t="s">
        <v>80</v>
      </c>
      <c r="Q9" s="64" t="s">
        <v>80</v>
      </c>
      <c r="R9" s="57"/>
      <c r="S9" s="55">
        <f t="shared" si="0"/>
        <v>5</v>
      </c>
    </row>
    <row r="10" spans="1:19">
      <c r="A10" s="32" t="s">
        <v>66</v>
      </c>
      <c r="B10" s="46">
        <v>6</v>
      </c>
      <c r="C10" s="49">
        <v>1</v>
      </c>
      <c r="D10" s="14" t="s">
        <v>80</v>
      </c>
      <c r="E10" s="14">
        <v>1</v>
      </c>
      <c r="F10" s="14" t="s">
        <v>80</v>
      </c>
      <c r="G10" s="14">
        <v>1</v>
      </c>
      <c r="H10" s="14" t="s">
        <v>80</v>
      </c>
      <c r="I10" s="14" t="s">
        <v>80</v>
      </c>
      <c r="J10" s="14">
        <v>0</v>
      </c>
      <c r="K10" s="51" t="s">
        <v>80</v>
      </c>
      <c r="L10" s="60" t="s">
        <v>80</v>
      </c>
      <c r="M10" s="61">
        <v>1</v>
      </c>
      <c r="N10" s="61" t="s">
        <v>80</v>
      </c>
      <c r="O10" s="62" t="s">
        <v>80</v>
      </c>
      <c r="P10" s="62" t="s">
        <v>80</v>
      </c>
      <c r="Q10" s="64" t="s">
        <v>80</v>
      </c>
      <c r="R10" s="57"/>
      <c r="S10" s="55">
        <f t="shared" si="0"/>
        <v>4</v>
      </c>
    </row>
    <row r="11" spans="1:19">
      <c r="A11" s="32" t="s">
        <v>66</v>
      </c>
      <c r="B11" s="46">
        <v>7</v>
      </c>
      <c r="C11" s="49">
        <v>1</v>
      </c>
      <c r="D11" s="14" t="s">
        <v>80</v>
      </c>
      <c r="E11" s="14">
        <v>1</v>
      </c>
      <c r="F11" s="14" t="s">
        <v>80</v>
      </c>
      <c r="G11" s="14">
        <v>1</v>
      </c>
      <c r="H11" s="14" t="s">
        <v>80</v>
      </c>
      <c r="I11" s="14" t="s">
        <v>80</v>
      </c>
      <c r="J11" s="14">
        <v>1</v>
      </c>
      <c r="K11" s="51" t="s">
        <v>80</v>
      </c>
      <c r="L11" s="60">
        <v>1</v>
      </c>
      <c r="M11" s="61">
        <v>1</v>
      </c>
      <c r="N11" s="61" t="s">
        <v>80</v>
      </c>
      <c r="O11" s="62" t="s">
        <v>80</v>
      </c>
      <c r="P11" s="62" t="s">
        <v>80</v>
      </c>
      <c r="Q11" s="64" t="s">
        <v>80</v>
      </c>
      <c r="R11" s="57"/>
      <c r="S11" s="55">
        <f t="shared" si="0"/>
        <v>6</v>
      </c>
    </row>
    <row r="12" spans="1:19">
      <c r="A12" s="32" t="s">
        <v>69</v>
      </c>
      <c r="B12" s="46">
        <v>1</v>
      </c>
      <c r="C12" s="49">
        <v>1</v>
      </c>
      <c r="D12" s="14">
        <v>1</v>
      </c>
      <c r="E12" s="14">
        <v>1</v>
      </c>
      <c r="F12" s="14">
        <v>1</v>
      </c>
      <c r="G12" s="14">
        <v>0</v>
      </c>
      <c r="H12" s="14">
        <v>1</v>
      </c>
      <c r="I12" s="14" t="s">
        <v>80</v>
      </c>
      <c r="J12" s="14">
        <v>1</v>
      </c>
      <c r="K12" s="51">
        <v>1</v>
      </c>
      <c r="L12" s="56"/>
      <c r="M12" s="33"/>
      <c r="N12" s="33"/>
      <c r="O12" s="34"/>
      <c r="P12" s="34"/>
      <c r="Q12" s="35"/>
      <c r="R12" s="57"/>
      <c r="S12" s="55">
        <f t="shared" si="0"/>
        <v>7</v>
      </c>
    </row>
    <row r="13" spans="1:19">
      <c r="A13" s="32" t="s">
        <v>69</v>
      </c>
      <c r="B13" s="46">
        <v>2</v>
      </c>
      <c r="C13" s="49">
        <v>1</v>
      </c>
      <c r="D13" s="14">
        <v>1</v>
      </c>
      <c r="E13" s="14">
        <v>1</v>
      </c>
      <c r="F13" s="14">
        <v>0</v>
      </c>
      <c r="G13" s="14">
        <v>1</v>
      </c>
      <c r="H13" s="14">
        <v>1</v>
      </c>
      <c r="I13" s="14" t="s">
        <v>80</v>
      </c>
      <c r="J13" s="14">
        <v>1</v>
      </c>
      <c r="K13" s="51">
        <v>0</v>
      </c>
      <c r="L13" s="56"/>
      <c r="M13" s="33"/>
      <c r="N13" s="33"/>
      <c r="O13" s="34"/>
      <c r="P13" s="34"/>
      <c r="Q13" s="35"/>
      <c r="R13" s="57"/>
      <c r="S13" s="55">
        <f t="shared" si="0"/>
        <v>6</v>
      </c>
    </row>
    <row r="14" spans="1:19">
      <c r="A14" s="32" t="s">
        <v>69</v>
      </c>
      <c r="B14" s="46">
        <v>3</v>
      </c>
      <c r="C14" s="49">
        <v>1</v>
      </c>
      <c r="D14" s="14">
        <v>1</v>
      </c>
      <c r="E14" s="14">
        <v>1</v>
      </c>
      <c r="F14" s="14">
        <v>1</v>
      </c>
      <c r="G14" s="14">
        <v>0</v>
      </c>
      <c r="H14" s="14">
        <v>1</v>
      </c>
      <c r="I14" s="14" t="s">
        <v>80</v>
      </c>
      <c r="J14" s="14">
        <v>1</v>
      </c>
      <c r="K14" s="51">
        <v>0</v>
      </c>
      <c r="L14" s="56"/>
      <c r="M14" s="33"/>
      <c r="N14" s="33"/>
      <c r="O14" s="34"/>
      <c r="P14" s="34"/>
      <c r="Q14" s="35"/>
      <c r="R14" s="57"/>
      <c r="S14" s="55">
        <f t="shared" si="0"/>
        <v>6</v>
      </c>
    </row>
    <row r="15" spans="1:19">
      <c r="A15" s="32" t="s">
        <v>69</v>
      </c>
      <c r="B15" s="46">
        <v>4</v>
      </c>
      <c r="C15" s="49">
        <v>1</v>
      </c>
      <c r="D15" s="14">
        <v>1</v>
      </c>
      <c r="E15" s="14">
        <v>1</v>
      </c>
      <c r="F15" s="14">
        <v>1</v>
      </c>
      <c r="G15" s="14">
        <v>0</v>
      </c>
      <c r="H15" s="14">
        <v>1</v>
      </c>
      <c r="I15" s="14" t="s">
        <v>80</v>
      </c>
      <c r="J15" s="14">
        <v>1</v>
      </c>
      <c r="K15" s="51">
        <v>0</v>
      </c>
      <c r="L15" s="56"/>
      <c r="M15" s="33"/>
      <c r="N15" s="33"/>
      <c r="O15" s="34"/>
      <c r="P15" s="34"/>
      <c r="Q15" s="35"/>
      <c r="R15" s="57"/>
      <c r="S15" s="55">
        <f t="shared" si="0"/>
        <v>6</v>
      </c>
    </row>
    <row r="16" spans="1:19">
      <c r="A16" s="32" t="s">
        <v>69</v>
      </c>
      <c r="B16" s="46">
        <v>5</v>
      </c>
      <c r="C16" s="49">
        <v>1</v>
      </c>
      <c r="D16" s="14">
        <v>1</v>
      </c>
      <c r="E16" s="14">
        <v>1</v>
      </c>
      <c r="F16" s="14">
        <v>1</v>
      </c>
      <c r="G16" s="14">
        <v>1</v>
      </c>
      <c r="H16" s="14">
        <v>1</v>
      </c>
      <c r="I16" s="14" t="s">
        <v>80</v>
      </c>
      <c r="J16" s="14">
        <v>1</v>
      </c>
      <c r="K16" s="51">
        <v>1</v>
      </c>
      <c r="L16" s="56"/>
      <c r="M16" s="33"/>
      <c r="N16" s="33"/>
      <c r="O16" s="34"/>
      <c r="P16" s="34"/>
      <c r="Q16" s="35"/>
      <c r="R16" s="57"/>
      <c r="S16" s="55">
        <f t="shared" si="0"/>
        <v>8</v>
      </c>
    </row>
    <row r="17" spans="1:19">
      <c r="A17" s="32" t="s">
        <v>69</v>
      </c>
      <c r="B17" s="46">
        <v>6</v>
      </c>
      <c r="C17" s="49">
        <v>1</v>
      </c>
      <c r="D17" s="14">
        <v>1</v>
      </c>
      <c r="E17" s="14">
        <v>1</v>
      </c>
      <c r="F17" s="14">
        <v>0</v>
      </c>
      <c r="G17" s="14">
        <v>0</v>
      </c>
      <c r="H17" s="14">
        <v>1</v>
      </c>
      <c r="I17" s="14" t="s">
        <v>80</v>
      </c>
      <c r="J17" s="14">
        <v>1</v>
      </c>
      <c r="K17" s="51">
        <v>1</v>
      </c>
      <c r="L17" s="56"/>
      <c r="M17" s="33"/>
      <c r="N17" s="33"/>
      <c r="O17" s="34"/>
      <c r="P17" s="34"/>
      <c r="Q17" s="35"/>
      <c r="R17" s="57"/>
      <c r="S17" s="55">
        <f t="shared" si="0"/>
        <v>6</v>
      </c>
    </row>
    <row r="18" spans="1:19">
      <c r="A18" s="32" t="s">
        <v>69</v>
      </c>
      <c r="B18" s="46">
        <v>7</v>
      </c>
      <c r="C18" s="49">
        <v>1</v>
      </c>
      <c r="D18" s="14">
        <v>1</v>
      </c>
      <c r="E18" s="14">
        <v>1</v>
      </c>
      <c r="F18" s="14">
        <v>1</v>
      </c>
      <c r="G18" s="14">
        <v>1</v>
      </c>
      <c r="H18" s="14">
        <v>1</v>
      </c>
      <c r="I18" s="14" t="s">
        <v>80</v>
      </c>
      <c r="J18" s="14">
        <v>1</v>
      </c>
      <c r="K18" s="51">
        <v>1</v>
      </c>
      <c r="L18" s="56"/>
      <c r="M18" s="33"/>
      <c r="N18" s="33"/>
      <c r="O18" s="34"/>
      <c r="P18" s="34"/>
      <c r="Q18" s="35"/>
      <c r="R18" s="57"/>
      <c r="S18" s="55">
        <f t="shared" si="0"/>
        <v>8</v>
      </c>
    </row>
    <row r="19" spans="1:19">
      <c r="A19" s="32" t="s">
        <v>69</v>
      </c>
      <c r="B19" s="46">
        <v>8</v>
      </c>
      <c r="C19" s="49">
        <v>1</v>
      </c>
      <c r="D19" s="14">
        <v>1</v>
      </c>
      <c r="E19" s="14">
        <v>1</v>
      </c>
      <c r="F19" s="14">
        <v>1</v>
      </c>
      <c r="G19" s="14">
        <v>1</v>
      </c>
      <c r="H19" s="14">
        <v>1</v>
      </c>
      <c r="I19" s="14" t="s">
        <v>80</v>
      </c>
      <c r="J19" s="14">
        <v>1</v>
      </c>
      <c r="K19" s="51">
        <v>0</v>
      </c>
      <c r="L19" s="56"/>
      <c r="M19" s="33"/>
      <c r="N19" s="33"/>
      <c r="O19" s="34"/>
      <c r="P19" s="34"/>
      <c r="Q19" s="35"/>
      <c r="R19" s="57"/>
      <c r="S19" s="55">
        <f t="shared" si="0"/>
        <v>7</v>
      </c>
    </row>
    <row r="20" spans="1:19">
      <c r="A20" s="32" t="s">
        <v>69</v>
      </c>
      <c r="B20" s="46">
        <v>9</v>
      </c>
      <c r="C20" s="49">
        <v>1</v>
      </c>
      <c r="D20" s="14">
        <v>1</v>
      </c>
      <c r="E20" s="14">
        <v>1</v>
      </c>
      <c r="F20" s="14">
        <v>1</v>
      </c>
      <c r="G20" s="14">
        <v>0</v>
      </c>
      <c r="H20" s="14">
        <v>1</v>
      </c>
      <c r="I20" s="14" t="s">
        <v>80</v>
      </c>
      <c r="J20" s="14">
        <v>1</v>
      </c>
      <c r="K20" s="51">
        <v>0</v>
      </c>
      <c r="L20" s="56"/>
      <c r="M20" s="33"/>
      <c r="N20" s="33"/>
      <c r="O20" s="34"/>
      <c r="P20" s="34"/>
      <c r="Q20" s="35"/>
      <c r="R20" s="57"/>
      <c r="S20" s="55">
        <f t="shared" si="0"/>
        <v>6</v>
      </c>
    </row>
    <row r="21" spans="1:19">
      <c r="A21" s="32" t="s">
        <v>69</v>
      </c>
      <c r="B21" s="47">
        <v>10</v>
      </c>
      <c r="C21" s="49">
        <v>1</v>
      </c>
      <c r="D21" s="14">
        <v>1</v>
      </c>
      <c r="E21" s="14">
        <v>1</v>
      </c>
      <c r="F21" s="14">
        <v>1</v>
      </c>
      <c r="G21" s="14">
        <v>0</v>
      </c>
      <c r="H21" s="14">
        <v>1</v>
      </c>
      <c r="I21" s="14" t="s">
        <v>80</v>
      </c>
      <c r="J21" s="14">
        <v>1</v>
      </c>
      <c r="K21" s="51">
        <v>0</v>
      </c>
      <c r="L21" s="56"/>
      <c r="M21" s="33"/>
      <c r="N21" s="33"/>
      <c r="O21" s="34"/>
      <c r="P21" s="34"/>
      <c r="Q21" s="35"/>
      <c r="R21" s="57"/>
      <c r="S21" s="55">
        <f t="shared" si="0"/>
        <v>6</v>
      </c>
    </row>
    <row r="22" spans="1:19">
      <c r="A22" s="32" t="s">
        <v>69</v>
      </c>
      <c r="B22" s="47">
        <v>11</v>
      </c>
      <c r="C22" s="49">
        <v>0</v>
      </c>
      <c r="D22" s="14">
        <v>1</v>
      </c>
      <c r="E22" s="14">
        <v>1</v>
      </c>
      <c r="F22" s="14">
        <v>1</v>
      </c>
      <c r="G22" s="14">
        <v>0</v>
      </c>
      <c r="H22" s="14">
        <v>1</v>
      </c>
      <c r="I22" s="14" t="s">
        <v>80</v>
      </c>
      <c r="J22" s="14">
        <v>1</v>
      </c>
      <c r="K22" s="51">
        <v>0</v>
      </c>
      <c r="L22" s="56"/>
      <c r="M22" s="33"/>
      <c r="N22" s="33"/>
      <c r="O22" s="34"/>
      <c r="P22" s="34"/>
      <c r="Q22" s="35"/>
      <c r="R22" s="57"/>
      <c r="S22" s="55">
        <f t="shared" si="0"/>
        <v>5</v>
      </c>
    </row>
    <row r="23" spans="1:19">
      <c r="A23" s="32" t="s">
        <v>69</v>
      </c>
      <c r="B23" s="47">
        <v>12</v>
      </c>
      <c r="C23" s="49">
        <v>1</v>
      </c>
      <c r="D23" s="14">
        <v>1</v>
      </c>
      <c r="E23" s="14">
        <v>1</v>
      </c>
      <c r="F23" s="14">
        <v>1</v>
      </c>
      <c r="G23" s="14">
        <v>0</v>
      </c>
      <c r="H23" s="14">
        <v>1</v>
      </c>
      <c r="I23" s="14" t="s">
        <v>80</v>
      </c>
      <c r="J23" s="14">
        <v>1</v>
      </c>
      <c r="K23" s="51">
        <v>1</v>
      </c>
      <c r="L23" s="56"/>
      <c r="M23" s="33"/>
      <c r="N23" s="33"/>
      <c r="O23" s="34"/>
      <c r="P23" s="34"/>
      <c r="Q23" s="35"/>
      <c r="R23" s="57"/>
      <c r="S23" s="55">
        <f t="shared" si="0"/>
        <v>7</v>
      </c>
    </row>
    <row r="24" spans="1:19">
      <c r="A24" s="32" t="s">
        <v>69</v>
      </c>
      <c r="B24" s="47">
        <v>13</v>
      </c>
      <c r="C24" s="49">
        <v>1</v>
      </c>
      <c r="D24" s="14">
        <v>1</v>
      </c>
      <c r="E24" s="14">
        <v>1</v>
      </c>
      <c r="F24" s="14">
        <v>1</v>
      </c>
      <c r="G24" s="14">
        <v>0</v>
      </c>
      <c r="H24" s="14">
        <v>1</v>
      </c>
      <c r="I24" s="14" t="s">
        <v>80</v>
      </c>
      <c r="J24" s="14">
        <v>1</v>
      </c>
      <c r="K24" s="51">
        <v>0</v>
      </c>
      <c r="L24" s="56"/>
      <c r="M24" s="33"/>
      <c r="N24" s="33"/>
      <c r="O24" s="34"/>
      <c r="P24" s="34"/>
      <c r="Q24" s="35"/>
      <c r="R24" s="57"/>
      <c r="S24" s="55">
        <f t="shared" si="0"/>
        <v>6</v>
      </c>
    </row>
    <row r="25" spans="1:19">
      <c r="A25" s="32" t="s">
        <v>69</v>
      </c>
      <c r="B25" s="47">
        <v>14</v>
      </c>
      <c r="C25" s="49">
        <v>1</v>
      </c>
      <c r="D25" s="14">
        <v>1</v>
      </c>
      <c r="E25" s="14">
        <v>1</v>
      </c>
      <c r="F25" s="14">
        <v>1</v>
      </c>
      <c r="G25" s="14">
        <v>1</v>
      </c>
      <c r="H25" s="14">
        <v>1</v>
      </c>
      <c r="I25" s="14" t="s">
        <v>80</v>
      </c>
      <c r="J25" s="14">
        <v>1</v>
      </c>
      <c r="K25" s="51">
        <v>0</v>
      </c>
      <c r="L25" s="56"/>
      <c r="M25" s="33"/>
      <c r="N25" s="33"/>
      <c r="O25" s="34"/>
      <c r="P25" s="34"/>
      <c r="Q25" s="35"/>
      <c r="R25" s="57"/>
      <c r="S25" s="55">
        <f t="shared" si="0"/>
        <v>7</v>
      </c>
    </row>
    <row r="26" spans="1:19">
      <c r="A26" s="32" t="s">
        <v>69</v>
      </c>
      <c r="B26" s="47">
        <v>15</v>
      </c>
      <c r="C26" s="49">
        <v>1</v>
      </c>
      <c r="D26" s="14">
        <v>1</v>
      </c>
      <c r="E26" s="14">
        <v>1</v>
      </c>
      <c r="F26" s="14">
        <v>1</v>
      </c>
      <c r="G26" s="14">
        <v>1</v>
      </c>
      <c r="H26" s="14">
        <v>0</v>
      </c>
      <c r="I26" s="14" t="s">
        <v>80</v>
      </c>
      <c r="J26" s="14">
        <v>1</v>
      </c>
      <c r="K26" s="51">
        <v>0</v>
      </c>
      <c r="L26" s="56"/>
      <c r="M26" s="33"/>
      <c r="N26" s="33"/>
      <c r="O26" s="34"/>
      <c r="P26" s="34"/>
      <c r="Q26" s="35"/>
      <c r="R26" s="57"/>
      <c r="S26" s="55">
        <f t="shared" si="0"/>
        <v>6</v>
      </c>
    </row>
    <row r="27" spans="1:19">
      <c r="A27" s="32" t="s">
        <v>69</v>
      </c>
      <c r="B27" s="47">
        <v>16</v>
      </c>
      <c r="C27" s="49">
        <v>1</v>
      </c>
      <c r="D27" s="14">
        <v>1</v>
      </c>
      <c r="E27" s="14">
        <v>1</v>
      </c>
      <c r="F27" s="14">
        <v>0</v>
      </c>
      <c r="G27" s="14">
        <v>0</v>
      </c>
      <c r="H27" s="14">
        <v>1</v>
      </c>
      <c r="I27" s="14" t="s">
        <v>80</v>
      </c>
      <c r="J27" s="14">
        <v>1</v>
      </c>
      <c r="K27" s="51">
        <v>0</v>
      </c>
      <c r="L27" s="56"/>
      <c r="M27" s="33"/>
      <c r="N27" s="33"/>
      <c r="O27" s="34"/>
      <c r="P27" s="34"/>
      <c r="Q27" s="35"/>
      <c r="R27" s="57"/>
      <c r="S27" s="55">
        <f t="shared" si="0"/>
        <v>5</v>
      </c>
    </row>
    <row r="28" spans="1:19">
      <c r="A28" s="32" t="s">
        <v>69</v>
      </c>
      <c r="B28" s="47">
        <v>17</v>
      </c>
      <c r="C28" s="49">
        <v>1</v>
      </c>
      <c r="D28" s="14">
        <v>1</v>
      </c>
      <c r="E28" s="14">
        <v>1</v>
      </c>
      <c r="F28" s="14">
        <v>1</v>
      </c>
      <c r="G28" s="14">
        <v>1</v>
      </c>
      <c r="H28" s="14">
        <v>1</v>
      </c>
      <c r="I28" s="14" t="s">
        <v>80</v>
      </c>
      <c r="J28" s="14">
        <v>1</v>
      </c>
      <c r="K28" s="51">
        <v>0</v>
      </c>
      <c r="L28" s="56"/>
      <c r="M28" s="33"/>
      <c r="N28" s="33"/>
      <c r="O28" s="34"/>
      <c r="P28" s="34"/>
      <c r="Q28" s="35"/>
      <c r="R28" s="57"/>
      <c r="S28" s="55">
        <f t="shared" si="0"/>
        <v>7</v>
      </c>
    </row>
    <row r="29" spans="1:19">
      <c r="A29" s="32" t="s">
        <v>69</v>
      </c>
      <c r="B29" s="47">
        <v>18</v>
      </c>
      <c r="C29" s="49">
        <v>1</v>
      </c>
      <c r="D29" s="14">
        <v>1</v>
      </c>
      <c r="E29" s="14">
        <v>1</v>
      </c>
      <c r="F29" s="14">
        <v>1</v>
      </c>
      <c r="G29" s="14">
        <v>1</v>
      </c>
      <c r="H29" s="14">
        <v>1</v>
      </c>
      <c r="I29" s="14" t="s">
        <v>80</v>
      </c>
      <c r="J29" s="14">
        <v>1</v>
      </c>
      <c r="K29" s="51">
        <v>1</v>
      </c>
      <c r="L29" s="56"/>
      <c r="M29" s="33"/>
      <c r="N29" s="33"/>
      <c r="O29" s="34"/>
      <c r="P29" s="34"/>
      <c r="Q29" s="35"/>
      <c r="R29" s="57"/>
      <c r="S29" s="55">
        <f t="shared" si="0"/>
        <v>8</v>
      </c>
    </row>
    <row r="30" spans="1:19">
      <c r="A30" s="32" t="s">
        <v>69</v>
      </c>
      <c r="B30" s="47">
        <v>19</v>
      </c>
      <c r="C30" s="49">
        <v>1</v>
      </c>
      <c r="D30" s="14">
        <v>1</v>
      </c>
      <c r="E30" s="14">
        <v>1</v>
      </c>
      <c r="F30" s="14">
        <v>0</v>
      </c>
      <c r="G30" s="14">
        <v>1</v>
      </c>
      <c r="H30" s="14">
        <v>1</v>
      </c>
      <c r="I30" s="14" t="s">
        <v>80</v>
      </c>
      <c r="J30" s="14">
        <v>1</v>
      </c>
      <c r="K30" s="51">
        <v>1</v>
      </c>
      <c r="L30" s="56"/>
      <c r="M30" s="33"/>
      <c r="N30" s="33"/>
      <c r="O30" s="34"/>
      <c r="P30" s="34"/>
      <c r="Q30" s="35"/>
      <c r="R30" s="57"/>
      <c r="S30" s="55">
        <f t="shared" si="0"/>
        <v>7</v>
      </c>
    </row>
    <row r="31" spans="1:19">
      <c r="A31" s="32" t="s">
        <v>69</v>
      </c>
      <c r="B31" s="47">
        <v>20</v>
      </c>
      <c r="C31" s="49">
        <v>1</v>
      </c>
      <c r="D31" s="14">
        <v>1</v>
      </c>
      <c r="E31" s="14">
        <v>1</v>
      </c>
      <c r="F31" s="14">
        <v>0</v>
      </c>
      <c r="G31" s="14">
        <v>0</v>
      </c>
      <c r="H31" s="14">
        <v>0</v>
      </c>
      <c r="I31" s="14" t="s">
        <v>80</v>
      </c>
      <c r="J31" s="14">
        <v>1</v>
      </c>
      <c r="K31" s="51">
        <v>1</v>
      </c>
      <c r="L31" s="56"/>
      <c r="M31" s="33"/>
      <c r="N31" s="33"/>
      <c r="O31" s="34"/>
      <c r="P31" s="34"/>
      <c r="Q31" s="35"/>
      <c r="R31" s="57"/>
      <c r="S31" s="55">
        <f t="shared" si="0"/>
        <v>5</v>
      </c>
    </row>
    <row r="32" spans="1:19">
      <c r="A32" s="32" t="s">
        <v>69</v>
      </c>
      <c r="B32" s="47">
        <v>21</v>
      </c>
      <c r="C32" s="49">
        <v>1</v>
      </c>
      <c r="D32" s="14">
        <v>1</v>
      </c>
      <c r="E32" s="14">
        <v>1</v>
      </c>
      <c r="F32" s="14">
        <v>1</v>
      </c>
      <c r="G32" s="14">
        <v>1</v>
      </c>
      <c r="H32" s="14">
        <v>0</v>
      </c>
      <c r="I32" s="14" t="s">
        <v>80</v>
      </c>
      <c r="J32" s="14">
        <v>1</v>
      </c>
      <c r="K32" s="51" t="s">
        <v>79</v>
      </c>
      <c r="L32" s="56"/>
      <c r="M32" s="33"/>
      <c r="N32" s="33"/>
      <c r="O32" s="34"/>
      <c r="P32" s="34"/>
      <c r="Q32" s="35"/>
      <c r="R32" s="57"/>
      <c r="S32" s="55">
        <f t="shared" si="0"/>
        <v>6</v>
      </c>
    </row>
    <row r="33" spans="1:19">
      <c r="A33" s="32" t="s">
        <v>69</v>
      </c>
      <c r="B33" s="47">
        <v>22</v>
      </c>
      <c r="C33" s="49">
        <v>1</v>
      </c>
      <c r="D33" s="14">
        <v>1</v>
      </c>
      <c r="E33" s="14">
        <v>1</v>
      </c>
      <c r="F33" s="14">
        <v>1</v>
      </c>
      <c r="G33" s="14">
        <v>0</v>
      </c>
      <c r="H33" s="14">
        <v>1</v>
      </c>
      <c r="I33" s="14" t="s">
        <v>80</v>
      </c>
      <c r="J33" s="14">
        <v>1</v>
      </c>
      <c r="K33" s="51">
        <v>0</v>
      </c>
      <c r="L33" s="56"/>
      <c r="M33" s="33"/>
      <c r="N33" s="33"/>
      <c r="O33" s="34"/>
      <c r="P33" s="34"/>
      <c r="Q33" s="35"/>
      <c r="R33" s="57"/>
      <c r="S33" s="55">
        <f t="shared" si="0"/>
        <v>6</v>
      </c>
    </row>
    <row r="34" spans="1:19">
      <c r="A34" s="32" t="s">
        <v>69</v>
      </c>
      <c r="B34" s="47">
        <v>23</v>
      </c>
      <c r="C34" s="49">
        <v>1</v>
      </c>
      <c r="D34" s="14">
        <v>1</v>
      </c>
      <c r="E34" s="14">
        <v>1</v>
      </c>
      <c r="F34" s="14">
        <v>1</v>
      </c>
      <c r="G34" s="14">
        <v>1</v>
      </c>
      <c r="H34" s="14">
        <v>0</v>
      </c>
      <c r="I34" s="14" t="s">
        <v>80</v>
      </c>
      <c r="J34" s="14">
        <v>1</v>
      </c>
      <c r="K34" s="51">
        <v>0</v>
      </c>
      <c r="L34" s="56"/>
      <c r="M34" s="33"/>
      <c r="N34" s="33"/>
      <c r="O34" s="34"/>
      <c r="P34" s="34"/>
      <c r="Q34" s="35"/>
      <c r="R34" s="57"/>
      <c r="S34" s="55">
        <f t="shared" si="0"/>
        <v>6</v>
      </c>
    </row>
    <row r="35" spans="1:19">
      <c r="A35" s="32" t="s">
        <v>69</v>
      </c>
      <c r="B35" s="47">
        <v>24</v>
      </c>
      <c r="C35" s="49">
        <v>1</v>
      </c>
      <c r="D35" s="14">
        <v>1</v>
      </c>
      <c r="E35" s="14">
        <v>1</v>
      </c>
      <c r="F35" s="14">
        <v>0</v>
      </c>
      <c r="G35" s="14">
        <v>0</v>
      </c>
      <c r="H35" s="14">
        <v>0</v>
      </c>
      <c r="I35" s="14" t="s">
        <v>80</v>
      </c>
      <c r="J35" s="14">
        <v>1</v>
      </c>
      <c r="K35" s="51">
        <v>0</v>
      </c>
      <c r="L35" s="56"/>
      <c r="M35" s="33"/>
      <c r="N35" s="33"/>
      <c r="O35" s="34"/>
      <c r="P35" s="34"/>
      <c r="Q35" s="35"/>
      <c r="R35" s="57"/>
      <c r="S35" s="55">
        <f t="shared" si="0"/>
        <v>4</v>
      </c>
    </row>
    <row r="36" spans="1:19">
      <c r="A36" s="32" t="s">
        <v>69</v>
      </c>
      <c r="B36" s="47">
        <v>25</v>
      </c>
      <c r="C36" s="49">
        <v>1</v>
      </c>
      <c r="D36" s="14">
        <v>1</v>
      </c>
      <c r="E36" s="14">
        <v>1</v>
      </c>
      <c r="F36" s="14">
        <v>1</v>
      </c>
      <c r="G36" s="14">
        <v>1</v>
      </c>
      <c r="H36" s="14">
        <v>1</v>
      </c>
      <c r="I36" s="14" t="s">
        <v>80</v>
      </c>
      <c r="J36" s="14">
        <v>1</v>
      </c>
      <c r="K36" s="51">
        <v>0</v>
      </c>
      <c r="L36" s="56"/>
      <c r="M36" s="33"/>
      <c r="N36" s="33"/>
      <c r="O36" s="34"/>
      <c r="P36" s="34"/>
      <c r="Q36" s="35"/>
      <c r="R36" s="57"/>
      <c r="S36" s="55">
        <f t="shared" si="0"/>
        <v>7</v>
      </c>
    </row>
    <row r="37" spans="1:19">
      <c r="A37" s="32" t="s">
        <v>69</v>
      </c>
      <c r="B37" s="47">
        <v>26</v>
      </c>
      <c r="C37" s="49">
        <v>1</v>
      </c>
      <c r="D37" s="14">
        <v>1</v>
      </c>
      <c r="E37" s="14">
        <v>1</v>
      </c>
      <c r="F37" s="14">
        <v>1</v>
      </c>
      <c r="G37" s="14">
        <v>0</v>
      </c>
      <c r="H37" s="14">
        <v>1</v>
      </c>
      <c r="I37" s="14" t="s">
        <v>80</v>
      </c>
      <c r="J37" s="14">
        <v>1</v>
      </c>
      <c r="K37" s="51">
        <v>1</v>
      </c>
      <c r="L37" s="56"/>
      <c r="M37" s="33"/>
      <c r="N37" s="33"/>
      <c r="O37" s="34"/>
      <c r="P37" s="34"/>
      <c r="Q37" s="35"/>
      <c r="R37" s="57"/>
      <c r="S37" s="55">
        <f t="shared" si="0"/>
        <v>7</v>
      </c>
    </row>
    <row r="38" spans="1:19">
      <c r="A38" s="32" t="s">
        <v>69</v>
      </c>
      <c r="B38" s="47">
        <v>27</v>
      </c>
      <c r="C38" s="49">
        <v>1</v>
      </c>
      <c r="D38" s="14">
        <v>1</v>
      </c>
      <c r="E38" s="14">
        <v>1</v>
      </c>
      <c r="F38" s="14">
        <v>1</v>
      </c>
      <c r="G38" s="14">
        <v>1</v>
      </c>
      <c r="H38" s="14" t="s">
        <v>80</v>
      </c>
      <c r="I38" s="14" t="s">
        <v>80</v>
      </c>
      <c r="J38" s="14">
        <v>1</v>
      </c>
      <c r="K38" s="51">
        <v>1</v>
      </c>
      <c r="L38" s="56"/>
      <c r="M38" s="33"/>
      <c r="N38" s="33"/>
      <c r="O38" s="34"/>
      <c r="P38" s="34"/>
      <c r="Q38" s="35"/>
      <c r="R38" s="57"/>
      <c r="S38" s="55">
        <f t="shared" si="0"/>
        <v>7</v>
      </c>
    </row>
    <row r="39" spans="1:19">
      <c r="A39" s="32" t="s">
        <v>69</v>
      </c>
      <c r="B39" s="47">
        <v>28</v>
      </c>
      <c r="C39" s="49">
        <v>1</v>
      </c>
      <c r="D39" s="14">
        <v>1</v>
      </c>
      <c r="E39" s="14">
        <v>1</v>
      </c>
      <c r="F39" s="14">
        <v>1</v>
      </c>
      <c r="G39" s="14">
        <v>1</v>
      </c>
      <c r="H39" s="14">
        <v>0</v>
      </c>
      <c r="I39" s="14" t="s">
        <v>80</v>
      </c>
      <c r="J39" s="14">
        <v>1</v>
      </c>
      <c r="K39" s="51">
        <v>0</v>
      </c>
      <c r="L39" s="56"/>
      <c r="M39" s="33"/>
      <c r="N39" s="33"/>
      <c r="O39" s="34"/>
      <c r="P39" s="34"/>
      <c r="Q39" s="35"/>
      <c r="R39" s="57"/>
      <c r="S39" s="55">
        <f t="shared" si="0"/>
        <v>6</v>
      </c>
    </row>
    <row r="40" spans="1:19">
      <c r="A40" s="32" t="s">
        <v>69</v>
      </c>
      <c r="B40" s="47">
        <v>29</v>
      </c>
      <c r="C40" s="49">
        <v>1</v>
      </c>
      <c r="D40" s="14">
        <v>1</v>
      </c>
      <c r="E40" s="14">
        <v>1</v>
      </c>
      <c r="F40" s="14">
        <v>1</v>
      </c>
      <c r="G40" s="14">
        <v>1</v>
      </c>
      <c r="H40" s="14">
        <v>0</v>
      </c>
      <c r="I40" s="14" t="s">
        <v>80</v>
      </c>
      <c r="J40" s="14">
        <v>1</v>
      </c>
      <c r="K40" s="51">
        <v>0</v>
      </c>
      <c r="L40" s="56"/>
      <c r="M40" s="33"/>
      <c r="N40" s="33"/>
      <c r="O40" s="34"/>
      <c r="P40" s="34"/>
      <c r="Q40" s="35"/>
      <c r="R40" s="57"/>
      <c r="S40" s="55">
        <f t="shared" si="0"/>
        <v>6</v>
      </c>
    </row>
    <row r="41" spans="1:19">
      <c r="A41" s="32" t="s">
        <v>69</v>
      </c>
      <c r="B41" s="47">
        <v>30</v>
      </c>
      <c r="C41" s="49">
        <v>1</v>
      </c>
      <c r="D41" s="14">
        <v>1</v>
      </c>
      <c r="E41" s="14">
        <v>1</v>
      </c>
      <c r="F41" s="14">
        <v>1</v>
      </c>
      <c r="G41" s="14">
        <v>1</v>
      </c>
      <c r="H41" s="14">
        <v>0</v>
      </c>
      <c r="I41" s="14" t="s">
        <v>80</v>
      </c>
      <c r="J41" s="14">
        <v>0</v>
      </c>
      <c r="K41" s="51">
        <v>0</v>
      </c>
      <c r="L41" s="56"/>
      <c r="M41" s="33"/>
      <c r="N41" s="33"/>
      <c r="O41" s="34"/>
      <c r="P41" s="34"/>
      <c r="Q41" s="35"/>
      <c r="R41" s="57"/>
      <c r="S41" s="55">
        <f t="shared" si="0"/>
        <v>5</v>
      </c>
    </row>
    <row r="42" spans="1:19">
      <c r="A42" s="32" t="s">
        <v>69</v>
      </c>
      <c r="B42" s="47">
        <v>31</v>
      </c>
      <c r="C42" s="49">
        <v>1</v>
      </c>
      <c r="D42" s="14">
        <v>1</v>
      </c>
      <c r="E42" s="14">
        <v>1</v>
      </c>
      <c r="F42" s="14">
        <v>1</v>
      </c>
      <c r="G42" s="14">
        <v>1</v>
      </c>
      <c r="H42" s="14">
        <v>0</v>
      </c>
      <c r="I42" s="14" t="s">
        <v>80</v>
      </c>
      <c r="J42" s="14">
        <v>1</v>
      </c>
      <c r="K42" s="51">
        <v>0</v>
      </c>
      <c r="L42" s="56"/>
      <c r="M42" s="33"/>
      <c r="N42" s="33"/>
      <c r="O42" s="34"/>
      <c r="P42" s="34"/>
      <c r="Q42" s="35"/>
      <c r="R42" s="57"/>
      <c r="S42" s="55">
        <f t="shared" si="0"/>
        <v>6</v>
      </c>
    </row>
    <row r="43" spans="1:19">
      <c r="A43" s="32" t="s">
        <v>69</v>
      </c>
      <c r="B43" s="47">
        <v>32</v>
      </c>
      <c r="C43" s="49">
        <v>1</v>
      </c>
      <c r="D43" s="14">
        <v>1</v>
      </c>
      <c r="E43" s="14">
        <v>1</v>
      </c>
      <c r="F43" s="14">
        <v>1</v>
      </c>
      <c r="G43" s="14">
        <v>1</v>
      </c>
      <c r="H43" s="14">
        <v>1</v>
      </c>
      <c r="I43" s="14" t="s">
        <v>80</v>
      </c>
      <c r="J43" s="14">
        <v>1</v>
      </c>
      <c r="K43" s="51">
        <v>0</v>
      </c>
      <c r="L43" s="56"/>
      <c r="M43" s="33"/>
      <c r="N43" s="33"/>
      <c r="O43" s="34"/>
      <c r="P43" s="34"/>
      <c r="Q43" s="35"/>
      <c r="R43" s="57"/>
      <c r="S43" s="55">
        <f t="shared" si="0"/>
        <v>7</v>
      </c>
    </row>
    <row r="44" spans="1:19">
      <c r="A44" s="32" t="s">
        <v>69</v>
      </c>
      <c r="B44" s="47">
        <v>33</v>
      </c>
      <c r="C44" s="49">
        <v>1</v>
      </c>
      <c r="D44" s="14">
        <v>1</v>
      </c>
      <c r="E44" s="14">
        <v>1</v>
      </c>
      <c r="F44" s="14">
        <v>1</v>
      </c>
      <c r="G44" s="14">
        <v>1</v>
      </c>
      <c r="H44" s="14">
        <v>1</v>
      </c>
      <c r="I44" s="14" t="s">
        <v>80</v>
      </c>
      <c r="J44" s="14">
        <v>1</v>
      </c>
      <c r="K44" s="51">
        <v>1</v>
      </c>
      <c r="L44" s="56"/>
      <c r="M44" s="33"/>
      <c r="N44" s="33"/>
      <c r="O44" s="34"/>
      <c r="P44" s="34"/>
      <c r="Q44" s="35"/>
      <c r="R44" s="57"/>
      <c r="S44" s="55">
        <f t="shared" si="0"/>
        <v>8</v>
      </c>
    </row>
    <row r="45" spans="1:19">
      <c r="A45" s="32" t="s">
        <v>69</v>
      </c>
      <c r="B45" s="47">
        <v>34</v>
      </c>
      <c r="C45" s="49">
        <v>1</v>
      </c>
      <c r="D45" s="14">
        <v>1</v>
      </c>
      <c r="E45" s="14">
        <v>1</v>
      </c>
      <c r="F45" s="14">
        <v>1</v>
      </c>
      <c r="G45" s="14">
        <v>1</v>
      </c>
      <c r="H45" s="14">
        <v>1</v>
      </c>
      <c r="I45" s="14" t="s">
        <v>80</v>
      </c>
      <c r="J45" s="14">
        <v>1</v>
      </c>
      <c r="K45" s="51">
        <v>1</v>
      </c>
      <c r="L45" s="56"/>
      <c r="M45" s="33"/>
      <c r="N45" s="33"/>
      <c r="O45" s="34"/>
      <c r="P45" s="34"/>
      <c r="Q45" s="35"/>
      <c r="R45" s="57"/>
      <c r="S45" s="55">
        <f t="shared" si="0"/>
        <v>8</v>
      </c>
    </row>
    <row r="46" spans="1:19">
      <c r="A46" s="32" t="s">
        <v>69</v>
      </c>
      <c r="B46" s="47">
        <v>35</v>
      </c>
      <c r="C46" s="49">
        <v>1</v>
      </c>
      <c r="D46" s="14">
        <v>1</v>
      </c>
      <c r="E46" s="14">
        <v>1</v>
      </c>
      <c r="F46" s="14">
        <v>0</v>
      </c>
      <c r="G46" s="14">
        <v>0</v>
      </c>
      <c r="H46" s="14">
        <v>0</v>
      </c>
      <c r="I46" s="14" t="s">
        <v>80</v>
      </c>
      <c r="J46" s="14">
        <v>1</v>
      </c>
      <c r="K46" s="51">
        <v>1</v>
      </c>
      <c r="L46" s="56"/>
      <c r="M46" s="33"/>
      <c r="N46" s="33"/>
      <c r="O46" s="34"/>
      <c r="P46" s="34"/>
      <c r="Q46" s="35"/>
      <c r="R46" s="57"/>
      <c r="S46" s="55">
        <f t="shared" si="0"/>
        <v>5</v>
      </c>
    </row>
    <row r="47" spans="1:19">
      <c r="A47" s="32" t="s">
        <v>69</v>
      </c>
      <c r="B47" s="47">
        <v>36</v>
      </c>
      <c r="C47" s="49">
        <v>1</v>
      </c>
      <c r="D47" s="14">
        <v>1</v>
      </c>
      <c r="E47" s="14">
        <v>1</v>
      </c>
      <c r="F47" s="14">
        <v>1</v>
      </c>
      <c r="G47" s="14">
        <v>1</v>
      </c>
      <c r="H47" s="14">
        <v>0</v>
      </c>
      <c r="I47" s="14" t="s">
        <v>80</v>
      </c>
      <c r="J47" s="14">
        <v>1</v>
      </c>
      <c r="K47" s="51">
        <v>0</v>
      </c>
      <c r="L47" s="56"/>
      <c r="M47" s="33"/>
      <c r="N47" s="33"/>
      <c r="O47" s="34"/>
      <c r="P47" s="34"/>
      <c r="Q47" s="35"/>
      <c r="R47" s="57"/>
      <c r="S47" s="55">
        <f t="shared" si="0"/>
        <v>6</v>
      </c>
    </row>
    <row r="48" spans="1:19">
      <c r="A48" s="32" t="s">
        <v>69</v>
      </c>
      <c r="B48" s="47">
        <v>37</v>
      </c>
      <c r="C48" s="49">
        <v>1</v>
      </c>
      <c r="D48" s="14">
        <v>1</v>
      </c>
      <c r="E48" s="14">
        <v>1</v>
      </c>
      <c r="F48" s="14">
        <v>1</v>
      </c>
      <c r="G48" s="14">
        <v>0</v>
      </c>
      <c r="H48" s="14">
        <v>1</v>
      </c>
      <c r="I48" s="14" t="s">
        <v>80</v>
      </c>
      <c r="J48" s="14">
        <v>1</v>
      </c>
      <c r="K48" s="51">
        <v>0</v>
      </c>
      <c r="L48" s="56"/>
      <c r="M48" s="33"/>
      <c r="N48" s="33"/>
      <c r="O48" s="34"/>
      <c r="P48" s="34"/>
      <c r="Q48" s="35"/>
      <c r="R48" s="57"/>
      <c r="S48" s="55">
        <f t="shared" si="0"/>
        <v>6</v>
      </c>
    </row>
    <row r="49" spans="1:19">
      <c r="A49" s="32" t="s">
        <v>69</v>
      </c>
      <c r="B49" s="47">
        <v>38</v>
      </c>
      <c r="C49" s="49">
        <v>1</v>
      </c>
      <c r="D49" s="14">
        <v>1</v>
      </c>
      <c r="E49" s="14">
        <v>1</v>
      </c>
      <c r="F49" s="14">
        <v>1</v>
      </c>
      <c r="G49" s="14">
        <v>1</v>
      </c>
      <c r="H49" s="14">
        <v>1</v>
      </c>
      <c r="I49" s="14" t="s">
        <v>80</v>
      </c>
      <c r="J49" s="14">
        <v>1</v>
      </c>
      <c r="K49" s="51">
        <v>1</v>
      </c>
      <c r="L49" s="56"/>
      <c r="M49" s="33"/>
      <c r="N49" s="33"/>
      <c r="O49" s="34"/>
      <c r="P49" s="34"/>
      <c r="Q49" s="35"/>
      <c r="R49" s="57"/>
      <c r="S49" s="55">
        <f t="shared" si="0"/>
        <v>8</v>
      </c>
    </row>
    <row r="50" spans="1:19">
      <c r="A50" s="32" t="s">
        <v>69</v>
      </c>
      <c r="B50" s="47">
        <v>39</v>
      </c>
      <c r="C50" s="49">
        <v>1</v>
      </c>
      <c r="D50" s="14">
        <v>1</v>
      </c>
      <c r="E50" s="14">
        <v>1</v>
      </c>
      <c r="F50" s="14">
        <v>1</v>
      </c>
      <c r="G50" s="14">
        <v>0</v>
      </c>
      <c r="H50" s="14">
        <v>1</v>
      </c>
      <c r="I50" s="14" t="s">
        <v>80</v>
      </c>
      <c r="J50" s="14">
        <v>1</v>
      </c>
      <c r="K50" s="51">
        <v>0</v>
      </c>
      <c r="L50" s="56"/>
      <c r="M50" s="33"/>
      <c r="N50" s="33"/>
      <c r="O50" s="34"/>
      <c r="P50" s="34"/>
      <c r="Q50" s="35"/>
      <c r="R50" s="57"/>
      <c r="S50" s="55">
        <f t="shared" si="0"/>
        <v>6</v>
      </c>
    </row>
    <row r="51" spans="1:19">
      <c r="A51" s="32" t="s">
        <v>69</v>
      </c>
      <c r="B51" s="47">
        <v>40</v>
      </c>
      <c r="C51" s="49">
        <v>1</v>
      </c>
      <c r="D51" s="14">
        <v>1</v>
      </c>
      <c r="E51" s="14">
        <v>1</v>
      </c>
      <c r="F51" s="14">
        <v>1</v>
      </c>
      <c r="G51" s="14">
        <v>0</v>
      </c>
      <c r="H51" s="14">
        <v>0</v>
      </c>
      <c r="I51" s="14" t="s">
        <v>80</v>
      </c>
      <c r="J51" s="14">
        <v>1</v>
      </c>
      <c r="K51" s="52">
        <v>0</v>
      </c>
      <c r="L51" s="56"/>
      <c r="M51" s="33"/>
      <c r="N51" s="33"/>
      <c r="O51" s="34"/>
      <c r="P51" s="34"/>
      <c r="Q51" s="35"/>
      <c r="R51" s="57"/>
      <c r="S51" s="55">
        <f t="shared" si="0"/>
        <v>5</v>
      </c>
    </row>
    <row r="52" spans="1:19">
      <c r="A52" s="32" t="s">
        <v>67</v>
      </c>
      <c r="B52" s="46">
        <v>1</v>
      </c>
      <c r="C52" s="49" t="s">
        <v>80</v>
      </c>
      <c r="D52" s="14">
        <v>1</v>
      </c>
      <c r="E52" s="14">
        <v>1</v>
      </c>
      <c r="F52" s="14" t="s">
        <v>80</v>
      </c>
      <c r="G52" s="14">
        <v>1</v>
      </c>
      <c r="H52" s="14">
        <v>0</v>
      </c>
      <c r="I52" s="14">
        <v>1</v>
      </c>
      <c r="J52" s="14">
        <v>0</v>
      </c>
      <c r="K52" s="53" t="s">
        <v>80</v>
      </c>
      <c r="L52" s="56"/>
      <c r="M52" s="33"/>
      <c r="N52" s="33"/>
      <c r="O52" s="34"/>
      <c r="P52" s="34"/>
      <c r="Q52" s="35"/>
      <c r="R52" s="108" t="s">
        <v>80</v>
      </c>
      <c r="S52" s="55">
        <f t="shared" si="0"/>
        <v>4</v>
      </c>
    </row>
    <row r="53" spans="1:19">
      <c r="A53" s="32" t="s">
        <v>67</v>
      </c>
      <c r="B53" s="46">
        <v>2</v>
      </c>
      <c r="C53" s="49" t="s">
        <v>80</v>
      </c>
      <c r="D53" s="14">
        <v>1</v>
      </c>
      <c r="E53" s="14">
        <v>1</v>
      </c>
      <c r="F53" s="14" t="s">
        <v>80</v>
      </c>
      <c r="G53" s="14">
        <v>1</v>
      </c>
      <c r="H53" s="14">
        <v>0</v>
      </c>
      <c r="I53" s="14">
        <v>1</v>
      </c>
      <c r="J53" s="14">
        <v>1</v>
      </c>
      <c r="K53" s="53" t="s">
        <v>80</v>
      </c>
      <c r="L53" s="56"/>
      <c r="M53" s="33"/>
      <c r="N53" s="33"/>
      <c r="O53" s="34"/>
      <c r="P53" s="34"/>
      <c r="Q53" s="35"/>
      <c r="R53" s="108" t="s">
        <v>80</v>
      </c>
      <c r="S53" s="55">
        <f t="shared" si="0"/>
        <v>5</v>
      </c>
    </row>
    <row r="54" spans="1:19">
      <c r="A54" s="32" t="s">
        <v>67</v>
      </c>
      <c r="B54" s="46">
        <v>3</v>
      </c>
      <c r="C54" s="49" t="s">
        <v>80</v>
      </c>
      <c r="D54" s="14">
        <v>1</v>
      </c>
      <c r="E54" s="14">
        <v>1</v>
      </c>
      <c r="F54" s="14" t="s">
        <v>80</v>
      </c>
      <c r="G54" s="14">
        <v>1</v>
      </c>
      <c r="H54" s="14">
        <v>0</v>
      </c>
      <c r="I54" s="14">
        <v>0</v>
      </c>
      <c r="J54" s="14">
        <v>0</v>
      </c>
      <c r="K54" s="54" t="s">
        <v>80</v>
      </c>
      <c r="L54" s="56"/>
      <c r="M54" s="33"/>
      <c r="N54" s="33"/>
      <c r="O54" s="34"/>
      <c r="P54" s="34"/>
      <c r="Q54" s="35"/>
      <c r="R54" s="108" t="s">
        <v>80</v>
      </c>
      <c r="S54" s="55">
        <f t="shared" si="0"/>
        <v>3</v>
      </c>
    </row>
    <row r="55" spans="1:19">
      <c r="A55" s="32" t="s">
        <v>65</v>
      </c>
      <c r="B55" s="46">
        <v>1</v>
      </c>
      <c r="C55" s="49">
        <v>1</v>
      </c>
      <c r="D55" s="14" t="s">
        <v>80</v>
      </c>
      <c r="E55" s="14">
        <v>1</v>
      </c>
      <c r="F55" s="14">
        <v>1</v>
      </c>
      <c r="G55" s="14">
        <v>1</v>
      </c>
      <c r="H55" s="14">
        <v>0</v>
      </c>
      <c r="I55" s="14" t="s">
        <v>80</v>
      </c>
      <c r="J55" s="14">
        <v>0</v>
      </c>
      <c r="K55" s="51">
        <v>0</v>
      </c>
      <c r="L55" s="56"/>
      <c r="M55" s="33"/>
      <c r="N55" s="33"/>
      <c r="O55" s="34"/>
      <c r="P55" s="34"/>
      <c r="Q55" s="35"/>
      <c r="R55" s="57"/>
      <c r="S55" s="55">
        <f t="shared" si="0"/>
        <v>4</v>
      </c>
    </row>
    <row r="56" spans="1:19">
      <c r="A56" s="32" t="s">
        <v>65</v>
      </c>
      <c r="B56" s="46">
        <v>2</v>
      </c>
      <c r="C56" s="49">
        <v>1</v>
      </c>
      <c r="D56" s="14" t="s">
        <v>80</v>
      </c>
      <c r="E56" s="14">
        <v>1</v>
      </c>
      <c r="F56" s="14">
        <v>0</v>
      </c>
      <c r="G56" s="14" t="s">
        <v>80</v>
      </c>
      <c r="H56" s="14">
        <v>1</v>
      </c>
      <c r="I56" s="14" t="s">
        <v>80</v>
      </c>
      <c r="J56" s="14">
        <v>0</v>
      </c>
      <c r="K56" s="51">
        <v>1</v>
      </c>
      <c r="L56" s="56"/>
      <c r="M56" s="33"/>
      <c r="N56" s="33"/>
      <c r="O56" s="34"/>
      <c r="P56" s="34"/>
      <c r="Q56" s="35"/>
      <c r="R56" s="57"/>
      <c r="S56" s="55">
        <f t="shared" si="0"/>
        <v>4</v>
      </c>
    </row>
    <row r="57" spans="1:19">
      <c r="A57" s="32" t="s">
        <v>65</v>
      </c>
      <c r="B57" s="46">
        <v>3</v>
      </c>
      <c r="C57" s="49">
        <v>1</v>
      </c>
      <c r="D57" s="14" t="s">
        <v>80</v>
      </c>
      <c r="E57" s="14">
        <v>1</v>
      </c>
      <c r="F57" s="14">
        <v>1</v>
      </c>
      <c r="G57" s="14">
        <v>0</v>
      </c>
      <c r="H57" s="14">
        <v>1</v>
      </c>
      <c r="I57" s="14" t="s">
        <v>80</v>
      </c>
      <c r="J57" s="14">
        <v>1</v>
      </c>
      <c r="K57" s="51">
        <v>1</v>
      </c>
      <c r="L57" s="56"/>
      <c r="M57" s="33"/>
      <c r="N57" s="33"/>
      <c r="O57" s="34"/>
      <c r="P57" s="34"/>
      <c r="Q57" s="35"/>
      <c r="R57" s="57"/>
      <c r="S57" s="55">
        <f t="shared" si="0"/>
        <v>6</v>
      </c>
    </row>
    <row r="58" spans="1:19">
      <c r="A58" s="32" t="s">
        <v>65</v>
      </c>
      <c r="B58" s="46">
        <v>4</v>
      </c>
      <c r="C58" s="49">
        <v>1</v>
      </c>
      <c r="D58" s="14" t="s">
        <v>80</v>
      </c>
      <c r="E58" s="14">
        <v>1</v>
      </c>
      <c r="F58" s="14">
        <v>1</v>
      </c>
      <c r="G58" s="14" t="s">
        <v>80</v>
      </c>
      <c r="H58" s="14">
        <v>1</v>
      </c>
      <c r="I58" s="14" t="s">
        <v>80</v>
      </c>
      <c r="J58" s="14">
        <v>1</v>
      </c>
      <c r="K58" s="51">
        <v>0</v>
      </c>
      <c r="L58" s="56"/>
      <c r="M58" s="33"/>
      <c r="N58" s="33"/>
      <c r="O58" s="34"/>
      <c r="P58" s="34"/>
      <c r="Q58" s="35"/>
      <c r="R58" s="57"/>
      <c r="S58" s="55">
        <f t="shared" si="0"/>
        <v>5</v>
      </c>
    </row>
    <row r="59" spans="1:19">
      <c r="A59" s="32" t="s">
        <v>65</v>
      </c>
      <c r="B59" s="46">
        <v>5</v>
      </c>
      <c r="C59" s="49">
        <v>1</v>
      </c>
      <c r="D59" s="14" t="s">
        <v>80</v>
      </c>
      <c r="E59" s="14">
        <v>1</v>
      </c>
      <c r="F59" s="14">
        <v>1</v>
      </c>
      <c r="G59" s="14" t="s">
        <v>80</v>
      </c>
      <c r="H59" s="14">
        <v>1</v>
      </c>
      <c r="I59" s="14" t="s">
        <v>80</v>
      </c>
      <c r="J59" s="14">
        <v>1</v>
      </c>
      <c r="K59" s="51" t="s">
        <v>80</v>
      </c>
      <c r="L59" s="56"/>
      <c r="M59" s="33"/>
      <c r="N59" s="33"/>
      <c r="O59" s="34"/>
      <c r="P59" s="34"/>
      <c r="Q59" s="35"/>
      <c r="R59" s="57"/>
      <c r="S59" s="55">
        <f t="shared" si="0"/>
        <v>5</v>
      </c>
    </row>
    <row r="60" spans="1:19">
      <c r="A60" s="32" t="s">
        <v>65</v>
      </c>
      <c r="B60" s="46">
        <v>6</v>
      </c>
      <c r="C60" s="49">
        <v>1</v>
      </c>
      <c r="D60" s="14" t="s">
        <v>80</v>
      </c>
      <c r="E60" s="14">
        <v>1</v>
      </c>
      <c r="F60" s="14">
        <v>1</v>
      </c>
      <c r="G60" s="14">
        <v>1</v>
      </c>
      <c r="H60" s="14">
        <v>1</v>
      </c>
      <c r="I60" s="14" t="s">
        <v>80</v>
      </c>
      <c r="J60" s="14">
        <v>1</v>
      </c>
      <c r="K60" s="51">
        <v>1</v>
      </c>
      <c r="L60" s="56"/>
      <c r="M60" s="33"/>
      <c r="N60" s="33"/>
      <c r="O60" s="34"/>
      <c r="P60" s="34"/>
      <c r="Q60" s="35"/>
      <c r="R60" s="57"/>
      <c r="S60" s="55">
        <f t="shared" si="0"/>
        <v>7</v>
      </c>
    </row>
    <row r="61" spans="1:19">
      <c r="A61" s="32" t="s">
        <v>65</v>
      </c>
      <c r="B61" s="46">
        <v>7</v>
      </c>
      <c r="C61" s="49">
        <v>1</v>
      </c>
      <c r="D61" s="14" t="s">
        <v>80</v>
      </c>
      <c r="E61" s="14">
        <v>1</v>
      </c>
      <c r="F61" s="14">
        <v>1</v>
      </c>
      <c r="G61" s="14">
        <v>1</v>
      </c>
      <c r="H61" s="14">
        <v>1</v>
      </c>
      <c r="I61" s="14" t="s">
        <v>80</v>
      </c>
      <c r="J61" s="14">
        <v>1</v>
      </c>
      <c r="K61" s="51">
        <v>0</v>
      </c>
      <c r="L61" s="56"/>
      <c r="M61" s="33"/>
      <c r="N61" s="33"/>
      <c r="O61" s="34"/>
      <c r="P61" s="34"/>
      <c r="Q61" s="35"/>
      <c r="R61" s="57"/>
      <c r="S61" s="55">
        <f t="shared" si="0"/>
        <v>6</v>
      </c>
    </row>
    <row r="62" spans="1:19">
      <c r="A62" s="32" t="s">
        <v>65</v>
      </c>
      <c r="B62" s="46">
        <v>8</v>
      </c>
      <c r="C62" s="49">
        <v>1</v>
      </c>
      <c r="D62" s="14" t="s">
        <v>80</v>
      </c>
      <c r="E62" s="14">
        <v>1</v>
      </c>
      <c r="F62" s="14">
        <v>1</v>
      </c>
      <c r="G62" s="14" t="s">
        <v>80</v>
      </c>
      <c r="H62" s="14">
        <v>1</v>
      </c>
      <c r="I62" s="14" t="s">
        <v>80</v>
      </c>
      <c r="J62" s="14">
        <v>1</v>
      </c>
      <c r="K62" s="51">
        <v>1</v>
      </c>
      <c r="L62" s="56"/>
      <c r="M62" s="33"/>
      <c r="N62" s="33"/>
      <c r="O62" s="34"/>
      <c r="P62" s="34"/>
      <c r="Q62" s="35"/>
      <c r="R62" s="57"/>
      <c r="S62" s="55">
        <f t="shared" si="0"/>
        <v>6</v>
      </c>
    </row>
    <row r="63" spans="1:19">
      <c r="A63" s="32" t="s">
        <v>65</v>
      </c>
      <c r="B63" s="46">
        <v>9</v>
      </c>
      <c r="C63" s="49">
        <v>1</v>
      </c>
      <c r="D63" s="14" t="s">
        <v>80</v>
      </c>
      <c r="E63" s="14">
        <v>1</v>
      </c>
      <c r="F63" s="14">
        <v>1</v>
      </c>
      <c r="G63" s="14" t="s">
        <v>80</v>
      </c>
      <c r="H63" s="14">
        <v>1</v>
      </c>
      <c r="I63" s="14" t="s">
        <v>80</v>
      </c>
      <c r="J63" s="14">
        <v>1</v>
      </c>
      <c r="K63" s="51">
        <v>0</v>
      </c>
      <c r="L63" s="56"/>
      <c r="M63" s="33"/>
      <c r="N63" s="33"/>
      <c r="O63" s="34"/>
      <c r="P63" s="34"/>
      <c r="Q63" s="35"/>
      <c r="R63" s="57"/>
      <c r="S63" s="55">
        <f t="shared" si="0"/>
        <v>5</v>
      </c>
    </row>
    <row r="64" spans="1:19">
      <c r="A64" s="32" t="s">
        <v>65</v>
      </c>
      <c r="B64" s="47">
        <v>10</v>
      </c>
      <c r="C64" s="49">
        <v>1</v>
      </c>
      <c r="D64" s="14" t="s">
        <v>80</v>
      </c>
      <c r="E64" s="14">
        <v>1</v>
      </c>
      <c r="F64" s="14">
        <v>1</v>
      </c>
      <c r="G64" s="14" t="s">
        <v>80</v>
      </c>
      <c r="H64" s="14">
        <v>1</v>
      </c>
      <c r="I64" s="14">
        <v>1</v>
      </c>
      <c r="J64" s="14">
        <v>1</v>
      </c>
      <c r="K64" s="51">
        <v>1</v>
      </c>
      <c r="L64" s="56"/>
      <c r="M64" s="33"/>
      <c r="N64" s="33"/>
      <c r="O64" s="34"/>
      <c r="P64" s="34"/>
      <c r="Q64" s="35"/>
      <c r="R64" s="57"/>
      <c r="S64" s="55">
        <f t="shared" si="0"/>
        <v>7</v>
      </c>
    </row>
    <row r="65" spans="1:19">
      <c r="A65" s="32" t="s">
        <v>65</v>
      </c>
      <c r="B65" s="47">
        <v>11</v>
      </c>
      <c r="C65" s="49">
        <v>1</v>
      </c>
      <c r="D65" s="14" t="s">
        <v>80</v>
      </c>
      <c r="E65" s="14">
        <v>1</v>
      </c>
      <c r="F65" s="14">
        <v>1</v>
      </c>
      <c r="G65" s="14" t="s">
        <v>80</v>
      </c>
      <c r="H65" s="14">
        <v>1</v>
      </c>
      <c r="I65" s="14" t="s">
        <v>80</v>
      </c>
      <c r="J65" s="14">
        <v>1</v>
      </c>
      <c r="K65" s="51">
        <v>1</v>
      </c>
      <c r="L65" s="56"/>
      <c r="M65" s="33"/>
      <c r="N65" s="33"/>
      <c r="O65" s="34"/>
      <c r="P65" s="34"/>
      <c r="Q65" s="35"/>
      <c r="R65" s="57"/>
      <c r="S65" s="55">
        <f t="shared" si="0"/>
        <v>6</v>
      </c>
    </row>
    <row r="66" spans="1:19">
      <c r="A66" s="32" t="s">
        <v>65</v>
      </c>
      <c r="B66" s="47">
        <v>12</v>
      </c>
      <c r="C66" s="49">
        <v>1</v>
      </c>
      <c r="D66" s="14" t="s">
        <v>80</v>
      </c>
      <c r="E66" s="14">
        <v>1</v>
      </c>
      <c r="F66" s="14">
        <v>1</v>
      </c>
      <c r="G66" s="14">
        <v>1</v>
      </c>
      <c r="H66" s="14">
        <v>1</v>
      </c>
      <c r="I66" s="14" t="s">
        <v>80</v>
      </c>
      <c r="J66" s="14">
        <v>1</v>
      </c>
      <c r="K66" s="51">
        <v>0</v>
      </c>
      <c r="L66" s="56"/>
      <c r="M66" s="33"/>
      <c r="N66" s="33"/>
      <c r="O66" s="34"/>
      <c r="P66" s="34"/>
      <c r="Q66" s="35"/>
      <c r="R66" s="57"/>
      <c r="S66" s="55">
        <f t="shared" si="0"/>
        <v>6</v>
      </c>
    </row>
    <row r="67" spans="1:19">
      <c r="A67" s="32" t="s">
        <v>65</v>
      </c>
      <c r="B67" s="47">
        <v>13</v>
      </c>
      <c r="C67" s="49">
        <v>1</v>
      </c>
      <c r="D67" s="14" t="s">
        <v>80</v>
      </c>
      <c r="E67" s="14">
        <v>1</v>
      </c>
      <c r="F67" s="14">
        <v>1</v>
      </c>
      <c r="G67" s="14" t="s">
        <v>80</v>
      </c>
      <c r="H67" s="14">
        <v>1</v>
      </c>
      <c r="I67" s="14" t="s">
        <v>80</v>
      </c>
      <c r="J67" s="14">
        <v>1</v>
      </c>
      <c r="K67" s="53">
        <v>0</v>
      </c>
      <c r="L67" s="56"/>
      <c r="M67" s="33"/>
      <c r="N67" s="33"/>
      <c r="O67" s="34"/>
      <c r="P67" s="34"/>
      <c r="Q67" s="35"/>
      <c r="R67" s="57"/>
      <c r="S67" s="55">
        <f t="shared" si="0"/>
        <v>5</v>
      </c>
    </row>
    <row r="68" spans="1:19">
      <c r="A68" s="32" t="s">
        <v>65</v>
      </c>
      <c r="B68" s="47">
        <v>14</v>
      </c>
      <c r="C68" s="50">
        <v>1</v>
      </c>
      <c r="D68" s="36" t="s">
        <v>80</v>
      </c>
      <c r="E68" s="36">
        <v>1</v>
      </c>
      <c r="F68" s="36">
        <v>1</v>
      </c>
      <c r="G68" s="36" t="s">
        <v>80</v>
      </c>
      <c r="H68" s="36">
        <v>1</v>
      </c>
      <c r="I68" s="36" t="s">
        <v>80</v>
      </c>
      <c r="J68" s="36">
        <v>1</v>
      </c>
      <c r="K68" s="51" t="s">
        <v>80</v>
      </c>
      <c r="L68" s="56"/>
      <c r="M68" s="33"/>
      <c r="N68" s="33"/>
      <c r="O68" s="34"/>
      <c r="P68" s="34"/>
      <c r="Q68" s="35"/>
      <c r="R68" s="57"/>
      <c r="S68" s="55">
        <f t="shared" si="0"/>
        <v>5</v>
      </c>
    </row>
    <row r="69" spans="1:19">
      <c r="A69" s="32" t="s">
        <v>65</v>
      </c>
      <c r="B69" s="47">
        <v>15</v>
      </c>
      <c r="C69" s="49">
        <v>1</v>
      </c>
      <c r="D69" s="14" t="s">
        <v>80</v>
      </c>
      <c r="E69" s="14">
        <v>0</v>
      </c>
      <c r="F69" s="14">
        <v>1</v>
      </c>
      <c r="G69" s="14" t="s">
        <v>80</v>
      </c>
      <c r="H69" s="14">
        <v>1</v>
      </c>
      <c r="I69" s="14" t="s">
        <v>80</v>
      </c>
      <c r="J69" s="14">
        <v>1</v>
      </c>
      <c r="K69" s="53" t="s">
        <v>80</v>
      </c>
      <c r="L69" s="56"/>
      <c r="M69" s="33"/>
      <c r="N69" s="33"/>
      <c r="O69" s="34"/>
      <c r="P69" s="34"/>
      <c r="Q69" s="35"/>
      <c r="R69" s="57"/>
      <c r="S69" s="55">
        <f t="shared" si="0"/>
        <v>4</v>
      </c>
    </row>
    <row r="70" spans="1:19">
      <c r="A70" s="32" t="s">
        <v>65</v>
      </c>
      <c r="B70" s="47">
        <v>16</v>
      </c>
      <c r="C70" s="49">
        <v>1</v>
      </c>
      <c r="D70" s="14" t="s">
        <v>80</v>
      </c>
      <c r="E70" s="14">
        <v>1</v>
      </c>
      <c r="F70" s="14">
        <v>1</v>
      </c>
      <c r="G70" s="14" t="s">
        <v>80</v>
      </c>
      <c r="H70" s="14">
        <v>1</v>
      </c>
      <c r="I70" s="14" t="s">
        <v>80</v>
      </c>
      <c r="J70" s="14">
        <v>1</v>
      </c>
      <c r="K70" s="53">
        <v>0</v>
      </c>
      <c r="L70" s="56"/>
      <c r="M70" s="33"/>
      <c r="N70" s="33"/>
      <c r="O70" s="34"/>
      <c r="P70" s="34"/>
      <c r="Q70" s="35"/>
      <c r="R70" s="57"/>
      <c r="S70" s="55">
        <f t="shared" ref="S70:S75" si="1">SUM(C70:R70)</f>
        <v>5</v>
      </c>
    </row>
    <row r="71" spans="1:19">
      <c r="A71" s="32" t="s">
        <v>65</v>
      </c>
      <c r="B71" s="47">
        <v>17</v>
      </c>
      <c r="C71" s="49">
        <v>1</v>
      </c>
      <c r="D71" s="14" t="s">
        <v>80</v>
      </c>
      <c r="E71" s="14">
        <v>1</v>
      </c>
      <c r="F71" s="14">
        <v>0</v>
      </c>
      <c r="G71" s="14" t="s">
        <v>80</v>
      </c>
      <c r="H71" s="14">
        <v>1</v>
      </c>
      <c r="I71" s="14" t="s">
        <v>80</v>
      </c>
      <c r="J71" s="14">
        <v>1</v>
      </c>
      <c r="K71" s="53" t="s">
        <v>80</v>
      </c>
      <c r="L71" s="56"/>
      <c r="M71" s="33"/>
      <c r="N71" s="33"/>
      <c r="O71" s="34"/>
      <c r="P71" s="34"/>
      <c r="Q71" s="35"/>
      <c r="R71" s="57"/>
      <c r="S71" s="55">
        <f t="shared" si="1"/>
        <v>4</v>
      </c>
    </row>
    <row r="72" spans="1:19">
      <c r="A72" s="32" t="s">
        <v>65</v>
      </c>
      <c r="B72" s="47">
        <v>18</v>
      </c>
      <c r="C72" s="49">
        <v>1</v>
      </c>
      <c r="D72" s="14" t="s">
        <v>80</v>
      </c>
      <c r="E72" s="14">
        <v>1</v>
      </c>
      <c r="F72" s="14">
        <v>1</v>
      </c>
      <c r="G72" s="14" t="s">
        <v>80</v>
      </c>
      <c r="H72" s="14">
        <v>0</v>
      </c>
      <c r="I72" s="14" t="s">
        <v>80</v>
      </c>
      <c r="J72" s="14">
        <v>1</v>
      </c>
      <c r="K72" s="53">
        <v>0</v>
      </c>
      <c r="L72" s="56"/>
      <c r="M72" s="33"/>
      <c r="N72" s="33"/>
      <c r="O72" s="34"/>
      <c r="P72" s="34"/>
      <c r="Q72" s="35"/>
      <c r="R72" s="57"/>
      <c r="S72" s="55">
        <f t="shared" si="1"/>
        <v>4</v>
      </c>
    </row>
    <row r="73" spans="1:19">
      <c r="A73" s="32" t="s">
        <v>65</v>
      </c>
      <c r="B73" s="47">
        <v>19</v>
      </c>
      <c r="C73" s="49">
        <v>1</v>
      </c>
      <c r="D73" s="14" t="s">
        <v>80</v>
      </c>
      <c r="E73" s="14">
        <v>1</v>
      </c>
      <c r="F73" s="14">
        <v>1</v>
      </c>
      <c r="G73" s="14">
        <v>1</v>
      </c>
      <c r="H73" s="14">
        <v>0</v>
      </c>
      <c r="I73" s="14" t="s">
        <v>80</v>
      </c>
      <c r="J73" s="14">
        <v>1</v>
      </c>
      <c r="K73" s="53">
        <v>1</v>
      </c>
      <c r="L73" s="56"/>
      <c r="M73" s="33"/>
      <c r="N73" s="33"/>
      <c r="O73" s="34"/>
      <c r="P73" s="34"/>
      <c r="Q73" s="35"/>
      <c r="R73" s="57"/>
      <c r="S73" s="55">
        <f t="shared" si="1"/>
        <v>6</v>
      </c>
    </row>
    <row r="74" spans="1:19">
      <c r="A74" s="32" t="s">
        <v>65</v>
      </c>
      <c r="B74" s="47">
        <v>20</v>
      </c>
      <c r="C74" s="49">
        <v>1</v>
      </c>
      <c r="D74" s="14" t="s">
        <v>80</v>
      </c>
      <c r="E74" s="14">
        <v>0</v>
      </c>
      <c r="F74" s="14">
        <v>1</v>
      </c>
      <c r="G74" s="14">
        <v>0</v>
      </c>
      <c r="H74" s="14">
        <v>1</v>
      </c>
      <c r="I74" s="14" t="s">
        <v>80</v>
      </c>
      <c r="J74" s="14">
        <v>1</v>
      </c>
      <c r="K74" s="53">
        <v>1</v>
      </c>
      <c r="L74" s="56"/>
      <c r="M74" s="33"/>
      <c r="N74" s="33"/>
      <c r="O74" s="34"/>
      <c r="P74" s="34"/>
      <c r="Q74" s="35"/>
      <c r="R74" s="57"/>
      <c r="S74" s="55">
        <f t="shared" si="1"/>
        <v>5</v>
      </c>
    </row>
    <row r="75" spans="1:19">
      <c r="A75" s="42" t="s">
        <v>65</v>
      </c>
      <c r="B75" s="48">
        <v>21</v>
      </c>
      <c r="C75" s="49">
        <v>1</v>
      </c>
      <c r="D75" s="43" t="s">
        <v>80</v>
      </c>
      <c r="E75" s="43">
        <v>0</v>
      </c>
      <c r="F75" s="43">
        <v>0</v>
      </c>
      <c r="G75" s="43">
        <v>1</v>
      </c>
      <c r="H75" s="43">
        <v>1</v>
      </c>
      <c r="I75" s="43" t="s">
        <v>80</v>
      </c>
      <c r="J75" s="43">
        <v>1</v>
      </c>
      <c r="K75" s="54" t="s">
        <v>80</v>
      </c>
      <c r="L75" s="56"/>
      <c r="M75" s="33"/>
      <c r="N75" s="33"/>
      <c r="O75" s="34"/>
      <c r="P75" s="34"/>
      <c r="Q75" s="35"/>
      <c r="R75" s="57"/>
      <c r="S75" s="55">
        <f t="shared" si="1"/>
        <v>4</v>
      </c>
    </row>
    <row r="76" spans="1:19" ht="15.75">
      <c r="A76" s="39" t="s">
        <v>21</v>
      </c>
      <c r="B76" s="39" t="s">
        <v>51</v>
      </c>
      <c r="C76" s="39">
        <f t="shared" ref="C76:R76" si="2">SUM(C5:C75)</f>
        <v>65</v>
      </c>
      <c r="D76" s="39">
        <f t="shared" si="2"/>
        <v>43</v>
      </c>
      <c r="E76" s="39">
        <f t="shared" si="2"/>
        <v>67</v>
      </c>
      <c r="F76" s="39">
        <f t="shared" si="2"/>
        <v>51</v>
      </c>
      <c r="G76" s="39">
        <f t="shared" si="2"/>
        <v>37</v>
      </c>
      <c r="H76" s="39">
        <f t="shared" si="2"/>
        <v>45</v>
      </c>
      <c r="I76" s="39">
        <f t="shared" si="2"/>
        <v>3</v>
      </c>
      <c r="J76" s="39">
        <f t="shared" si="2"/>
        <v>65</v>
      </c>
      <c r="K76" s="39">
        <f t="shared" si="2"/>
        <v>22</v>
      </c>
      <c r="L76" s="39">
        <f t="shared" si="2"/>
        <v>4</v>
      </c>
      <c r="M76" s="39">
        <f t="shared" si="2"/>
        <v>6</v>
      </c>
      <c r="N76" s="39">
        <f t="shared" si="2"/>
        <v>0</v>
      </c>
      <c r="O76" s="39">
        <f t="shared" si="2"/>
        <v>0</v>
      </c>
      <c r="P76" s="39">
        <f t="shared" si="2"/>
        <v>0</v>
      </c>
      <c r="Q76" s="39">
        <f t="shared" si="2"/>
        <v>0</v>
      </c>
      <c r="R76" s="39">
        <f t="shared" si="2"/>
        <v>0</v>
      </c>
      <c r="S76" s="39">
        <f>SUM(C76:K76)</f>
        <v>398</v>
      </c>
    </row>
    <row r="77" spans="1:19">
      <c r="A77" s="58"/>
      <c r="B77" s="44" t="s">
        <v>40</v>
      </c>
      <c r="C77" s="45">
        <f t="shared" ref="C77:R77" si="3">COUNTIF(C5:C75,0)</f>
        <v>2</v>
      </c>
      <c r="D77" s="45">
        <f t="shared" si="3"/>
        <v>0</v>
      </c>
      <c r="E77" s="45">
        <f t="shared" si="3"/>
        <v>4</v>
      </c>
      <c r="F77" s="45">
        <f t="shared" si="3"/>
        <v>11</v>
      </c>
      <c r="G77" s="45">
        <f t="shared" si="3"/>
        <v>21</v>
      </c>
      <c r="H77" s="45">
        <f t="shared" si="3"/>
        <v>18</v>
      </c>
      <c r="I77" s="45">
        <f t="shared" si="3"/>
        <v>2</v>
      </c>
      <c r="J77" s="45">
        <f t="shared" si="3"/>
        <v>6</v>
      </c>
      <c r="K77" s="45">
        <f t="shared" si="3"/>
        <v>33</v>
      </c>
      <c r="L77" s="45">
        <f t="shared" si="3"/>
        <v>0</v>
      </c>
      <c r="M77" s="45">
        <f t="shared" si="3"/>
        <v>1</v>
      </c>
      <c r="N77" s="45">
        <f t="shared" si="3"/>
        <v>0</v>
      </c>
      <c r="O77" s="45">
        <f t="shared" si="3"/>
        <v>0</v>
      </c>
      <c r="P77" s="45">
        <f t="shared" si="3"/>
        <v>0</v>
      </c>
      <c r="Q77" s="45">
        <f t="shared" si="3"/>
        <v>0</v>
      </c>
      <c r="R77" s="45">
        <f t="shared" si="3"/>
        <v>0</v>
      </c>
      <c r="S77" s="45">
        <f>SUM(C77:K77)</f>
        <v>97</v>
      </c>
    </row>
    <row r="78" spans="1:19">
      <c r="A78" s="59"/>
      <c r="B78" s="44" t="s">
        <v>26</v>
      </c>
      <c r="C78" s="45">
        <f t="shared" ref="C78:R78" si="4">COUNTIF(C5:C75,"J")</f>
        <v>0</v>
      </c>
      <c r="D78" s="45">
        <f t="shared" si="4"/>
        <v>0</v>
      </c>
      <c r="E78" s="45">
        <f t="shared" si="4"/>
        <v>0</v>
      </c>
      <c r="F78" s="45">
        <f t="shared" si="4"/>
        <v>0</v>
      </c>
      <c r="G78" s="45">
        <f t="shared" si="4"/>
        <v>0</v>
      </c>
      <c r="H78" s="45">
        <f t="shared" si="4"/>
        <v>0</v>
      </c>
      <c r="I78" s="45">
        <f t="shared" si="4"/>
        <v>0</v>
      </c>
      <c r="J78" s="45">
        <f t="shared" si="4"/>
        <v>0</v>
      </c>
      <c r="K78" s="45">
        <f t="shared" si="4"/>
        <v>1</v>
      </c>
      <c r="L78" s="45">
        <f t="shared" si="4"/>
        <v>0</v>
      </c>
      <c r="M78" s="45">
        <f t="shared" si="4"/>
        <v>0</v>
      </c>
      <c r="N78" s="45">
        <f t="shared" si="4"/>
        <v>0</v>
      </c>
      <c r="O78" s="45">
        <f t="shared" si="4"/>
        <v>0</v>
      </c>
      <c r="P78" s="45">
        <f t="shared" si="4"/>
        <v>0</v>
      </c>
      <c r="Q78" s="45">
        <f t="shared" si="4"/>
        <v>0</v>
      </c>
      <c r="R78" s="45">
        <f t="shared" si="4"/>
        <v>0</v>
      </c>
      <c r="S78" s="45">
        <f>SUM(C78:K78)</f>
        <v>1</v>
      </c>
    </row>
    <row r="79" spans="1:19">
      <c r="A79" s="59"/>
      <c r="B79" s="101" t="s">
        <v>58</v>
      </c>
      <c r="C79" s="45">
        <f t="shared" ref="C79:R79" si="5">COUNTIF(C5:C75, "NA")</f>
        <v>4</v>
      </c>
      <c r="D79" s="45">
        <f t="shared" si="5"/>
        <v>28</v>
      </c>
      <c r="E79" s="45">
        <f t="shared" si="5"/>
        <v>0</v>
      </c>
      <c r="F79" s="45">
        <f t="shared" si="5"/>
        <v>9</v>
      </c>
      <c r="G79" s="45">
        <f t="shared" si="5"/>
        <v>13</v>
      </c>
      <c r="H79" s="45">
        <f t="shared" si="5"/>
        <v>8</v>
      </c>
      <c r="I79" s="45">
        <f t="shared" si="5"/>
        <v>66</v>
      </c>
      <c r="J79" s="45">
        <f t="shared" si="5"/>
        <v>0</v>
      </c>
      <c r="K79" s="45">
        <f t="shared" si="5"/>
        <v>15</v>
      </c>
      <c r="L79" s="45">
        <f t="shared" si="5"/>
        <v>3</v>
      </c>
      <c r="M79" s="45">
        <f t="shared" si="5"/>
        <v>0</v>
      </c>
      <c r="N79" s="45">
        <f t="shared" si="5"/>
        <v>7</v>
      </c>
      <c r="O79" s="45">
        <f t="shared" si="5"/>
        <v>7</v>
      </c>
      <c r="P79" s="45">
        <f t="shared" si="5"/>
        <v>7</v>
      </c>
      <c r="Q79" s="45">
        <f t="shared" si="5"/>
        <v>7</v>
      </c>
      <c r="R79" s="45">
        <f t="shared" si="5"/>
        <v>3</v>
      </c>
      <c r="S79" s="45">
        <f>SUM(C79:K79)</f>
        <v>143</v>
      </c>
    </row>
    <row r="80" spans="1:19" ht="15.75">
      <c r="A80" s="59"/>
      <c r="B80" s="39" t="s">
        <v>39</v>
      </c>
      <c r="C80" s="39">
        <f>SUM(C76:C79)</f>
        <v>71</v>
      </c>
      <c r="D80" s="39">
        <f>SUM(D76:D79)</f>
        <v>71</v>
      </c>
      <c r="E80" s="39">
        <f>SUM(E76:E79)</f>
        <v>71</v>
      </c>
      <c r="F80" s="39">
        <f t="shared" ref="F80:R80" si="6">SUM(F76:F79)</f>
        <v>71</v>
      </c>
      <c r="G80" s="39">
        <f t="shared" si="6"/>
        <v>71</v>
      </c>
      <c r="H80" s="39">
        <f t="shared" si="6"/>
        <v>71</v>
      </c>
      <c r="I80" s="39">
        <f t="shared" si="6"/>
        <v>71</v>
      </c>
      <c r="J80" s="39">
        <f t="shared" si="6"/>
        <v>71</v>
      </c>
      <c r="K80" s="39">
        <f t="shared" si="6"/>
        <v>71</v>
      </c>
      <c r="L80" s="39">
        <f t="shared" si="6"/>
        <v>7</v>
      </c>
      <c r="M80" s="39">
        <f t="shared" si="6"/>
        <v>7</v>
      </c>
      <c r="N80" s="39">
        <f t="shared" si="6"/>
        <v>7</v>
      </c>
      <c r="O80" s="39">
        <f t="shared" si="6"/>
        <v>7</v>
      </c>
      <c r="P80" s="39">
        <f t="shared" si="6"/>
        <v>7</v>
      </c>
      <c r="Q80" s="39">
        <f t="shared" ref="Q80" si="7">SUM(Q76:Q79)</f>
        <v>7</v>
      </c>
      <c r="R80" s="39">
        <f t="shared" si="6"/>
        <v>3</v>
      </c>
      <c r="S80" s="39">
        <f>SUM(C80:K80)</f>
        <v>639</v>
      </c>
    </row>
    <row r="81" spans="1:19">
      <c r="A81" s="59"/>
      <c r="B81" s="11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2"/>
    </row>
    <row r="82" spans="1:19">
      <c r="A82" s="15"/>
      <c r="B82" s="11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2"/>
    </row>
    <row r="83" spans="1:19">
      <c r="A83" s="102" t="s">
        <v>43</v>
      </c>
      <c r="B83" s="103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</row>
    <row r="84" spans="1:19">
      <c r="A84" s="104" t="s">
        <v>44</v>
      </c>
      <c r="B84" s="10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</row>
    <row r="85" spans="1:19">
      <c r="A85" s="104" t="s">
        <v>49</v>
      </c>
      <c r="B85" s="10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</row>
    <row r="86" spans="1:19">
      <c r="A86" s="106" t="s">
        <v>59</v>
      </c>
      <c r="B86" s="107"/>
    </row>
    <row r="88" spans="1:19" ht="29.25" customHeight="1">
      <c r="C88" s="39" t="s">
        <v>16</v>
      </c>
      <c r="D88" s="39" t="s">
        <v>17</v>
      </c>
      <c r="E88" s="39" t="s">
        <v>18</v>
      </c>
      <c r="F88" s="39" t="s">
        <v>19</v>
      </c>
      <c r="G88" s="39" t="s">
        <v>20</v>
      </c>
      <c r="H88" s="40" t="s">
        <v>38</v>
      </c>
      <c r="I88" s="40" t="s">
        <v>41</v>
      </c>
      <c r="J88" s="40" t="s">
        <v>60</v>
      </c>
      <c r="K88" s="40" t="s">
        <v>42</v>
      </c>
      <c r="L88" s="40" t="s">
        <v>63</v>
      </c>
      <c r="M88" s="39" t="s">
        <v>39</v>
      </c>
      <c r="N88" s="22"/>
    </row>
    <row r="89" spans="1:19">
      <c r="C89" s="100">
        <f t="shared" ref="C89:K89" si="8">C76</f>
        <v>65</v>
      </c>
      <c r="D89" s="100">
        <f t="shared" si="8"/>
        <v>43</v>
      </c>
      <c r="E89" s="100">
        <f t="shared" si="8"/>
        <v>67</v>
      </c>
      <c r="F89" s="100">
        <f t="shared" si="8"/>
        <v>51</v>
      </c>
      <c r="G89" s="100">
        <f t="shared" si="8"/>
        <v>37</v>
      </c>
      <c r="H89" s="100">
        <f t="shared" si="8"/>
        <v>45</v>
      </c>
      <c r="I89" s="100">
        <f t="shared" si="8"/>
        <v>3</v>
      </c>
      <c r="J89" s="100">
        <f t="shared" si="8"/>
        <v>65</v>
      </c>
      <c r="K89" s="100">
        <f t="shared" si="8"/>
        <v>22</v>
      </c>
      <c r="L89" s="100">
        <f>SUM(L76:R76)</f>
        <v>10</v>
      </c>
      <c r="M89" s="100">
        <f>SUM(C89:L89)</f>
        <v>408</v>
      </c>
      <c r="N89" s="22"/>
    </row>
    <row r="92" spans="1:19">
      <c r="C92" s="127" t="s">
        <v>52</v>
      </c>
      <c r="D92" s="127"/>
      <c r="E92" s="127"/>
      <c r="F92" s="127"/>
      <c r="G92" s="127"/>
      <c r="H92" s="127"/>
      <c r="I92" s="127"/>
      <c r="J92" s="127"/>
      <c r="K92" s="127"/>
      <c r="L92" s="17"/>
    </row>
    <row r="94" spans="1:19" s="9" customFormat="1" ht="29.25" customHeight="1">
      <c r="B94" s="41" t="s">
        <v>47</v>
      </c>
      <c r="C94" s="97" t="s">
        <v>16</v>
      </c>
      <c r="D94" s="97" t="s">
        <v>17</v>
      </c>
      <c r="E94" s="97" t="s">
        <v>18</v>
      </c>
      <c r="F94" s="97" t="s">
        <v>19</v>
      </c>
      <c r="G94" s="97" t="s">
        <v>20</v>
      </c>
      <c r="H94" s="41" t="s">
        <v>38</v>
      </c>
      <c r="I94" s="41" t="s">
        <v>41</v>
      </c>
      <c r="J94" s="97" t="s">
        <v>60</v>
      </c>
      <c r="K94" s="41" t="s">
        <v>42</v>
      </c>
      <c r="L94" s="41" t="s">
        <v>63</v>
      </c>
      <c r="M94" s="41" t="s">
        <v>39</v>
      </c>
      <c r="N94" s="23"/>
    </row>
    <row r="95" spans="1:19" s="9" customFormat="1" ht="30" customHeight="1">
      <c r="B95" s="41" t="s">
        <v>64</v>
      </c>
      <c r="C95" s="98">
        <f t="shared" ref="C95:K95" si="9">C76</f>
        <v>65</v>
      </c>
      <c r="D95" s="98">
        <f t="shared" si="9"/>
        <v>43</v>
      </c>
      <c r="E95" s="98">
        <f t="shared" si="9"/>
        <v>67</v>
      </c>
      <c r="F95" s="98">
        <f t="shared" si="9"/>
        <v>51</v>
      </c>
      <c r="G95" s="98">
        <f t="shared" si="9"/>
        <v>37</v>
      </c>
      <c r="H95" s="98">
        <f t="shared" si="9"/>
        <v>45</v>
      </c>
      <c r="I95" s="98">
        <f t="shared" si="9"/>
        <v>3</v>
      </c>
      <c r="J95" s="98">
        <f t="shared" si="9"/>
        <v>65</v>
      </c>
      <c r="K95" s="98">
        <f t="shared" si="9"/>
        <v>22</v>
      </c>
      <c r="L95" s="98">
        <f>L89</f>
        <v>10</v>
      </c>
      <c r="M95" s="98">
        <f>SUM(C95:L95)</f>
        <v>408</v>
      </c>
      <c r="N95" s="23"/>
    </row>
    <row r="96" spans="1:19" s="9" customFormat="1" ht="30" customHeight="1">
      <c r="B96" s="41" t="s">
        <v>46</v>
      </c>
      <c r="C96" s="98">
        <f t="shared" ref="C96:K96" si="10">C77+C78</f>
        <v>2</v>
      </c>
      <c r="D96" s="98">
        <f t="shared" si="10"/>
        <v>0</v>
      </c>
      <c r="E96" s="98">
        <f t="shared" si="10"/>
        <v>4</v>
      </c>
      <c r="F96" s="98">
        <f t="shared" si="10"/>
        <v>11</v>
      </c>
      <c r="G96" s="98">
        <f t="shared" si="10"/>
        <v>21</v>
      </c>
      <c r="H96" s="98">
        <f t="shared" si="10"/>
        <v>18</v>
      </c>
      <c r="I96" s="98">
        <f t="shared" si="10"/>
        <v>2</v>
      </c>
      <c r="J96" s="98">
        <f t="shared" si="10"/>
        <v>6</v>
      </c>
      <c r="K96" s="98">
        <f t="shared" si="10"/>
        <v>34</v>
      </c>
      <c r="L96" s="98">
        <f>SUM(L77:R78)</f>
        <v>1</v>
      </c>
      <c r="M96" s="98">
        <f>SUM(C96:L96)</f>
        <v>99</v>
      </c>
      <c r="N96" s="23"/>
    </row>
    <row r="97" spans="2:17" s="9" customFormat="1" ht="30" customHeight="1">
      <c r="B97" s="41" t="s">
        <v>45</v>
      </c>
      <c r="C97" s="98">
        <f t="shared" ref="C97:K97" si="11">C80-C79</f>
        <v>67</v>
      </c>
      <c r="D97" s="98">
        <f t="shared" si="11"/>
        <v>43</v>
      </c>
      <c r="E97" s="98">
        <f t="shared" si="11"/>
        <v>71</v>
      </c>
      <c r="F97" s="98">
        <f t="shared" si="11"/>
        <v>62</v>
      </c>
      <c r="G97" s="98">
        <f t="shared" si="11"/>
        <v>58</v>
      </c>
      <c r="H97" s="98">
        <f t="shared" si="11"/>
        <v>63</v>
      </c>
      <c r="I97" s="98">
        <f t="shared" si="11"/>
        <v>5</v>
      </c>
      <c r="J97" s="98">
        <f t="shared" si="11"/>
        <v>71</v>
      </c>
      <c r="K97" s="98">
        <f t="shared" si="11"/>
        <v>56</v>
      </c>
      <c r="L97" s="98">
        <f>L95+L96</f>
        <v>11</v>
      </c>
      <c r="M97" s="98">
        <f>SUM(C97:L97)</f>
        <v>507</v>
      </c>
      <c r="N97" s="23"/>
    </row>
    <row r="98" spans="2:17" ht="30" customHeight="1">
      <c r="B98" s="99" t="s">
        <v>58</v>
      </c>
      <c r="C98" s="98">
        <f>C79</f>
        <v>4</v>
      </c>
      <c r="D98" s="98">
        <f t="shared" ref="D98:J98" si="12">D79</f>
        <v>28</v>
      </c>
      <c r="E98" s="98">
        <f t="shared" si="12"/>
        <v>0</v>
      </c>
      <c r="F98" s="98">
        <f t="shared" si="12"/>
        <v>9</v>
      </c>
      <c r="G98" s="98">
        <f t="shared" si="12"/>
        <v>13</v>
      </c>
      <c r="H98" s="98">
        <f t="shared" si="12"/>
        <v>8</v>
      </c>
      <c r="I98" s="98">
        <f t="shared" si="12"/>
        <v>66</v>
      </c>
      <c r="J98" s="98">
        <f t="shared" si="12"/>
        <v>0</v>
      </c>
      <c r="K98" s="98">
        <f>K79</f>
        <v>15</v>
      </c>
      <c r="L98" s="98">
        <f>SUM(L79:R79)</f>
        <v>34</v>
      </c>
      <c r="M98" s="98">
        <f>SUM(C98:L98)</f>
        <v>177</v>
      </c>
      <c r="N98" s="23"/>
      <c r="P98" s="9"/>
      <c r="Q98" s="9"/>
    </row>
  </sheetData>
  <sortState ref="A5:V109">
    <sortCondition ref="A5:A109"/>
    <sortCondition ref="B5:B109"/>
  </sortState>
  <mergeCells count="5">
    <mergeCell ref="C92:K92"/>
    <mergeCell ref="B2:S2"/>
    <mergeCell ref="C1:S1"/>
    <mergeCell ref="A3:K3"/>
    <mergeCell ref="L3:R3"/>
  </mergeCells>
  <pageMargins left="0.7" right="0.7" top="0.75" bottom="0.75" header="0.3" footer="0.3"/>
  <pageSetup orientation="portrait" r:id="rId1"/>
  <ignoredErrors>
    <ignoredError sqref="S5:S75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Anexo 1</vt:lpstr>
      <vt:lpstr>Anexo 2</vt:lpstr>
      <vt:lpstr>Anexo 3</vt:lpstr>
      <vt:lpstr>Anexo 4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Ramírez;mpspalomo</dc:creator>
  <cp:lastModifiedBy>Instituto Federal Electoral</cp:lastModifiedBy>
  <cp:lastPrinted>2014-12-31T19:13:08Z</cp:lastPrinted>
  <dcterms:created xsi:type="dcterms:W3CDTF">2014-12-05T19:25:01Z</dcterms:created>
  <dcterms:modified xsi:type="dcterms:W3CDTF">2017-03-28T01:00:46Z</dcterms:modified>
</cp:coreProperties>
</file>