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8DEE8C51-BE0E-4DF4-99F4-3784983D9287}" xr6:coauthVersionLast="47" xr6:coauthVersionMax="47" xr10:uidLastSave="{00000000-0000-0000-0000-000000000000}"/>
  <bookViews>
    <workbookView xWindow="-110" yWindow="-110" windowWidth="19420" windowHeight="10300" xr2:uid="{729B9AAE-1851-460B-82C6-DD8F62FD67C7}"/>
  </bookViews>
  <sheets>
    <sheet name="MAYO 2024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'MAYO 2024'!$A$8:$XDF$28</definedName>
    <definedName name="a" localSheetId="0">#REF!</definedName>
    <definedName name="a">#REF!</definedName>
    <definedName name="adquisicion">'[1]hoja oculta'!$C$2:$C$5</definedName>
    <definedName name="_xlnm.Print_Area" localSheetId="0">'MAYO 2024'!$A$1:$I$28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'MAYO 2024'!$1:$8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1" l="1"/>
  <c r="J10" i="1"/>
  <c r="J23" i="1"/>
  <c r="J21" i="1"/>
  <c r="J16" i="1"/>
  <c r="J19" i="1"/>
  <c r="J28" i="1"/>
  <c r="J18" i="1" l="1"/>
  <c r="J14" i="1"/>
  <c r="J25" i="1"/>
  <c r="J9" i="1"/>
  <c r="J24" i="1"/>
  <c r="J20" i="1"/>
  <c r="J11" i="1"/>
</calcChain>
</file>

<file path=xl/sharedStrings.xml><?xml version="1.0" encoding="utf-8"?>
<sst xmlns="http://schemas.openxmlformats.org/spreadsheetml/2006/main" count="467" uniqueCount="71">
  <si>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</si>
  <si>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</si>
  <si>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</si>
  <si>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</si>
  <si>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</si>
  <si>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</si>
  <si>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</si>
  <si>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</si>
  <si>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</si>
  <si>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</si>
  <si>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</si>
  <si>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</si>
  <si>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</si>
  <si>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</si>
  <si>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</si>
  <si>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MATERIAL ELÉCTRICO Y ELECTRÓNICO</t>
  </si>
  <si>
    <t>SERVICIO TELEFÓNICO CONVENCIONAL</t>
  </si>
  <si>
    <t>ARRENDAMIENTO DE MAQUINARIA Y EQUIPO</t>
  </si>
  <si>
    <t>FLETES Y MANIOBRAS</t>
  </si>
  <si>
    <t>MANTENIMIENTO Y CONSERVACIÓN DE MOBILIARIO Y EQUIPO DE ADMINISTRACIÓN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</si>
  <si>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</si>
  <si>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</si>
  <si>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</si>
  <si>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</si>
  <si>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</si>
  <si>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R008</t>
  </si>
  <si>
    <t>COMBUSTIBLES, LUBRICANTES Y ADITIVOS PARA VEHÍCULOS TERRESTRES, AÉREOS, MARÍTIMOS, LACUSTRES Y FLUVIALES DESTINADOS A SERVICIOS ADMINISTRATIVOS</t>
  </si>
  <si>
    <t>PRODUCTOS ALIMENTICIOS PARA EL PERSONAL DERIVADO DE ACTIVIDADES EXTRAORDINARIAS</t>
  </si>
  <si>
    <t>REFACCIONES Y ACCESORIOS MENORES DE MOBILIARIO Y EQUIPO DE ADMINISTRACIÓN, EDUCACIONAL Y RECREATIVO</t>
  </si>
  <si>
    <t>SUBCONTRATACIÓN DE SERVICIOS CON TERCEROS</t>
  </si>
  <si>
    <t>MANTENIMIENTO Y CONSERVACIÓN DE INMUEBLES</t>
  </si>
  <si>
    <t>MANTENIMIENTO Y CONSERVACIÓN DE VEHÍCULOS TERRESTRES, AÉREOS, MARÍTIMOS, LACUSTRES Y FLUVIALES</t>
  </si>
  <si>
    <t>VIÁTICOS NACIONALES PARA SERVIDORES PÚBLICOS EN EL DESEMPEÑO DE FUNCIONES OFICIALES</t>
  </si>
  <si>
    <t>GASTOS PARA ALIMENTACIÓN DE SERVIDORES PÚBLICOS DE MANDO</t>
  </si>
  <si>
    <t>OTROS IMPUESTOS Y DERECHOS</t>
  </si>
  <si>
    <t>MATERIALES Y ÚTILES DE OFICINA</t>
  </si>
  <si>
    <t>MATERIALES Y ÚTILES PARA EL PROCESAMIENTO EN EQUIPOS Y BIENES INFORMÁTICOS</t>
  </si>
  <si>
    <t>PRESUPUESTADO MAYO</t>
  </si>
  <si>
    <t>EJERCIDO MAYO</t>
  </si>
  <si>
    <t>MATERIALES Y ÚTILES DE OFICINA.</t>
  </si>
  <si>
    <t>REFACCIONES Y ACCESORIOS MENORES OTROS BIENES MUEBLES</t>
  </si>
  <si>
    <t>IMPRESIÓN Y ELABORACIÓN DE MATERIAL INFORMATIVO DERIVADO DE LA OPERACIÓN Y ADMINISTRACIÓN DE LAS UNIDADES RESPONSABLES</t>
  </si>
  <si>
    <t>SUBDELEGACIONALES</t>
  </si>
  <si>
    <t>Productos alimenticios para el personal en las instalaciones de las Unidades Responsables</t>
  </si>
  <si>
    <t>Servicio de agua</t>
  </si>
  <si>
    <t>Arrendamiento de maquinaria y equipo</t>
  </si>
  <si>
    <t>QT01</t>
  </si>
  <si>
    <t xml:space="preserve">SUBDELEGACIONAL </t>
  </si>
  <si>
    <t>QT02</t>
  </si>
  <si>
    <t>R005</t>
  </si>
  <si>
    <t>088</t>
  </si>
  <si>
    <t>B00MO02</t>
  </si>
  <si>
    <t>OTROS SERVICIOS COMERCIALES</t>
  </si>
  <si>
    <t>QT03</t>
  </si>
  <si>
    <t>REFACCIONES Y ACCESORIOS MENORES DE EQUIPO DE TRANSPORTE.</t>
  </si>
  <si>
    <t>UTENCILIOS PARA EL SERVICIO DE ALIMENTACIÓN</t>
  </si>
  <si>
    <t>MATERIALES COMPLEMENTARIOS.</t>
  </si>
  <si>
    <t>COMBUSTIBLES, LUBRICANTES Y ADITIVOS PARA VEHÍCULOS TERRESTRES, AÉREOS, MARÍTIMOS, LACUSTRES Y FLUVIALES DESTINADOS A SERVICIOS PÚBLICOS Y LA OPERACIÓN DE PROGRAMAS PÚBLICOS</t>
  </si>
  <si>
    <t xml:space="preserve">MANTENIMIENTO Y CONSERVACIÓN DE VEHÍCULOS TERRESTRES, AÉREOS, MARÍTIMOS, LACUSTRES Y FLUVIALES
</t>
  </si>
  <si>
    <t>QT04</t>
  </si>
  <si>
    <t xml:space="preserve">ARRENDAMIENTO DE EDIFICIOS Y LOCALES </t>
  </si>
  <si>
    <t>SERVICIO TELEFONICO CONVENCIONAL</t>
  </si>
  <si>
    <t xml:space="preserve">SERVICIO DE AGUA </t>
  </si>
  <si>
    <t xml:space="preserve">SERVICIO DE VIGILANCIA </t>
  </si>
  <si>
    <t>QTF5</t>
  </si>
  <si>
    <t>Materiales y Útiles de Oficina</t>
  </si>
  <si>
    <t>Productos Alimenticios para el Personal en las Instalaciones de las Unidades Responsables</t>
  </si>
  <si>
    <t>Servicio de Agua</t>
  </si>
  <si>
    <t>Mantenimiento y Conservación de Inmuebles</t>
  </si>
  <si>
    <t>Arrendamiento de Edificios y Locales</t>
  </si>
  <si>
    <t xml:space="preserve">Programa Anual de Adquisiciones, Arrendamientos y Servicios del INE  2024(PAAASINE)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</si>
</sst>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</cellStyleXfs>
  <cellXfs count="57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0" fontId="1" fillId="0" borderId="2" xfId="3" applyBorder="1" applyAlignment="1">
      <alignment horizontal="center" vertical="center" wrapText="1"/>
    </xf>
    <xf numFmtId="0" fontId="10" fillId="0" borderId="2" xfId="3" quotePrefix="1" applyFont="1" applyBorder="1" applyAlignment="1">
      <alignment horizontal="center" vertical="center" wrapText="1"/>
    </xf>
    <xf numFmtId="0" fontId="10" fillId="0" borderId="2" xfId="3" applyFont="1" applyBorder="1" applyAlignment="1">
      <alignment horizontal="center" vertical="center" wrapText="1"/>
    </xf>
    <xf numFmtId="1" fontId="9" fillId="0" borderId="2" xfId="4" applyNumberFormat="1" applyFont="1" applyBorder="1" applyAlignment="1">
      <alignment horizontal="center" vertical="center" wrapText="1"/>
    </xf>
    <xf numFmtId="4" fontId="10" fillId="0" borderId="2" xfId="3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4" fontId="10" fillId="0" borderId="2" xfId="1" applyFont="1" applyBorder="1" applyAlignment="1">
      <alignment horizontal="right" vertical="center" wrapText="1"/>
    </xf>
    <xf numFmtId="49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44" fontId="1" fillId="0" borderId="2" xfId="1" applyFont="1" applyBorder="1" applyAlignment="1">
      <alignment horizontal="right" vertical="center" wrapText="1"/>
    </xf>
    <xf numFmtId="44" fontId="1" fillId="0" borderId="6" xfId="1" applyFont="1" applyBorder="1" applyAlignment="1">
      <alignment horizontal="right" vertical="center" wrapText="1"/>
    </xf>
    <xf numFmtId="0" fontId="1" fillId="0" borderId="2" xfId="2" applyBorder="1" applyAlignment="1">
      <alignment vertical="center"/>
    </xf>
    <xf numFmtId="164" fontId="1" fillId="0" borderId="2" xfId="0" applyNumberFormat="1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44" fontId="1" fillId="0" borderId="2" xfId="0" applyNumberFormat="1" applyFont="1" applyBorder="1" applyAlignment="1">
      <alignment vertical="center" wrapText="1"/>
    </xf>
    <xf numFmtId="0" fontId="1" fillId="0" borderId="2" xfId="0" quotePrefix="1" applyFont="1" applyBorder="1" applyAlignment="1">
      <alignment vertical="center" wrapText="1"/>
    </xf>
    <xf numFmtId="0" fontId="9" fillId="0" borderId="2" xfId="3" applyFont="1" applyBorder="1" applyAlignment="1">
      <alignment horizontal="center" vertical="center" wrapText="1"/>
    </xf>
    <xf numFmtId="44" fontId="9" fillId="0" borderId="2" xfId="1" applyFont="1" applyFill="1" applyBorder="1" applyAlignment="1">
      <alignment horizontal="right" vertical="center" wrapText="1"/>
    </xf>
    <xf numFmtId="44" fontId="9" fillId="0" borderId="2" xfId="1" applyFont="1" applyFill="1" applyBorder="1" applyAlignment="1">
      <alignment horizontal="center" vertical="center" wrapText="1"/>
    </xf>
    <xf numFmtId="0" fontId="1" fillId="3" borderId="2" xfId="3" applyFill="1" applyBorder="1" applyAlignment="1">
      <alignment horizontal="center" vertical="center" wrapText="1"/>
    </xf>
    <xf numFmtId="0" fontId="10" fillId="3" borderId="2" xfId="3" quotePrefix="1" applyFont="1" applyFill="1" applyBorder="1" applyAlignment="1">
      <alignment horizontal="center" vertical="center" wrapText="1"/>
    </xf>
    <xf numFmtId="42" fontId="10" fillId="3" borderId="2" xfId="3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4" fontId="1" fillId="0" borderId="2" xfId="1" applyFont="1" applyFill="1" applyBorder="1" applyAlignment="1">
      <alignment vertical="center"/>
    </xf>
    <xf numFmtId="44" fontId="1" fillId="0" borderId="2" xfId="1" applyFont="1" applyFill="1" applyBorder="1" applyAlignment="1">
      <alignment horizontal="center" vertical="center"/>
    </xf>
    <xf numFmtId="0" fontId="1" fillId="3" borderId="3" xfId="3" applyFill="1" applyBorder="1" applyAlignment="1">
      <alignment horizontal="center" vertical="center" wrapText="1"/>
    </xf>
    <xf numFmtId="49" fontId="9" fillId="0" borderId="0" xfId="3" applyNumberFormat="1" applyFont="1" applyAlignment="1">
      <alignment horizontal="center" vertical="center" wrapText="1"/>
    </xf>
    <xf numFmtId="0" fontId="10" fillId="3" borderId="2" xfId="3" applyFont="1" applyFill="1" applyBorder="1" applyAlignment="1">
      <alignment horizontal="center" vertical="center" wrapText="1"/>
    </xf>
    <xf numFmtId="49" fontId="10" fillId="3" borderId="2" xfId="3" quotePrefix="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4" fontId="10" fillId="3" borderId="2" xfId="1" applyFont="1" applyFill="1" applyBorder="1" applyAlignment="1">
      <alignment vertical="center" wrapText="1"/>
    </xf>
    <xf numFmtId="44" fontId="10" fillId="3" borderId="2" xfId="1" applyFont="1" applyFill="1" applyBorder="1" applyAlignment="1">
      <alignment horizontal="center" vertical="center" wrapText="1"/>
    </xf>
    <xf numFmtId="44" fontId="9" fillId="0" borderId="2" xfId="3" applyNumberFormat="1" applyFont="1" applyBorder="1" applyAlignment="1">
      <alignment horizontal="center" vertical="center" wrapText="1"/>
    </xf>
    <xf numFmtId="0" fontId="1" fillId="0" borderId="3" xfId="3" applyBorder="1" applyAlignment="1">
      <alignment horizontal="center" vertical="center" wrapText="1"/>
    </xf>
    <xf numFmtId="4" fontId="10" fillId="0" borderId="2" xfId="3" applyNumberFormat="1" applyFont="1" applyBorder="1" applyAlignment="1">
      <alignment horizontal="left" vertical="center" wrapText="1"/>
    </xf>
    <xf numFmtId="44" fontId="10" fillId="0" borderId="2" xfId="3" applyNumberFormat="1" applyFont="1" applyBorder="1" applyAlignment="1">
      <alignment horizontal="center" vertical="center" wrapText="1"/>
    </xf>
    <xf numFmtId="0" fontId="10" fillId="0" borderId="0" xfId="3" quotePrefix="1" applyFont="1" applyAlignment="1">
      <alignment horizontal="center" vertical="center" wrapText="1"/>
    </xf>
    <xf numFmtId="0" fontId="1" fillId="0" borderId="5" xfId="3" applyBorder="1" applyAlignment="1">
      <alignment horizontal="center" vertical="center" wrapText="1"/>
    </xf>
    <xf numFmtId="49" fontId="10" fillId="0" borderId="4" xfId="3" quotePrefix="1" applyNumberFormat="1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 vertical="center" wrapText="1"/>
    </xf>
    <xf numFmtId="1" fontId="9" fillId="3" borderId="4" xfId="4" applyNumberFormat="1" applyFont="1" applyFill="1" applyBorder="1" applyAlignment="1">
      <alignment horizontal="center" vertical="center" wrapText="1"/>
    </xf>
    <xf numFmtId="0" fontId="1" fillId="3" borderId="2" xfId="0" quotePrefix="1" applyFont="1" applyFill="1" applyBorder="1" applyAlignment="1" applyProtection="1">
      <alignment horizontal="left" vertical="center" wrapText="1"/>
      <protection locked="0"/>
    </xf>
    <xf numFmtId="44" fontId="9" fillId="3" borderId="2" xfId="1" applyFont="1" applyFill="1" applyBorder="1" applyAlignment="1">
      <alignment horizontal="center" vertical="center" wrapText="1"/>
    </xf>
    <xf numFmtId="44" fontId="10" fillId="0" borderId="2" xfId="1" applyFont="1" applyBorder="1" applyAlignment="1">
      <alignment horizontal="center" vertical="center" wrapText="1"/>
    </xf>
    <xf numFmtId="0" fontId="3" fillId="0" borderId="0" xfId="3" applyFont="1" applyAlignment="1">
      <alignment horizontal="center"/>
    </xf>
    <xf numFmtId="0" fontId="3" fillId="0" borderId="1" xfId="3" applyFont="1" applyBorder="1" applyAlignment="1">
      <alignment horizontal="center"/>
    </xf>
  </cellXfs>
  <cellStyles count="8">
    <cellStyle name="Millares 2" xfId="5" xr:uid="{FF62BE89-5617-4A1E-BDAF-C4728DBE8D10}"/>
    <cellStyle name="Moneda" xfId="1" builtinId="4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502921</xdr:colOff>
      <xdr:row>5</xdr:row>
      <xdr:rowOff>73801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958340" cy="98820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6:J71"/>
  <sheetViews>
    <sheetView tabSelected="1" zoomScaleNormal="100" workbookViewId="0">
      <selection activeCell="B31" sqref="B31"/>
    </sheetView>
  </sheetViews>
  <sheetFormatPr baseColWidth="10" defaultColWidth="11.54296875" defaultRowHeight="14.5" x14ac:dyDescent="0.35"/>
  <cols>
    <col min="1" max="1" width="21.1796875" style="1" customWidth="1"/>
    <col min="2" max="4" width="7.54296875" style="1" customWidth="1"/>
    <col min="5" max="5" width="12.6328125" style="1" customWidth="1"/>
    <col min="6" max="6" width="11.453125" style="1" customWidth="1"/>
    <col min="7" max="7" width="7.1796875" style="1" customWidth="1"/>
    <col min="8" max="8" width="26.90625" style="2" customWidth="1"/>
    <col min="9" max="9" width="16.54296875" style="3" customWidth="1"/>
    <col min="10" max="10" width="16.54296875" style="1" customWidth="1"/>
    <col min="11" max="16384" width="11.54296875" style="1"/>
  </cols>
  <sheetData>
    <row r="6" spans="1:10" ht="26" x14ac:dyDescent="0.6">
      <c r="A6" s="55" t="s">
        <v>70</v>
      </c>
      <c r="B6" s="55"/>
      <c r="C6" s="55"/>
      <c r="D6" s="55"/>
      <c r="E6" s="55"/>
      <c r="F6" s="55"/>
      <c r="G6" s="55"/>
      <c r="H6" s="55"/>
      <c r="I6" s="55"/>
      <c r="J6" s="55"/>
    </row>
    <row r="7" spans="1:10" ht="26" x14ac:dyDescent="0.6">
      <c r="A7" s="56" t="s">
        <v>0</v>
      </c>
      <c r="B7" s="56"/>
      <c r="C7" s="56"/>
      <c r="D7" s="56"/>
      <c r="E7" s="56"/>
      <c r="F7" s="56"/>
      <c r="G7" s="56"/>
      <c r="H7" s="56"/>
      <c r="I7" s="56"/>
      <c r="J7" s="56"/>
    </row>
    <row r="8" spans="1:10" s="8" customFormat="1" ht="29" x14ac:dyDescent="0.35">
      <c r="A8" s="4" t="s">
        <v>1</v>
      </c>
      <c r="B8" s="4" t="s">
        <v>2</v>
      </c>
      <c r="C8" s="4" t="s">
        <v>3</v>
      </c>
      <c r="D8" s="4" t="s">
        <v>4</v>
      </c>
      <c r="E8" s="4" t="s">
        <v>5</v>
      </c>
      <c r="F8" s="4" t="s">
        <v>6</v>
      </c>
      <c r="G8" s="5" t="s">
        <v>7</v>
      </c>
      <c r="H8" s="6" t="s">
        <v>8</v>
      </c>
      <c r="I8" s="7" t="s">
        <v>37</v>
      </c>
      <c r="J8" s="7" t="s">
        <v>38</v>
      </c>
    </row>
    <row r="9" spans="1:10" s="8" customFormat="1" ht="29" x14ac:dyDescent="0.35">
      <c r="A9" s="10" t="s">
        <v>9</v>
      </c>
      <c r="B9" s="10" t="s">
        <v>10</v>
      </c>
      <c r="C9" s="11" t="s">
        <v>11</v>
      </c>
      <c r="D9" s="12" t="s">
        <v>12</v>
      </c>
      <c r="E9" s="11" t="s">
        <v>11</v>
      </c>
      <c r="F9" s="12" t="s">
        <v>13</v>
      </c>
      <c r="G9" s="13">
        <v>21101</v>
      </c>
      <c r="H9" s="14" t="s">
        <v>39</v>
      </c>
      <c r="I9" s="16">
        <v>0</v>
      </c>
      <c r="J9" s="16">
        <f>214.5+2372.22+3685.38+47+50.5+108.9</f>
        <v>6478.5</v>
      </c>
    </row>
    <row r="10" spans="1:10" s="9" customFormat="1" ht="58" x14ac:dyDescent="0.35">
      <c r="A10" s="10" t="s">
        <v>9</v>
      </c>
      <c r="B10" s="10" t="s">
        <v>10</v>
      </c>
      <c r="C10" s="11" t="s">
        <v>11</v>
      </c>
      <c r="D10" s="12" t="s">
        <v>12</v>
      </c>
      <c r="E10" s="11" t="s">
        <v>11</v>
      </c>
      <c r="F10" s="12" t="s">
        <v>13</v>
      </c>
      <c r="G10" s="13">
        <v>22104</v>
      </c>
      <c r="H10" s="14" t="s">
        <v>14</v>
      </c>
      <c r="I10" s="16">
        <v>1600</v>
      </c>
      <c r="J10" s="16">
        <f>1600-40+1170</f>
        <v>2730</v>
      </c>
    </row>
    <row r="11" spans="1:10" s="9" customFormat="1" ht="58" x14ac:dyDescent="0.35">
      <c r="A11" s="10" t="s">
        <v>9</v>
      </c>
      <c r="B11" s="10" t="s">
        <v>10</v>
      </c>
      <c r="C11" s="11" t="s">
        <v>11</v>
      </c>
      <c r="D11" s="12" t="s">
        <v>12</v>
      </c>
      <c r="E11" s="11" t="s">
        <v>11</v>
      </c>
      <c r="F11" s="12" t="s">
        <v>13</v>
      </c>
      <c r="G11" s="13">
        <v>22106</v>
      </c>
      <c r="H11" s="14" t="s">
        <v>27</v>
      </c>
      <c r="I11" s="20">
        <v>1500</v>
      </c>
      <c r="J11" s="20">
        <f>1500+2822+40</f>
        <v>4362</v>
      </c>
    </row>
    <row r="12" spans="1:10" s="9" customFormat="1" ht="58" x14ac:dyDescent="0.35">
      <c r="A12" s="10" t="s">
        <v>9</v>
      </c>
      <c r="B12" s="10" t="s">
        <v>10</v>
      </c>
      <c r="C12" s="11" t="s">
        <v>11</v>
      </c>
      <c r="D12" s="12" t="s">
        <v>12</v>
      </c>
      <c r="E12" s="11" t="s">
        <v>11</v>
      </c>
      <c r="F12" s="12" t="s">
        <v>13</v>
      </c>
      <c r="G12" s="13">
        <v>29301</v>
      </c>
      <c r="H12" s="14" t="s">
        <v>28</v>
      </c>
      <c r="I12" s="20">
        <v>0</v>
      </c>
      <c r="J12" s="20">
        <v>810.37</v>
      </c>
    </row>
    <row r="13" spans="1:10" s="9" customFormat="1" ht="43.5" x14ac:dyDescent="0.35">
      <c r="A13" s="10" t="s">
        <v>9</v>
      </c>
      <c r="B13" s="10" t="s">
        <v>10</v>
      </c>
      <c r="C13" s="11" t="s">
        <v>11</v>
      </c>
      <c r="D13" s="12" t="s">
        <v>12</v>
      </c>
      <c r="E13" s="11" t="s">
        <v>11</v>
      </c>
      <c r="F13" s="12" t="s">
        <v>13</v>
      </c>
      <c r="G13" s="13">
        <v>29901</v>
      </c>
      <c r="H13" s="14" t="s">
        <v>40</v>
      </c>
      <c r="I13" s="20">
        <v>0</v>
      </c>
      <c r="J13" s="20">
        <v>1021.03</v>
      </c>
    </row>
    <row r="14" spans="1:10" s="9" customFormat="1" x14ac:dyDescent="0.35">
      <c r="A14" s="10" t="s">
        <v>9</v>
      </c>
      <c r="B14" s="10" t="s">
        <v>10</v>
      </c>
      <c r="C14" s="11" t="s">
        <v>11</v>
      </c>
      <c r="D14" s="12" t="s">
        <v>12</v>
      </c>
      <c r="E14" s="11" t="s">
        <v>11</v>
      </c>
      <c r="F14" s="15" t="s">
        <v>20</v>
      </c>
      <c r="G14" s="15">
        <v>31301</v>
      </c>
      <c r="H14" s="15" t="s">
        <v>21</v>
      </c>
      <c r="I14" s="20">
        <v>11000</v>
      </c>
      <c r="J14" s="20">
        <f>11000-2372.22-906.68-744.94-102.08</f>
        <v>6874.08</v>
      </c>
    </row>
    <row r="15" spans="1:10" s="9" customFormat="1" ht="29" x14ac:dyDescent="0.35">
      <c r="A15" s="10" t="s">
        <v>9</v>
      </c>
      <c r="B15" s="10" t="s">
        <v>10</v>
      </c>
      <c r="C15" s="11" t="s">
        <v>11</v>
      </c>
      <c r="D15" s="12" t="s">
        <v>12</v>
      </c>
      <c r="E15" s="11" t="s">
        <v>11</v>
      </c>
      <c r="F15" s="15" t="s">
        <v>13</v>
      </c>
      <c r="G15" s="15">
        <v>31401</v>
      </c>
      <c r="H15" s="15" t="s">
        <v>16</v>
      </c>
      <c r="I15" s="20">
        <v>3000</v>
      </c>
      <c r="J15" s="20">
        <v>3000</v>
      </c>
    </row>
    <row r="16" spans="1:10" s="9" customFormat="1" ht="29" x14ac:dyDescent="0.35">
      <c r="A16" s="10" t="s">
        <v>9</v>
      </c>
      <c r="B16" s="10" t="s">
        <v>10</v>
      </c>
      <c r="C16" s="11" t="s">
        <v>11</v>
      </c>
      <c r="D16" s="12" t="s">
        <v>12</v>
      </c>
      <c r="E16" s="11" t="s">
        <v>11</v>
      </c>
      <c r="F16" s="15" t="s">
        <v>13</v>
      </c>
      <c r="G16" s="15">
        <v>32601</v>
      </c>
      <c r="H16" s="15" t="s">
        <v>17</v>
      </c>
      <c r="I16" s="20">
        <v>3500</v>
      </c>
      <c r="J16" s="20">
        <f>3500</f>
        <v>3500</v>
      </c>
    </row>
    <row r="17" spans="1:10" s="9" customFormat="1" ht="72.5" x14ac:dyDescent="0.35">
      <c r="A17" s="10" t="s">
        <v>9</v>
      </c>
      <c r="B17" s="10" t="s">
        <v>10</v>
      </c>
      <c r="C17" s="11" t="s">
        <v>11</v>
      </c>
      <c r="D17" s="12" t="s">
        <v>12</v>
      </c>
      <c r="E17" s="11" t="s">
        <v>11</v>
      </c>
      <c r="F17" s="15" t="s">
        <v>13</v>
      </c>
      <c r="G17" s="15">
        <v>33604</v>
      </c>
      <c r="H17" s="15" t="s">
        <v>41</v>
      </c>
      <c r="I17" s="20">
        <v>0</v>
      </c>
      <c r="J17" s="20">
        <v>1670.4</v>
      </c>
    </row>
    <row r="18" spans="1:10" s="9" customFormat="1" x14ac:dyDescent="0.35">
      <c r="A18" s="10" t="s">
        <v>9</v>
      </c>
      <c r="B18" s="10" t="s">
        <v>10</v>
      </c>
      <c r="C18" s="11" t="s">
        <v>11</v>
      </c>
      <c r="D18" s="12" t="s">
        <v>12</v>
      </c>
      <c r="E18" s="11" t="s">
        <v>11</v>
      </c>
      <c r="F18" s="15" t="s">
        <v>20</v>
      </c>
      <c r="G18" s="15">
        <v>33801</v>
      </c>
      <c r="H18" s="15" t="s">
        <v>22</v>
      </c>
      <c r="I18" s="20">
        <v>57000</v>
      </c>
      <c r="J18" s="20">
        <f>57000-8352-2822-6332.21-3685.38-860.41-0.4</f>
        <v>34947.599999999999</v>
      </c>
    </row>
    <row r="19" spans="1:10" s="9" customFormat="1" ht="29" x14ac:dyDescent="0.35">
      <c r="A19" s="10" t="s">
        <v>9</v>
      </c>
      <c r="B19" s="10" t="s">
        <v>10</v>
      </c>
      <c r="C19" s="11" t="s">
        <v>11</v>
      </c>
      <c r="D19" s="12" t="s">
        <v>12</v>
      </c>
      <c r="E19" s="11" t="s">
        <v>11</v>
      </c>
      <c r="F19" s="15" t="s">
        <v>20</v>
      </c>
      <c r="G19" s="15">
        <v>33901</v>
      </c>
      <c r="H19" s="15" t="s">
        <v>29</v>
      </c>
      <c r="I19" s="20">
        <v>0</v>
      </c>
      <c r="J19" s="20">
        <f>97.21+5.99</f>
        <v>103.19999999999999</v>
      </c>
    </row>
    <row r="20" spans="1:10" s="9" customFormat="1" x14ac:dyDescent="0.35">
      <c r="A20" s="10" t="s">
        <v>9</v>
      </c>
      <c r="B20" s="10" t="s">
        <v>10</v>
      </c>
      <c r="C20" s="11" t="s">
        <v>11</v>
      </c>
      <c r="D20" s="12" t="s">
        <v>12</v>
      </c>
      <c r="E20" s="11" t="s">
        <v>11</v>
      </c>
      <c r="F20" s="15" t="s">
        <v>13</v>
      </c>
      <c r="G20" s="15">
        <v>34701</v>
      </c>
      <c r="H20" s="15" t="s">
        <v>18</v>
      </c>
      <c r="I20" s="20">
        <v>5500</v>
      </c>
      <c r="J20" s="20">
        <f>5500+6332.21</f>
        <v>11832.21</v>
      </c>
    </row>
    <row r="21" spans="1:10" s="9" customFormat="1" ht="39.65" customHeight="1" x14ac:dyDescent="0.35">
      <c r="A21" s="10" t="s">
        <v>9</v>
      </c>
      <c r="B21" s="10" t="s">
        <v>10</v>
      </c>
      <c r="C21" s="11" t="s">
        <v>11</v>
      </c>
      <c r="D21" s="12" t="s">
        <v>12</v>
      </c>
      <c r="E21" s="11" t="s">
        <v>11</v>
      </c>
      <c r="F21" s="15" t="s">
        <v>20</v>
      </c>
      <c r="G21" s="15">
        <v>35101</v>
      </c>
      <c r="H21" s="15" t="s">
        <v>30</v>
      </c>
      <c r="I21" s="20">
        <v>4165</v>
      </c>
      <c r="J21" s="20">
        <f>4165+8352-47+1566</f>
        <v>14036</v>
      </c>
    </row>
    <row r="22" spans="1:10" s="9" customFormat="1" ht="60.65" customHeight="1" x14ac:dyDescent="0.35">
      <c r="A22" s="10" t="s">
        <v>9</v>
      </c>
      <c r="B22" s="10" t="s">
        <v>10</v>
      </c>
      <c r="C22" s="11" t="s">
        <v>11</v>
      </c>
      <c r="D22" s="12" t="s">
        <v>12</v>
      </c>
      <c r="E22" s="11" t="s">
        <v>11</v>
      </c>
      <c r="F22" s="15" t="s">
        <v>13</v>
      </c>
      <c r="G22" s="15">
        <v>35201</v>
      </c>
      <c r="H22" s="15" t="s">
        <v>19</v>
      </c>
      <c r="I22" s="20">
        <v>0</v>
      </c>
      <c r="J22" s="20">
        <v>406</v>
      </c>
    </row>
    <row r="23" spans="1:10" s="9" customFormat="1" ht="72.5" x14ac:dyDescent="0.35">
      <c r="A23" s="10" t="s">
        <v>9</v>
      </c>
      <c r="B23" s="10" t="s">
        <v>10</v>
      </c>
      <c r="C23" s="11" t="s">
        <v>11</v>
      </c>
      <c r="D23" s="12" t="s">
        <v>12</v>
      </c>
      <c r="E23" s="11" t="s">
        <v>11</v>
      </c>
      <c r="F23" s="15" t="s">
        <v>13</v>
      </c>
      <c r="G23" s="15">
        <v>35501</v>
      </c>
      <c r="H23" s="15" t="s">
        <v>31</v>
      </c>
      <c r="I23" s="20">
        <v>1000</v>
      </c>
      <c r="J23" s="20">
        <f>1000+744.94+860.41+506.6+102.08+0.4+411</f>
        <v>3625.43</v>
      </c>
    </row>
    <row r="24" spans="1:10" s="9" customFormat="1" ht="29" x14ac:dyDescent="0.35">
      <c r="A24" s="10" t="s">
        <v>9</v>
      </c>
      <c r="B24" s="10" t="s">
        <v>10</v>
      </c>
      <c r="C24" s="11" t="s">
        <v>11</v>
      </c>
      <c r="D24" s="12" t="s">
        <v>12</v>
      </c>
      <c r="E24" s="11" t="s">
        <v>11</v>
      </c>
      <c r="F24" s="15" t="s">
        <v>20</v>
      </c>
      <c r="G24" s="15">
        <v>35801</v>
      </c>
      <c r="H24" s="15" t="s">
        <v>23</v>
      </c>
      <c r="I24" s="20">
        <v>37265</v>
      </c>
      <c r="J24" s="20">
        <f>37265-214.5-50.5</f>
        <v>37000</v>
      </c>
    </row>
    <row r="25" spans="1:10" s="9" customFormat="1" ht="29" x14ac:dyDescent="0.35">
      <c r="A25" s="10" t="s">
        <v>9</v>
      </c>
      <c r="B25" s="10" t="s">
        <v>10</v>
      </c>
      <c r="C25" s="11" t="s">
        <v>11</v>
      </c>
      <c r="D25" s="12" t="s">
        <v>12</v>
      </c>
      <c r="E25" s="11" t="s">
        <v>11</v>
      </c>
      <c r="F25" s="15" t="s">
        <v>20</v>
      </c>
      <c r="G25" s="15">
        <v>35901</v>
      </c>
      <c r="H25" s="15" t="s">
        <v>24</v>
      </c>
      <c r="I25" s="20">
        <v>4133</v>
      </c>
      <c r="J25" s="20">
        <f>4133-108.9-506.6</f>
        <v>3517.5</v>
      </c>
    </row>
    <row r="26" spans="1:10" s="9" customFormat="1" ht="58" x14ac:dyDescent="0.35">
      <c r="A26" s="10" t="s">
        <v>9</v>
      </c>
      <c r="B26" s="10" t="s">
        <v>10</v>
      </c>
      <c r="C26" s="11" t="s">
        <v>11</v>
      </c>
      <c r="D26" s="12" t="s">
        <v>12</v>
      </c>
      <c r="E26" s="11" t="s">
        <v>11</v>
      </c>
      <c r="F26" s="15" t="s">
        <v>13</v>
      </c>
      <c r="G26" s="15">
        <v>37504</v>
      </c>
      <c r="H26" s="15" t="s">
        <v>32</v>
      </c>
      <c r="I26" s="20">
        <v>14375</v>
      </c>
      <c r="J26" s="20">
        <f>14375-97.21-5.99-1170-1021.03-406-1566-1670.4-810.37</f>
        <v>7628.0000000000009</v>
      </c>
    </row>
    <row r="27" spans="1:10" s="9" customFormat="1" ht="43.5" x14ac:dyDescent="0.35">
      <c r="A27" s="10" t="s">
        <v>9</v>
      </c>
      <c r="B27" s="10" t="s">
        <v>10</v>
      </c>
      <c r="C27" s="11" t="s">
        <v>11</v>
      </c>
      <c r="D27" s="12" t="s">
        <v>25</v>
      </c>
      <c r="E27" s="11" t="s">
        <v>11</v>
      </c>
      <c r="F27" s="15" t="s">
        <v>13</v>
      </c>
      <c r="G27" s="15">
        <v>38501</v>
      </c>
      <c r="H27" s="15" t="s">
        <v>33</v>
      </c>
      <c r="I27" s="20">
        <v>3000</v>
      </c>
      <c r="J27" s="20">
        <v>3000</v>
      </c>
    </row>
    <row r="28" spans="1:10" ht="29" x14ac:dyDescent="0.35">
      <c r="A28" s="10" t="s">
        <v>9</v>
      </c>
      <c r="B28" s="10" t="s">
        <v>10</v>
      </c>
      <c r="C28" s="11" t="s">
        <v>11</v>
      </c>
      <c r="D28" s="12" t="s">
        <v>12</v>
      </c>
      <c r="E28" s="11" t="s">
        <v>11</v>
      </c>
      <c r="F28" s="15" t="s">
        <v>13</v>
      </c>
      <c r="G28" s="15">
        <v>39202</v>
      </c>
      <c r="H28" s="15" t="s">
        <v>34</v>
      </c>
      <c r="I28" s="21">
        <v>1500</v>
      </c>
      <c r="J28" s="21">
        <f>1500+906.68-411</f>
        <v>1995.6799999999998</v>
      </c>
    </row>
    <row r="29" spans="1:10" s="8" customFormat="1" ht="29" x14ac:dyDescent="0.35">
      <c r="A29" s="4" t="s">
        <v>1</v>
      </c>
      <c r="B29" s="4" t="s">
        <v>2</v>
      </c>
      <c r="C29" s="4" t="s">
        <v>3</v>
      </c>
      <c r="D29" s="4" t="s">
        <v>4</v>
      </c>
      <c r="E29" s="4" t="s">
        <v>5</v>
      </c>
      <c r="F29" s="4" t="s">
        <v>6</v>
      </c>
      <c r="G29" s="5" t="s">
        <v>7</v>
      </c>
      <c r="H29" s="6" t="s">
        <v>8</v>
      </c>
      <c r="I29" s="7" t="s">
        <v>37</v>
      </c>
      <c r="J29" s="7" t="s">
        <v>38</v>
      </c>
    </row>
    <row r="30" spans="1:10" ht="43.5" x14ac:dyDescent="0.35">
      <c r="A30" s="27" t="s">
        <v>42</v>
      </c>
      <c r="B30" s="22" t="s">
        <v>46</v>
      </c>
      <c r="C30" s="17" t="s">
        <v>11</v>
      </c>
      <c r="D30" s="17" t="s">
        <v>12</v>
      </c>
      <c r="E30" s="17" t="s">
        <v>11</v>
      </c>
      <c r="F30" s="17" t="s">
        <v>13</v>
      </c>
      <c r="G30" s="17">
        <v>22104</v>
      </c>
      <c r="H30" s="18" t="s">
        <v>43</v>
      </c>
      <c r="I30" s="28">
        <v>1325</v>
      </c>
      <c r="J30" s="29">
        <v>1320</v>
      </c>
    </row>
    <row r="31" spans="1:10" x14ac:dyDescent="0.35">
      <c r="A31" s="27" t="s">
        <v>42</v>
      </c>
      <c r="B31" s="22" t="s">
        <v>46</v>
      </c>
      <c r="C31" s="17" t="s">
        <v>11</v>
      </c>
      <c r="D31" s="17" t="s">
        <v>12</v>
      </c>
      <c r="E31" s="17" t="s">
        <v>11</v>
      </c>
      <c r="F31" s="17" t="s">
        <v>20</v>
      </c>
      <c r="G31" s="17">
        <v>31301</v>
      </c>
      <c r="H31" s="18" t="s">
        <v>44</v>
      </c>
      <c r="I31" s="28">
        <v>850</v>
      </c>
      <c r="J31" s="29">
        <v>841</v>
      </c>
    </row>
    <row r="32" spans="1:10" ht="29" x14ac:dyDescent="0.35">
      <c r="A32" s="27" t="s">
        <v>42</v>
      </c>
      <c r="B32" s="22" t="s">
        <v>46</v>
      </c>
      <c r="C32" s="17" t="s">
        <v>11</v>
      </c>
      <c r="D32" s="17" t="s">
        <v>12</v>
      </c>
      <c r="E32" s="17" t="s">
        <v>11</v>
      </c>
      <c r="F32" s="17" t="s">
        <v>13</v>
      </c>
      <c r="G32" s="17">
        <v>32601</v>
      </c>
      <c r="H32" s="18" t="s">
        <v>45</v>
      </c>
      <c r="I32" s="28">
        <v>2208</v>
      </c>
      <c r="J32" s="29">
        <v>2207.71</v>
      </c>
    </row>
    <row r="33" spans="1:10" s="8" customFormat="1" ht="29" x14ac:dyDescent="0.35">
      <c r="A33" s="4" t="s">
        <v>1</v>
      </c>
      <c r="B33" s="4" t="s">
        <v>2</v>
      </c>
      <c r="C33" s="4" t="s">
        <v>3</v>
      </c>
      <c r="D33" s="4" t="s">
        <v>4</v>
      </c>
      <c r="E33" s="4" t="s">
        <v>5</v>
      </c>
      <c r="F33" s="4" t="s">
        <v>6</v>
      </c>
      <c r="G33" s="5" t="s">
        <v>7</v>
      </c>
      <c r="H33" s="6" t="s">
        <v>8</v>
      </c>
      <c r="I33" s="7" t="s">
        <v>37</v>
      </c>
      <c r="J33" s="7" t="s">
        <v>38</v>
      </c>
    </row>
    <row r="34" spans="1:10" x14ac:dyDescent="0.35">
      <c r="A34" s="30" t="s">
        <v>47</v>
      </c>
      <c r="B34" s="30" t="s">
        <v>48</v>
      </c>
      <c r="C34" s="31" t="s">
        <v>11</v>
      </c>
      <c r="D34" s="15" t="s">
        <v>12</v>
      </c>
      <c r="E34" s="15" t="s">
        <v>11</v>
      </c>
      <c r="F34" s="15" t="s">
        <v>20</v>
      </c>
      <c r="G34" s="15">
        <v>31301</v>
      </c>
      <c r="H34" s="19" t="s">
        <v>21</v>
      </c>
      <c r="I34" s="23">
        <v>800</v>
      </c>
      <c r="J34" s="32">
        <v>578</v>
      </c>
    </row>
    <row r="35" spans="1:10" x14ac:dyDescent="0.35">
      <c r="A35" s="30" t="s">
        <v>47</v>
      </c>
      <c r="B35" s="30" t="s">
        <v>48</v>
      </c>
      <c r="C35" s="31" t="s">
        <v>11</v>
      </c>
      <c r="D35" s="15" t="s">
        <v>49</v>
      </c>
      <c r="E35" s="15" t="s">
        <v>50</v>
      </c>
      <c r="F35" s="15" t="s">
        <v>51</v>
      </c>
      <c r="G35" s="15">
        <v>31301</v>
      </c>
      <c r="H35" s="19" t="s">
        <v>21</v>
      </c>
      <c r="I35" s="23">
        <v>900</v>
      </c>
      <c r="J35" s="32">
        <v>826</v>
      </c>
    </row>
    <row r="36" spans="1:10" ht="29" x14ac:dyDescent="0.35">
      <c r="A36" s="30" t="s">
        <v>47</v>
      </c>
      <c r="B36" s="30" t="s">
        <v>48</v>
      </c>
      <c r="C36" s="31" t="s">
        <v>11</v>
      </c>
      <c r="D36" s="15" t="s">
        <v>12</v>
      </c>
      <c r="E36" s="15" t="s">
        <v>11</v>
      </c>
      <c r="F36" s="15" t="s">
        <v>13</v>
      </c>
      <c r="G36" s="15">
        <v>33602</v>
      </c>
      <c r="H36" s="19" t="s">
        <v>52</v>
      </c>
      <c r="I36" s="23">
        <v>9510</v>
      </c>
      <c r="J36" s="32">
        <v>13020</v>
      </c>
    </row>
    <row r="37" spans="1:10" s="8" customFormat="1" ht="29" x14ac:dyDescent="0.35">
      <c r="A37" s="4" t="s">
        <v>1</v>
      </c>
      <c r="B37" s="4" t="s">
        <v>2</v>
      </c>
      <c r="C37" s="4" t="s">
        <v>3</v>
      </c>
      <c r="D37" s="4" t="s">
        <v>4</v>
      </c>
      <c r="E37" s="4" t="s">
        <v>5</v>
      </c>
      <c r="F37" s="4" t="s">
        <v>6</v>
      </c>
      <c r="G37" s="5" t="s">
        <v>7</v>
      </c>
      <c r="H37" s="6" t="s">
        <v>8</v>
      </c>
      <c r="I37" s="7" t="s">
        <v>37</v>
      </c>
      <c r="J37" s="7" t="s">
        <v>38</v>
      </c>
    </row>
    <row r="38" spans="1:10" ht="58" x14ac:dyDescent="0.35">
      <c r="A38" s="33" t="s">
        <v>42</v>
      </c>
      <c r="B38" s="10" t="s">
        <v>53</v>
      </c>
      <c r="C38" s="24" t="s">
        <v>11</v>
      </c>
      <c r="D38" s="24" t="s">
        <v>12</v>
      </c>
      <c r="E38" s="24" t="s">
        <v>11</v>
      </c>
      <c r="F38" s="24" t="s">
        <v>13</v>
      </c>
      <c r="G38" s="24">
        <v>22104</v>
      </c>
      <c r="H38" s="24" t="s">
        <v>14</v>
      </c>
      <c r="I38" s="25">
        <v>2600</v>
      </c>
      <c r="J38" s="34">
        <v>0</v>
      </c>
    </row>
    <row r="39" spans="1:10" ht="87" x14ac:dyDescent="0.35">
      <c r="A39" s="33" t="s">
        <v>42</v>
      </c>
      <c r="B39" s="10" t="s">
        <v>53</v>
      </c>
      <c r="C39" s="24" t="s">
        <v>11</v>
      </c>
      <c r="D39" s="24" t="s">
        <v>12</v>
      </c>
      <c r="E39" s="24" t="s">
        <v>11</v>
      </c>
      <c r="F39" s="24" t="s">
        <v>13</v>
      </c>
      <c r="G39" s="24">
        <v>26103</v>
      </c>
      <c r="H39" s="24" t="s">
        <v>26</v>
      </c>
      <c r="I39" s="25">
        <v>0</v>
      </c>
      <c r="J39" s="34">
        <v>5700</v>
      </c>
    </row>
    <row r="40" spans="1:10" ht="43.5" x14ac:dyDescent="0.35">
      <c r="A40" s="33" t="s">
        <v>42</v>
      </c>
      <c r="B40" s="10" t="s">
        <v>53</v>
      </c>
      <c r="C40" s="24" t="s">
        <v>11</v>
      </c>
      <c r="D40" s="24" t="s">
        <v>12</v>
      </c>
      <c r="E40" s="24" t="s">
        <v>11</v>
      </c>
      <c r="F40" s="24" t="s">
        <v>13</v>
      </c>
      <c r="G40" s="24">
        <v>29601</v>
      </c>
      <c r="H40" s="24" t="s">
        <v>54</v>
      </c>
      <c r="I40" s="25">
        <v>0</v>
      </c>
      <c r="J40" s="34">
        <v>5771</v>
      </c>
    </row>
    <row r="41" spans="1:10" ht="29" x14ac:dyDescent="0.35">
      <c r="A41" s="33" t="s">
        <v>42</v>
      </c>
      <c r="B41" s="10" t="s">
        <v>53</v>
      </c>
      <c r="C41" s="24" t="s">
        <v>11</v>
      </c>
      <c r="D41" s="24" t="s">
        <v>49</v>
      </c>
      <c r="E41" s="24" t="s">
        <v>50</v>
      </c>
      <c r="F41" s="24" t="s">
        <v>51</v>
      </c>
      <c r="G41" s="24">
        <v>21101</v>
      </c>
      <c r="H41" s="24" t="s">
        <v>35</v>
      </c>
      <c r="I41" s="25">
        <v>0</v>
      </c>
      <c r="J41" s="34">
        <v>223.62</v>
      </c>
    </row>
    <row r="42" spans="1:10" ht="43.5" x14ac:dyDescent="0.35">
      <c r="A42" s="33" t="s">
        <v>42</v>
      </c>
      <c r="B42" s="10" t="s">
        <v>53</v>
      </c>
      <c r="C42" s="24" t="s">
        <v>11</v>
      </c>
      <c r="D42" s="24" t="s">
        <v>49</v>
      </c>
      <c r="E42" s="26" t="s">
        <v>50</v>
      </c>
      <c r="F42" s="24" t="s">
        <v>51</v>
      </c>
      <c r="G42" s="24">
        <v>21401</v>
      </c>
      <c r="H42" s="24" t="s">
        <v>36</v>
      </c>
      <c r="I42" s="25">
        <v>0</v>
      </c>
      <c r="J42" s="34">
        <v>1532.24</v>
      </c>
    </row>
    <row r="43" spans="1:10" ht="58" x14ac:dyDescent="0.35">
      <c r="A43" s="33" t="s">
        <v>42</v>
      </c>
      <c r="B43" s="10" t="s">
        <v>53</v>
      </c>
      <c r="C43" s="24" t="s">
        <v>11</v>
      </c>
      <c r="D43" s="24" t="s">
        <v>25</v>
      </c>
      <c r="E43" s="26" t="s">
        <v>50</v>
      </c>
      <c r="F43" s="24" t="s">
        <v>51</v>
      </c>
      <c r="G43" s="24">
        <v>22104</v>
      </c>
      <c r="H43" s="24" t="s">
        <v>14</v>
      </c>
      <c r="I43" s="25">
        <v>1600</v>
      </c>
      <c r="J43" s="34">
        <v>0</v>
      </c>
    </row>
    <row r="44" spans="1:10" ht="29" x14ac:dyDescent="0.35">
      <c r="A44" s="33" t="s">
        <v>42</v>
      </c>
      <c r="B44" s="10" t="s">
        <v>53</v>
      </c>
      <c r="C44" s="24" t="s">
        <v>11</v>
      </c>
      <c r="D44" s="24" t="s">
        <v>25</v>
      </c>
      <c r="E44" s="26" t="s">
        <v>50</v>
      </c>
      <c r="F44" s="24" t="s">
        <v>51</v>
      </c>
      <c r="G44" s="24">
        <v>22301</v>
      </c>
      <c r="H44" s="24" t="s">
        <v>55</v>
      </c>
      <c r="I44" s="25">
        <v>0</v>
      </c>
      <c r="J44" s="34">
        <v>4395.34</v>
      </c>
    </row>
    <row r="45" spans="1:10" ht="29" x14ac:dyDescent="0.35">
      <c r="A45" s="33" t="s">
        <v>42</v>
      </c>
      <c r="B45" s="10" t="s">
        <v>53</v>
      </c>
      <c r="C45" s="24" t="s">
        <v>11</v>
      </c>
      <c r="D45" s="24" t="s">
        <v>49</v>
      </c>
      <c r="E45" s="24" t="s">
        <v>50</v>
      </c>
      <c r="F45" s="24" t="s">
        <v>51</v>
      </c>
      <c r="G45" s="24">
        <v>24601</v>
      </c>
      <c r="H45" s="24" t="s">
        <v>15</v>
      </c>
      <c r="I45" s="25">
        <v>0</v>
      </c>
      <c r="J45" s="34">
        <v>1339.8</v>
      </c>
    </row>
    <row r="46" spans="1:10" ht="29" x14ac:dyDescent="0.35">
      <c r="A46" s="33" t="s">
        <v>42</v>
      </c>
      <c r="B46" s="10" t="s">
        <v>53</v>
      </c>
      <c r="C46" s="24" t="s">
        <v>11</v>
      </c>
      <c r="D46" s="24" t="s">
        <v>49</v>
      </c>
      <c r="E46" s="24" t="s">
        <v>50</v>
      </c>
      <c r="F46" s="24" t="s">
        <v>51</v>
      </c>
      <c r="G46" s="24">
        <v>24801</v>
      </c>
      <c r="H46" s="24" t="s">
        <v>56</v>
      </c>
      <c r="I46" s="25">
        <v>0</v>
      </c>
      <c r="J46" s="34">
        <v>413.47</v>
      </c>
    </row>
    <row r="47" spans="1:10" ht="116" x14ac:dyDescent="0.35">
      <c r="A47" s="33" t="s">
        <v>42</v>
      </c>
      <c r="B47" s="10" t="s">
        <v>53</v>
      </c>
      <c r="C47" s="24" t="s">
        <v>11</v>
      </c>
      <c r="D47" s="24" t="s">
        <v>49</v>
      </c>
      <c r="E47" s="24" t="s">
        <v>50</v>
      </c>
      <c r="F47" s="24" t="s">
        <v>51</v>
      </c>
      <c r="G47" s="24">
        <v>26102</v>
      </c>
      <c r="H47" s="24" t="s">
        <v>57</v>
      </c>
      <c r="I47" s="25">
        <v>0</v>
      </c>
      <c r="J47" s="34">
        <v>600</v>
      </c>
    </row>
    <row r="48" spans="1:10" ht="58" x14ac:dyDescent="0.35">
      <c r="A48" s="33" t="s">
        <v>42</v>
      </c>
      <c r="B48" s="10" t="s">
        <v>53</v>
      </c>
      <c r="C48" s="24" t="s">
        <v>11</v>
      </c>
      <c r="D48" s="24" t="s">
        <v>49</v>
      </c>
      <c r="E48" s="24" t="s">
        <v>50</v>
      </c>
      <c r="F48" s="24" t="s">
        <v>51</v>
      </c>
      <c r="G48" s="24">
        <v>29301</v>
      </c>
      <c r="H48" s="24" t="s">
        <v>28</v>
      </c>
      <c r="I48" s="25">
        <v>0</v>
      </c>
      <c r="J48" s="34">
        <v>21963.96</v>
      </c>
    </row>
    <row r="49" spans="1:10" ht="29" x14ac:dyDescent="0.35">
      <c r="A49" s="33" t="s">
        <v>42</v>
      </c>
      <c r="B49" s="10" t="s">
        <v>53</v>
      </c>
      <c r="C49" s="24" t="s">
        <v>11</v>
      </c>
      <c r="D49" s="24" t="s">
        <v>12</v>
      </c>
      <c r="E49" s="24" t="s">
        <v>11</v>
      </c>
      <c r="F49" s="24" t="s">
        <v>13</v>
      </c>
      <c r="G49" s="24">
        <v>31401</v>
      </c>
      <c r="H49" s="24" t="s">
        <v>16</v>
      </c>
      <c r="I49" s="25">
        <v>955</v>
      </c>
      <c r="J49" s="35">
        <v>0</v>
      </c>
    </row>
    <row r="50" spans="1:10" ht="29" x14ac:dyDescent="0.35">
      <c r="A50" s="33" t="s">
        <v>42</v>
      </c>
      <c r="B50" s="10" t="s">
        <v>53</v>
      </c>
      <c r="C50" s="24" t="s">
        <v>11</v>
      </c>
      <c r="D50" s="24" t="s">
        <v>12</v>
      </c>
      <c r="E50" s="24" t="s">
        <v>11</v>
      </c>
      <c r="F50" s="24" t="s">
        <v>13</v>
      </c>
      <c r="G50" s="24">
        <v>32601</v>
      </c>
      <c r="H50" s="24" t="s">
        <v>17</v>
      </c>
      <c r="I50" s="25">
        <v>3500</v>
      </c>
      <c r="J50" s="35">
        <v>0</v>
      </c>
    </row>
    <row r="51" spans="1:10" x14ac:dyDescent="0.35">
      <c r="A51" s="33" t="s">
        <v>42</v>
      </c>
      <c r="B51" s="10" t="s">
        <v>53</v>
      </c>
      <c r="C51" s="24" t="s">
        <v>11</v>
      </c>
      <c r="D51" s="24" t="s">
        <v>49</v>
      </c>
      <c r="E51" s="24" t="s">
        <v>50</v>
      </c>
      <c r="F51" s="24" t="s">
        <v>51</v>
      </c>
      <c r="G51" s="24">
        <v>33801</v>
      </c>
      <c r="H51" s="24" t="s">
        <v>22</v>
      </c>
      <c r="I51" s="25">
        <v>31015</v>
      </c>
      <c r="J51" s="35">
        <v>31014.92</v>
      </c>
    </row>
    <row r="52" spans="1:10" ht="58" x14ac:dyDescent="0.35">
      <c r="A52" s="33" t="s">
        <v>42</v>
      </c>
      <c r="B52" s="10" t="s">
        <v>53</v>
      </c>
      <c r="C52" s="24" t="s">
        <v>11</v>
      </c>
      <c r="D52" s="24" t="s">
        <v>12</v>
      </c>
      <c r="E52" s="24" t="s">
        <v>11</v>
      </c>
      <c r="F52" s="24" t="s">
        <v>20</v>
      </c>
      <c r="G52" s="24">
        <v>35201</v>
      </c>
      <c r="H52" s="24" t="s">
        <v>19</v>
      </c>
      <c r="I52" s="25">
        <v>0</v>
      </c>
      <c r="J52" s="35">
        <v>6420.6</v>
      </c>
    </row>
    <row r="53" spans="1:10" ht="87" x14ac:dyDescent="0.35">
      <c r="A53" s="33" t="s">
        <v>42</v>
      </c>
      <c r="B53" s="10" t="s">
        <v>53</v>
      </c>
      <c r="C53" s="24" t="s">
        <v>11</v>
      </c>
      <c r="D53" s="24" t="s">
        <v>12</v>
      </c>
      <c r="E53" s="24" t="s">
        <v>11</v>
      </c>
      <c r="F53" s="24" t="s">
        <v>13</v>
      </c>
      <c r="G53" s="24">
        <v>35501</v>
      </c>
      <c r="H53" s="24" t="s">
        <v>58</v>
      </c>
      <c r="I53" s="25">
        <v>1000</v>
      </c>
      <c r="J53" s="35">
        <v>11407.44</v>
      </c>
    </row>
    <row r="54" spans="1:10" ht="29" x14ac:dyDescent="0.35">
      <c r="A54" s="33" t="s">
        <v>42</v>
      </c>
      <c r="B54" s="10" t="s">
        <v>53</v>
      </c>
      <c r="C54" s="24" t="s">
        <v>11</v>
      </c>
      <c r="D54" s="24" t="s">
        <v>12</v>
      </c>
      <c r="E54" s="24" t="s">
        <v>11</v>
      </c>
      <c r="F54" s="24" t="s">
        <v>20</v>
      </c>
      <c r="G54" s="24">
        <v>35801</v>
      </c>
      <c r="H54" s="24" t="s">
        <v>23</v>
      </c>
      <c r="I54" s="25">
        <v>18536</v>
      </c>
      <c r="J54" s="35">
        <v>16986.36</v>
      </c>
    </row>
    <row r="55" spans="1:10" ht="29" x14ac:dyDescent="0.35">
      <c r="A55" s="33" t="s">
        <v>42</v>
      </c>
      <c r="B55" s="10" t="s">
        <v>53</v>
      </c>
      <c r="C55" s="24" t="s">
        <v>11</v>
      </c>
      <c r="D55" s="24" t="s">
        <v>49</v>
      </c>
      <c r="E55" s="24" t="s">
        <v>50</v>
      </c>
      <c r="F55" s="24" t="s">
        <v>51</v>
      </c>
      <c r="G55" s="24">
        <v>35801</v>
      </c>
      <c r="H55" s="24" t="s">
        <v>23</v>
      </c>
      <c r="I55" s="25">
        <v>37072</v>
      </c>
      <c r="J55" s="35">
        <v>33978.720000000001</v>
      </c>
    </row>
    <row r="56" spans="1:10" s="8" customFormat="1" ht="29" x14ac:dyDescent="0.35">
      <c r="A56" s="4" t="s">
        <v>1</v>
      </c>
      <c r="B56" s="4" t="s">
        <v>2</v>
      </c>
      <c r="C56" s="4" t="s">
        <v>3</v>
      </c>
      <c r="D56" s="4" t="s">
        <v>4</v>
      </c>
      <c r="E56" s="4" t="s">
        <v>5</v>
      </c>
      <c r="F56" s="4" t="s">
        <v>6</v>
      </c>
      <c r="G56" s="5" t="s">
        <v>7</v>
      </c>
      <c r="H56" s="6" t="s">
        <v>8</v>
      </c>
      <c r="I56" s="7" t="s">
        <v>37</v>
      </c>
      <c r="J56" s="7" t="s">
        <v>38</v>
      </c>
    </row>
    <row r="57" spans="1:10" ht="29" x14ac:dyDescent="0.35">
      <c r="A57" s="36" t="s">
        <v>42</v>
      </c>
      <c r="B57" s="36" t="s">
        <v>59</v>
      </c>
      <c r="C57" s="37" t="s">
        <v>11</v>
      </c>
      <c r="D57" s="38" t="s">
        <v>12</v>
      </c>
      <c r="E57" s="39" t="s">
        <v>11</v>
      </c>
      <c r="F57" s="38" t="s">
        <v>20</v>
      </c>
      <c r="G57" s="40">
        <v>32201</v>
      </c>
      <c r="H57" s="41" t="s">
        <v>60</v>
      </c>
      <c r="I57" s="42">
        <v>95581</v>
      </c>
      <c r="J57" s="43">
        <v>95581</v>
      </c>
    </row>
    <row r="58" spans="1:10" ht="29" x14ac:dyDescent="0.35">
      <c r="A58" s="36" t="s">
        <v>42</v>
      </c>
      <c r="B58" s="44" t="s">
        <v>59</v>
      </c>
      <c r="C58" s="11" t="s">
        <v>11</v>
      </c>
      <c r="D58" s="12" t="s">
        <v>12</v>
      </c>
      <c r="E58" s="11" t="s">
        <v>11</v>
      </c>
      <c r="F58" s="12" t="s">
        <v>13</v>
      </c>
      <c r="G58" s="13">
        <v>32601</v>
      </c>
      <c r="H58" s="45" t="s">
        <v>17</v>
      </c>
      <c r="I58" s="46">
        <v>3500</v>
      </c>
      <c r="J58" s="43">
        <v>3500</v>
      </c>
    </row>
    <row r="59" spans="1:10" ht="29" x14ac:dyDescent="0.35">
      <c r="A59" s="36" t="s">
        <v>42</v>
      </c>
      <c r="B59" s="44" t="s">
        <v>59</v>
      </c>
      <c r="C59" s="11" t="s">
        <v>11</v>
      </c>
      <c r="D59" s="12" t="s">
        <v>12</v>
      </c>
      <c r="E59" s="11" t="s">
        <v>11</v>
      </c>
      <c r="F59" s="12" t="s">
        <v>13</v>
      </c>
      <c r="G59" s="13">
        <v>31401</v>
      </c>
      <c r="H59" s="45" t="s">
        <v>61</v>
      </c>
      <c r="I59" s="46">
        <v>750</v>
      </c>
      <c r="J59" s="43">
        <v>0</v>
      </c>
    </row>
    <row r="60" spans="1:10" x14ac:dyDescent="0.35">
      <c r="A60" s="36" t="s">
        <v>42</v>
      </c>
      <c r="B60" s="44" t="s">
        <v>59</v>
      </c>
      <c r="C60" s="11" t="s">
        <v>11</v>
      </c>
      <c r="D60" s="12" t="s">
        <v>12</v>
      </c>
      <c r="E60" s="11" t="s">
        <v>11</v>
      </c>
      <c r="F60" s="12" t="s">
        <v>20</v>
      </c>
      <c r="G60" s="13">
        <v>31301</v>
      </c>
      <c r="H60" s="45" t="s">
        <v>62</v>
      </c>
      <c r="I60" s="46">
        <v>3000</v>
      </c>
      <c r="J60" s="43">
        <v>3373</v>
      </c>
    </row>
    <row r="61" spans="1:10" x14ac:dyDescent="0.35">
      <c r="A61" s="36" t="s">
        <v>42</v>
      </c>
      <c r="B61" s="44" t="s">
        <v>59</v>
      </c>
      <c r="C61" s="11" t="s">
        <v>11</v>
      </c>
      <c r="D61" s="12" t="s">
        <v>12</v>
      </c>
      <c r="E61" s="11" t="s">
        <v>11</v>
      </c>
      <c r="F61" s="12" t="s">
        <v>20</v>
      </c>
      <c r="G61" s="13">
        <v>33801</v>
      </c>
      <c r="H61" s="45" t="s">
        <v>63</v>
      </c>
      <c r="I61" s="46">
        <v>33768</v>
      </c>
      <c r="J61" s="43">
        <v>33767.760000000002</v>
      </c>
    </row>
    <row r="62" spans="1:10" x14ac:dyDescent="0.35">
      <c r="A62" s="36" t="s">
        <v>42</v>
      </c>
      <c r="B62" s="44" t="s">
        <v>59</v>
      </c>
      <c r="C62" s="11" t="s">
        <v>11</v>
      </c>
      <c r="D62" s="12" t="s">
        <v>49</v>
      </c>
      <c r="E62" s="11" t="s">
        <v>50</v>
      </c>
      <c r="F62" s="12" t="s">
        <v>51</v>
      </c>
      <c r="G62" s="13">
        <v>31301</v>
      </c>
      <c r="H62" s="45" t="s">
        <v>62</v>
      </c>
      <c r="I62" s="46">
        <v>2700</v>
      </c>
      <c r="J62" s="43">
        <v>0</v>
      </c>
    </row>
    <row r="63" spans="1:10" x14ac:dyDescent="0.35">
      <c r="A63" s="36" t="s">
        <v>42</v>
      </c>
      <c r="B63" s="44" t="s">
        <v>59</v>
      </c>
      <c r="C63" s="47" t="s">
        <v>11</v>
      </c>
      <c r="D63" s="12" t="s">
        <v>49</v>
      </c>
      <c r="E63" s="11">
        <v>88</v>
      </c>
      <c r="F63" s="12" t="s">
        <v>51</v>
      </c>
      <c r="G63" s="13">
        <v>33801</v>
      </c>
      <c r="H63" s="45" t="s">
        <v>63</v>
      </c>
      <c r="I63" s="46">
        <v>67536</v>
      </c>
      <c r="J63" s="43">
        <v>65783.760000000009</v>
      </c>
    </row>
    <row r="64" spans="1:10" ht="29" x14ac:dyDescent="0.35">
      <c r="A64" s="36" t="s">
        <v>42</v>
      </c>
      <c r="B64" s="36" t="s">
        <v>59</v>
      </c>
      <c r="C64" s="37" t="s">
        <v>11</v>
      </c>
      <c r="D64" s="38" t="s">
        <v>49</v>
      </c>
      <c r="E64" s="39" t="s">
        <v>50</v>
      </c>
      <c r="F64" s="38" t="s">
        <v>51</v>
      </c>
      <c r="G64" s="40">
        <v>32201</v>
      </c>
      <c r="H64" s="41" t="s">
        <v>60</v>
      </c>
      <c r="I64" s="42">
        <v>50893</v>
      </c>
      <c r="J64" s="43">
        <v>50891.99</v>
      </c>
    </row>
    <row r="65" spans="1:10" s="8" customFormat="1" ht="29" x14ac:dyDescent="0.35">
      <c r="A65" s="4" t="s">
        <v>1</v>
      </c>
      <c r="B65" s="4" t="s">
        <v>2</v>
      </c>
      <c r="C65" s="4" t="s">
        <v>3</v>
      </c>
      <c r="D65" s="4" t="s">
        <v>4</v>
      </c>
      <c r="E65" s="4" t="s">
        <v>5</v>
      </c>
      <c r="F65" s="4" t="s">
        <v>6</v>
      </c>
      <c r="G65" s="5" t="s">
        <v>7</v>
      </c>
      <c r="H65" s="6" t="s">
        <v>8</v>
      </c>
      <c r="I65" s="7" t="s">
        <v>37</v>
      </c>
      <c r="J65" s="7" t="s">
        <v>38</v>
      </c>
    </row>
    <row r="66" spans="1:10" x14ac:dyDescent="0.35">
      <c r="A66" s="48" t="s">
        <v>42</v>
      </c>
      <c r="B66" s="48" t="s">
        <v>64</v>
      </c>
      <c r="C66" s="49" t="s">
        <v>11</v>
      </c>
      <c r="D66" s="50" t="s">
        <v>12</v>
      </c>
      <c r="E66" s="49" t="s">
        <v>11</v>
      </c>
      <c r="F66" s="50" t="s">
        <v>13</v>
      </c>
      <c r="G66" s="51">
        <v>21101</v>
      </c>
      <c r="H66" s="52" t="s">
        <v>65</v>
      </c>
      <c r="I66" s="53">
        <v>13.34</v>
      </c>
      <c r="J66" s="54">
        <v>0</v>
      </c>
    </row>
    <row r="67" spans="1:10" ht="43.5" x14ac:dyDescent="0.35">
      <c r="A67" s="48" t="s">
        <v>42</v>
      </c>
      <c r="B67" s="48" t="s">
        <v>64</v>
      </c>
      <c r="C67" s="49" t="s">
        <v>11</v>
      </c>
      <c r="D67" s="50" t="s">
        <v>12</v>
      </c>
      <c r="E67" s="49" t="s">
        <v>11</v>
      </c>
      <c r="F67" s="50" t="s">
        <v>13</v>
      </c>
      <c r="G67" s="51">
        <v>22104</v>
      </c>
      <c r="H67" s="52" t="s">
        <v>66</v>
      </c>
      <c r="I67" s="53">
        <v>0</v>
      </c>
      <c r="J67" s="54">
        <v>3222.34</v>
      </c>
    </row>
    <row r="68" spans="1:10" x14ac:dyDescent="0.35">
      <c r="A68" s="48" t="s">
        <v>42</v>
      </c>
      <c r="B68" s="48" t="s">
        <v>64</v>
      </c>
      <c r="C68" s="49" t="s">
        <v>11</v>
      </c>
      <c r="D68" s="50" t="s">
        <v>12</v>
      </c>
      <c r="E68" s="49" t="s">
        <v>11</v>
      </c>
      <c r="F68" s="50" t="s">
        <v>20</v>
      </c>
      <c r="G68" s="51">
        <v>31301</v>
      </c>
      <c r="H68" s="52" t="s">
        <v>67</v>
      </c>
      <c r="I68" s="53">
        <v>3000</v>
      </c>
      <c r="J68" s="54">
        <v>457</v>
      </c>
    </row>
    <row r="69" spans="1:10" ht="29" x14ac:dyDescent="0.35">
      <c r="A69" s="48" t="s">
        <v>42</v>
      </c>
      <c r="B69" s="48" t="s">
        <v>64</v>
      </c>
      <c r="C69" s="49" t="s">
        <v>11</v>
      </c>
      <c r="D69" s="50" t="s">
        <v>12</v>
      </c>
      <c r="E69" s="49" t="s">
        <v>11</v>
      </c>
      <c r="F69" s="50" t="s">
        <v>20</v>
      </c>
      <c r="G69" s="51">
        <v>35101</v>
      </c>
      <c r="H69" s="52" t="s">
        <v>68</v>
      </c>
      <c r="I69" s="53">
        <v>666</v>
      </c>
      <c r="J69" s="54">
        <v>0</v>
      </c>
    </row>
    <row r="70" spans="1:10" ht="29" x14ac:dyDescent="0.35">
      <c r="A70" s="48" t="s">
        <v>42</v>
      </c>
      <c r="B70" s="48" t="s">
        <v>64</v>
      </c>
      <c r="C70" s="49" t="s">
        <v>11</v>
      </c>
      <c r="D70" s="50" t="s">
        <v>12</v>
      </c>
      <c r="E70" s="49" t="s">
        <v>11</v>
      </c>
      <c r="F70" s="50" t="s">
        <v>51</v>
      </c>
      <c r="G70" s="51">
        <v>32201</v>
      </c>
      <c r="H70" s="52" t="s">
        <v>69</v>
      </c>
      <c r="I70" s="53">
        <v>162927</v>
      </c>
      <c r="J70" s="54">
        <v>124050.32</v>
      </c>
    </row>
    <row r="71" spans="1:10" ht="29" x14ac:dyDescent="0.35">
      <c r="A71" s="48" t="s">
        <v>42</v>
      </c>
      <c r="B71" s="48" t="s">
        <v>64</v>
      </c>
      <c r="C71" s="49" t="s">
        <v>11</v>
      </c>
      <c r="D71" s="50" t="s">
        <v>49</v>
      </c>
      <c r="E71" s="49" t="s">
        <v>50</v>
      </c>
      <c r="F71" s="50" t="s">
        <v>51</v>
      </c>
      <c r="G71" s="51">
        <v>32201</v>
      </c>
      <c r="H71" s="52" t="s">
        <v>69</v>
      </c>
      <c r="I71" s="53">
        <v>19155</v>
      </c>
      <c r="J71" s="54">
        <v>57881.68</v>
      </c>
    </row>
  </sheetData>
  <mergeCells count="2">
    <mergeCell ref="A6:J6"/>
    <mergeCell ref="A7:J7"/>
  </mergeCells>
  <phoneticPr fontId="8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MAYO 2024</vt:lpstr>
      <vt:lpstr>'MAYO 2024'!Área_de_impresión</vt:lpstr>
      <vt:lpstr>'MAYO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LOPEZ MARTINEZ CECILIA</cp:lastModifiedBy>
  <dcterms:created xsi:type="dcterms:W3CDTF">2024-01-22T16:03:12Z</dcterms:created>
  <dcterms:modified xsi:type="dcterms:W3CDTF">2024-06-19T02:51:28Z</dcterms:modified>
</cp:coreProperties>
</file>