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DICIEMBRE 2023\HIDALGO\"/>
    </mc:Choice>
  </mc:AlternateContent>
  <xr:revisionPtr revIDLastSave="0" documentId="13_ncr:1_{3F5B87E2-E938-439D-A8F4-BAD837A02C66}" xr6:coauthVersionLast="47" xr6:coauthVersionMax="47" xr10:uidLastSave="{00000000-0000-0000-0000-000000000000}"/>
  <bookViews>
    <workbookView xWindow="-108" yWindow="-108" windowWidth="22140" windowHeight="13176" xr2:uid="{62D0859A-B868-4188-B4FC-48AAC7CB0691}"/>
  </bookViews>
  <sheets>
    <sheet name="Dic. 23" sheetId="7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'Dic. 23'!$A$71:$AU$81</definedName>
    <definedName name="a">#REF!</definedName>
    <definedName name="adquisicion">'[1]hoja oculta'!$C$2:$C$5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>#REF!</definedName>
    <definedName name="SRPL">#REF!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65" i="7" l="1"/>
  <c r="Q65" i="7"/>
  <c r="O65" i="7"/>
  <c r="P57" i="7"/>
  <c r="S727" i="7" l="1"/>
  <c r="R727" i="7"/>
  <c r="S726" i="7"/>
  <c r="R726" i="7"/>
  <c r="S725" i="7"/>
  <c r="R725" i="7"/>
  <c r="S724" i="7"/>
  <c r="R724" i="7"/>
  <c r="S723" i="7"/>
  <c r="R723" i="7"/>
  <c r="S722" i="7"/>
  <c r="R722" i="7"/>
  <c r="S721" i="7"/>
  <c r="R721" i="7"/>
  <c r="S720" i="7"/>
  <c r="R720" i="7"/>
  <c r="S719" i="7"/>
  <c r="R719" i="7"/>
  <c r="S718" i="7"/>
  <c r="R718" i="7"/>
  <c r="S717" i="7"/>
  <c r="R717" i="7"/>
  <c r="S714" i="7"/>
  <c r="S710" i="7"/>
  <c r="R710" i="7"/>
  <c r="S709" i="7"/>
  <c r="R709" i="7"/>
  <c r="S708" i="7"/>
  <c r="R708" i="7"/>
  <c r="S707" i="7"/>
  <c r="R707" i="7"/>
  <c r="S706" i="7"/>
  <c r="R706" i="7"/>
  <c r="S705" i="7"/>
  <c r="R705" i="7"/>
  <c r="S704" i="7"/>
  <c r="R704" i="7"/>
  <c r="S703" i="7"/>
  <c r="R703" i="7"/>
  <c r="S702" i="7"/>
  <c r="R702" i="7"/>
  <c r="S701" i="7"/>
  <c r="R701" i="7"/>
  <c r="S700" i="7"/>
  <c r="R700" i="7"/>
  <c r="S699" i="7"/>
  <c r="R699" i="7"/>
  <c r="S698" i="7"/>
  <c r="R698" i="7"/>
  <c r="S697" i="7"/>
  <c r="R697" i="7"/>
  <c r="S696" i="7"/>
  <c r="R696" i="7"/>
  <c r="S695" i="7"/>
  <c r="R695" i="7"/>
  <c r="S694" i="7"/>
  <c r="R694" i="7"/>
  <c r="S693" i="7"/>
  <c r="R693" i="7"/>
  <c r="S692" i="7"/>
  <c r="R692" i="7"/>
  <c r="S691" i="7"/>
  <c r="R691" i="7"/>
  <c r="S690" i="7"/>
  <c r="R690" i="7"/>
  <c r="S689" i="7"/>
  <c r="R689" i="7"/>
  <c r="S688" i="7"/>
  <c r="R688" i="7"/>
  <c r="S687" i="7"/>
  <c r="R687" i="7"/>
  <c r="S686" i="7"/>
  <c r="R686" i="7"/>
  <c r="S685" i="7"/>
  <c r="R685" i="7"/>
  <c r="S684" i="7"/>
  <c r="R684" i="7"/>
  <c r="S683" i="7"/>
  <c r="R683" i="7"/>
  <c r="S682" i="7"/>
  <c r="R682" i="7"/>
  <c r="S678" i="7"/>
  <c r="R678" i="7"/>
  <c r="S677" i="7"/>
  <c r="R677" i="7"/>
  <c r="S676" i="7"/>
  <c r="R676" i="7"/>
  <c r="S675" i="7"/>
  <c r="R675" i="7"/>
  <c r="S674" i="7"/>
  <c r="R674" i="7"/>
  <c r="S673" i="7"/>
  <c r="R673" i="7"/>
  <c r="S672" i="7"/>
  <c r="R672" i="7"/>
  <c r="S671" i="7"/>
  <c r="R671" i="7"/>
  <c r="S670" i="7"/>
  <c r="R670" i="7"/>
  <c r="S669" i="7"/>
  <c r="R669" i="7"/>
  <c r="S668" i="7"/>
  <c r="R668" i="7"/>
  <c r="S667" i="7"/>
  <c r="R667" i="7"/>
  <c r="S666" i="7"/>
  <c r="R666" i="7"/>
  <c r="R663" i="7"/>
  <c r="S662" i="7"/>
  <c r="R662" i="7" s="1"/>
  <c r="S661" i="7"/>
  <c r="R661" i="7"/>
  <c r="S660" i="7"/>
  <c r="R660" i="7" s="1"/>
  <c r="S659" i="7"/>
  <c r="R659" i="7" s="1"/>
  <c r="S658" i="7"/>
  <c r="R658" i="7" s="1"/>
  <c r="S657" i="7"/>
  <c r="R657" i="7"/>
  <c r="S656" i="7"/>
  <c r="R656" i="7" s="1"/>
  <c r="S655" i="7"/>
  <c r="R655" i="7"/>
  <c r="S654" i="7"/>
  <c r="R654" i="7" s="1"/>
  <c r="S653" i="7"/>
  <c r="R653" i="7" s="1"/>
  <c r="S652" i="7"/>
  <c r="R652" i="7" s="1"/>
  <c r="S651" i="7"/>
  <c r="R651" i="7"/>
  <c r="S650" i="7"/>
  <c r="R650" i="7" s="1"/>
  <c r="S649" i="7"/>
  <c r="R649" i="7"/>
  <c r="S648" i="7"/>
  <c r="R648" i="7" s="1"/>
  <c r="S647" i="7"/>
  <c r="R647" i="7"/>
  <c r="S646" i="7"/>
  <c r="R646" i="7" s="1"/>
  <c r="S645" i="7"/>
  <c r="R645" i="7"/>
  <c r="S644" i="7"/>
  <c r="R644" i="7" s="1"/>
  <c r="S643" i="7"/>
  <c r="R643" i="7" s="1"/>
  <c r="S642" i="7"/>
  <c r="R642" i="7" s="1"/>
  <c r="S641" i="7"/>
  <c r="R641" i="7"/>
  <c r="R640" i="7"/>
  <c r="R639" i="7"/>
  <c r="R638" i="7"/>
  <c r="R637" i="7"/>
  <c r="R636" i="7"/>
  <c r="S631" i="7" l="1"/>
  <c r="R631" i="7"/>
  <c r="S582" i="7"/>
  <c r="R582" i="7"/>
  <c r="S573" i="7"/>
  <c r="R573" i="7"/>
  <c r="AB430" i="7" l="1"/>
  <c r="AA430" i="7"/>
  <c r="Z430" i="7"/>
  <c r="X430" i="7"/>
  <c r="W430" i="7"/>
  <c r="V430" i="7"/>
  <c r="U430" i="7"/>
  <c r="T430" i="7"/>
  <c r="S430" i="7"/>
  <c r="R430" i="7"/>
  <c r="Q429" i="7"/>
  <c r="Q430" i="7" s="1"/>
  <c r="AB422" i="7"/>
  <c r="AA422" i="7"/>
  <c r="Z422" i="7"/>
  <c r="Y422" i="7"/>
  <c r="X422" i="7"/>
  <c r="V422" i="7"/>
  <c r="U422" i="7"/>
  <c r="T422" i="7"/>
  <c r="S422" i="7"/>
  <c r="R422" i="7"/>
  <c r="Q421" i="7"/>
  <c r="AC421" i="7" s="1"/>
  <c r="Q411" i="7"/>
  <c r="AC411" i="7" s="1"/>
  <c r="Q409" i="7"/>
  <c r="AC409" i="7" s="1"/>
  <c r="AC408" i="7"/>
  <c r="Q408" i="7"/>
  <c r="Q407" i="7"/>
  <c r="AC407" i="7" s="1"/>
  <c r="Q406" i="7"/>
  <c r="AC406" i="7" s="1"/>
  <c r="Q405" i="7"/>
  <c r="AC405" i="7" s="1"/>
  <c r="AC404" i="7"/>
  <c r="Q404" i="7"/>
  <c r="Q403" i="7"/>
  <c r="AC403" i="7" s="1"/>
  <c r="Q402" i="7"/>
  <c r="AC402" i="7" s="1"/>
  <c r="AC401" i="7"/>
  <c r="AC400" i="7"/>
  <c r="AC398" i="7"/>
  <c r="Q397" i="7"/>
  <c r="AC397" i="7" s="1"/>
  <c r="AC396" i="7"/>
  <c r="Q395" i="7"/>
  <c r="AC395" i="7" s="1"/>
  <c r="AC394" i="7"/>
  <c r="AC393" i="7"/>
  <c r="Q393" i="7"/>
  <c r="Q422" i="7" l="1"/>
  <c r="AC422" i="7"/>
  <c r="AC429" i="7"/>
  <c r="AC430" i="7" s="1"/>
  <c r="T390" i="7" l="1"/>
  <c r="AC387" i="7"/>
  <c r="AB387" i="7"/>
  <c r="AA387" i="7"/>
  <c r="Z387" i="7"/>
  <c r="Y387" i="7"/>
  <c r="X387" i="7"/>
  <c r="W387" i="7"/>
  <c r="V387" i="7"/>
  <c r="U387" i="7"/>
  <c r="U390" i="7" s="1"/>
  <c r="T387" i="7"/>
  <c r="S387" i="7"/>
  <c r="S390" i="7" s="1"/>
  <c r="AD384" i="7"/>
  <c r="R384" i="7"/>
  <c r="AD383" i="7"/>
  <c r="R383" i="7" s="1"/>
  <c r="AD382" i="7"/>
  <c r="R382" i="7" s="1"/>
  <c r="AD381" i="7"/>
  <c r="R381" i="7" s="1"/>
  <c r="AD380" i="7"/>
  <c r="R380" i="7" s="1"/>
  <c r="AD379" i="7"/>
  <c r="R379" i="7" s="1"/>
  <c r="AD378" i="7"/>
  <c r="R378" i="7" s="1"/>
  <c r="AD377" i="7"/>
  <c r="R377" i="7" s="1"/>
  <c r="AD376" i="7"/>
  <c r="R376" i="7"/>
  <c r="AD375" i="7"/>
  <c r="R375" i="7" s="1"/>
  <c r="AD374" i="7"/>
  <c r="R374" i="7" s="1"/>
  <c r="AD373" i="7"/>
  <c r="R373" i="7" s="1"/>
  <c r="AD372" i="7"/>
  <c r="R372" i="7" s="1"/>
  <c r="AD371" i="7"/>
  <c r="R371" i="7" s="1"/>
  <c r="AD370" i="7"/>
  <c r="R370" i="7" s="1"/>
  <c r="AD369" i="7"/>
  <c r="R369" i="7" s="1"/>
  <c r="AD368" i="7"/>
  <c r="R368" i="7"/>
  <c r="AD367" i="7"/>
  <c r="R367" i="7" s="1"/>
  <c r="AD366" i="7"/>
  <c r="R366" i="7" s="1"/>
  <c r="AD365" i="7"/>
  <c r="R365" i="7" s="1"/>
  <c r="AD364" i="7"/>
  <c r="R364" i="7"/>
  <c r="AD363" i="7"/>
  <c r="R363" i="7" s="1"/>
  <c r="AD362" i="7"/>
  <c r="R362" i="7" s="1"/>
  <c r="AD361" i="7"/>
  <c r="R361" i="7" s="1"/>
  <c r="AD360" i="7"/>
  <c r="R360" i="7"/>
  <c r="AD359" i="7"/>
  <c r="R359" i="7" s="1"/>
  <c r="AD358" i="7"/>
  <c r="R358" i="7" s="1"/>
  <c r="AD357" i="7"/>
  <c r="R357" i="7" s="1"/>
  <c r="AD356" i="7"/>
  <c r="R356" i="7"/>
  <c r="AD355" i="7"/>
  <c r="R355" i="7" s="1"/>
  <c r="AD354" i="7"/>
  <c r="R354" i="7" s="1"/>
  <c r="AD353" i="7"/>
  <c r="R353" i="7" s="1"/>
  <c r="AD352" i="7"/>
  <c r="R352" i="7"/>
  <c r="AD351" i="7"/>
  <c r="R351" i="7" s="1"/>
  <c r="AD350" i="7"/>
  <c r="R350" i="7" s="1"/>
  <c r="AD349" i="7"/>
  <c r="R349" i="7" s="1"/>
  <c r="AD348" i="7"/>
  <c r="R348" i="7" s="1"/>
  <c r="AD347" i="7"/>
  <c r="R347" i="7" s="1"/>
  <c r="AD346" i="7"/>
  <c r="R346" i="7" s="1"/>
  <c r="AD345" i="7"/>
  <c r="R345" i="7" s="1"/>
  <c r="AD344" i="7"/>
  <c r="R344" i="7"/>
  <c r="AD343" i="7"/>
  <c r="R343" i="7" s="1"/>
  <c r="AD342" i="7"/>
  <c r="R342" i="7" s="1"/>
  <c r="AD341" i="7"/>
  <c r="R341" i="7" s="1"/>
  <c r="AD340" i="7"/>
  <c r="R340" i="7" s="1"/>
  <c r="AD339" i="7"/>
  <c r="R339" i="7" s="1"/>
  <c r="AD338" i="7"/>
  <c r="R338" i="7" s="1"/>
  <c r="AD337" i="7"/>
  <c r="R337" i="7" s="1"/>
  <c r="AD336" i="7"/>
  <c r="R336" i="7"/>
  <c r="AD335" i="7"/>
  <c r="R335" i="7" s="1"/>
  <c r="AD334" i="7"/>
  <c r="R334" i="7" s="1"/>
  <c r="AD333" i="7"/>
  <c r="R333" i="7" s="1"/>
  <c r="AD332" i="7"/>
  <c r="R332" i="7"/>
  <c r="AD331" i="7"/>
  <c r="R331" i="7" s="1"/>
  <c r="AD330" i="7"/>
  <c r="R330" i="7" s="1"/>
  <c r="AD329" i="7"/>
  <c r="R329" i="7" s="1"/>
  <c r="AD328" i="7"/>
  <c r="R328" i="7"/>
  <c r="AD327" i="7"/>
  <c r="R327" i="7" s="1"/>
  <c r="AD326" i="7"/>
  <c r="R326" i="7" s="1"/>
  <c r="AD325" i="7"/>
  <c r="R325" i="7" s="1"/>
  <c r="AD324" i="7"/>
  <c r="R324" i="7"/>
  <c r="AD323" i="7"/>
  <c r="R323" i="7" s="1"/>
  <c r="AD322" i="7"/>
  <c r="R322" i="7" s="1"/>
  <c r="AD321" i="7"/>
  <c r="R321" i="7" s="1"/>
  <c r="AD320" i="7"/>
  <c r="R320" i="7"/>
  <c r="AD319" i="7"/>
  <c r="R319" i="7" s="1"/>
  <c r="AD318" i="7"/>
  <c r="R318" i="7" s="1"/>
  <c r="AD317" i="7"/>
  <c r="R317" i="7" s="1"/>
  <c r="AD316" i="7"/>
  <c r="R316" i="7" s="1"/>
  <c r="AD315" i="7"/>
  <c r="R315" i="7" s="1"/>
  <c r="AD314" i="7"/>
  <c r="R314" i="7" s="1"/>
  <c r="AD313" i="7"/>
  <c r="R313" i="7" s="1"/>
  <c r="AD312" i="7"/>
  <c r="R312" i="7"/>
  <c r="AD311" i="7"/>
  <c r="R311" i="7" s="1"/>
  <c r="AD310" i="7"/>
  <c r="R310" i="7" s="1"/>
  <c r="AD309" i="7"/>
  <c r="R309" i="7" s="1"/>
  <c r="AD308" i="7"/>
  <c r="R308" i="7"/>
  <c r="AD307" i="7"/>
  <c r="R307" i="7"/>
  <c r="AD306" i="7"/>
  <c r="R306" i="7" s="1"/>
  <c r="AD305" i="7"/>
  <c r="R305" i="7" s="1"/>
  <c r="AD304" i="7"/>
  <c r="R304" i="7" s="1"/>
  <c r="AD303" i="7"/>
  <c r="R303" i="7"/>
  <c r="AD302" i="7"/>
  <c r="R302" i="7" s="1"/>
  <c r="AD301" i="7"/>
  <c r="R301" i="7" s="1"/>
  <c r="AD300" i="7"/>
  <c r="R300" i="7" s="1"/>
  <c r="AD299" i="7"/>
  <c r="R299" i="7" s="1"/>
  <c r="AD298" i="7"/>
  <c r="R298" i="7" s="1"/>
  <c r="AD297" i="7"/>
  <c r="R297" i="7" s="1"/>
  <c r="AD296" i="7"/>
  <c r="R296" i="7"/>
  <c r="AD295" i="7"/>
  <c r="R295" i="7" s="1"/>
  <c r="AD294" i="7"/>
  <c r="R294" i="7" s="1"/>
  <c r="AD293" i="7"/>
  <c r="R293" i="7" s="1"/>
  <c r="AD292" i="7"/>
  <c r="R292" i="7"/>
  <c r="AD291" i="7"/>
  <c r="R291" i="7"/>
  <c r="AD290" i="7"/>
  <c r="R290" i="7" s="1"/>
  <c r="AD289" i="7"/>
  <c r="R289" i="7" s="1"/>
  <c r="AD288" i="7"/>
  <c r="R288" i="7" s="1"/>
  <c r="AD287" i="7"/>
  <c r="R287" i="7"/>
  <c r="AD286" i="7"/>
  <c r="R286" i="7" s="1"/>
  <c r="AD285" i="7"/>
  <c r="R285" i="7" s="1"/>
  <c r="AD284" i="7"/>
  <c r="R284" i="7" s="1"/>
  <c r="AD283" i="7"/>
  <c r="R283" i="7" s="1"/>
  <c r="AD282" i="7"/>
  <c r="R282" i="7" s="1"/>
  <c r="AD281" i="7"/>
  <c r="R281" i="7" s="1"/>
  <c r="AD280" i="7"/>
  <c r="R280" i="7"/>
  <c r="AD279" i="7"/>
  <c r="R279" i="7" s="1"/>
  <c r="AD278" i="7"/>
  <c r="R278" i="7" s="1"/>
  <c r="AD277" i="7"/>
  <c r="R277" i="7" s="1"/>
  <c r="AD276" i="7"/>
  <c r="R276" i="7"/>
  <c r="AD275" i="7"/>
  <c r="R275" i="7"/>
  <c r="AD274" i="7"/>
  <c r="R274" i="7" s="1"/>
  <c r="AD273" i="7"/>
  <c r="R273" i="7" s="1"/>
  <c r="AD272" i="7"/>
  <c r="R272" i="7" s="1"/>
  <c r="AD271" i="7"/>
  <c r="R271" i="7"/>
  <c r="AD270" i="7"/>
  <c r="R270" i="7" s="1"/>
  <c r="AD269" i="7"/>
  <c r="R269" i="7" s="1"/>
  <c r="AD268" i="7"/>
  <c r="R268" i="7" s="1"/>
  <c r="AD267" i="7"/>
  <c r="R267" i="7" s="1"/>
  <c r="AD266" i="7"/>
  <c r="R266" i="7" s="1"/>
  <c r="AD265" i="7"/>
  <c r="R265" i="7" s="1"/>
  <c r="AD264" i="7"/>
  <c r="R264" i="7"/>
  <c r="AD263" i="7"/>
  <c r="R263" i="7" s="1"/>
  <c r="AD262" i="7"/>
  <c r="R262" i="7" s="1"/>
  <c r="AD261" i="7"/>
  <c r="R261" i="7" s="1"/>
  <c r="AD260" i="7"/>
  <c r="R260" i="7"/>
  <c r="AD259" i="7"/>
  <c r="R259" i="7"/>
  <c r="AD258" i="7"/>
  <c r="R258" i="7" s="1"/>
  <c r="AD257" i="7"/>
  <c r="R257" i="7" s="1"/>
  <c r="AD256" i="7"/>
  <c r="R256" i="7" s="1"/>
  <c r="AD255" i="7"/>
  <c r="R255" i="7"/>
  <c r="AD254" i="7"/>
  <c r="R254" i="7" s="1"/>
  <c r="AD253" i="7"/>
  <c r="R253" i="7" s="1"/>
  <c r="AD252" i="7"/>
  <c r="R252" i="7" s="1"/>
  <c r="AD251" i="7"/>
  <c r="R251" i="7" s="1"/>
  <c r="AD250" i="7"/>
  <c r="R250" i="7" s="1"/>
  <c r="AD249" i="7"/>
  <c r="R249" i="7" s="1"/>
  <c r="AD248" i="7"/>
  <c r="R248" i="7"/>
  <c r="AD247" i="7"/>
  <c r="R247" i="7" s="1"/>
  <c r="AD246" i="7"/>
  <c r="R246" i="7" s="1"/>
  <c r="AD245" i="7"/>
  <c r="R245" i="7" s="1"/>
  <c r="AD244" i="7"/>
  <c r="R244" i="7"/>
  <c r="AD243" i="7"/>
  <c r="R243" i="7"/>
  <c r="AD242" i="7"/>
  <c r="R242" i="7" s="1"/>
  <c r="AD241" i="7"/>
  <c r="R241" i="7" s="1"/>
  <c r="AD240" i="7"/>
  <c r="R240" i="7" s="1"/>
  <c r="AD239" i="7"/>
  <c r="R239" i="7"/>
  <c r="AD238" i="7"/>
  <c r="R238" i="7" s="1"/>
  <c r="AD237" i="7"/>
  <c r="R237" i="7" s="1"/>
  <c r="AD236" i="7"/>
  <c r="R236" i="7" s="1"/>
  <c r="AD235" i="7"/>
  <c r="R235" i="7" s="1"/>
  <c r="AD234" i="7"/>
  <c r="R234" i="7" s="1"/>
  <c r="AD233" i="7"/>
  <c r="R233" i="7" s="1"/>
  <c r="AD232" i="7"/>
  <c r="R232" i="7"/>
  <c r="AD231" i="7"/>
  <c r="R231" i="7" s="1"/>
  <c r="AD230" i="7"/>
  <c r="R230" i="7" s="1"/>
  <c r="AD229" i="7"/>
  <c r="R229" i="7" s="1"/>
  <c r="AD228" i="7"/>
  <c r="R228" i="7"/>
  <c r="AD227" i="7"/>
  <c r="R227" i="7"/>
  <c r="AD226" i="7"/>
  <c r="R226" i="7" s="1"/>
  <c r="AD225" i="7"/>
  <c r="R225" i="7" s="1"/>
  <c r="AD224" i="7"/>
  <c r="R224" i="7" s="1"/>
  <c r="AD223" i="7"/>
  <c r="R223" i="7"/>
  <c r="AD222" i="7"/>
  <c r="R222" i="7" s="1"/>
  <c r="AD221" i="7"/>
  <c r="R221" i="7" s="1"/>
  <c r="AD220" i="7"/>
  <c r="R220" i="7" s="1"/>
  <c r="AD219" i="7"/>
  <c r="R219" i="7" s="1"/>
  <c r="AD218" i="7"/>
  <c r="R218" i="7" s="1"/>
  <c r="AD217" i="7"/>
  <c r="R217" i="7" s="1"/>
  <c r="AD216" i="7"/>
  <c r="R216" i="7"/>
  <c r="AD215" i="7"/>
  <c r="R215" i="7" s="1"/>
  <c r="AD214" i="7"/>
  <c r="R214" i="7" s="1"/>
  <c r="AD213" i="7"/>
  <c r="R213" i="7" s="1"/>
  <c r="AD212" i="7"/>
  <c r="R212" i="7"/>
  <c r="AD211" i="7"/>
  <c r="AD387" i="7" l="1"/>
  <c r="R211" i="7"/>
  <c r="R387" i="7" s="1"/>
  <c r="R100" i="7" l="1"/>
  <c r="R99" i="7"/>
  <c r="Q104" i="7"/>
  <c r="Q113" i="7"/>
  <c r="R111" i="7"/>
  <c r="R110" i="7"/>
  <c r="R109" i="7"/>
  <c r="R108" i="7"/>
  <c r="R117" i="7"/>
  <c r="R102" i="7"/>
  <c r="R77" i="7"/>
  <c r="R80" i="7"/>
  <c r="R87" i="7"/>
  <c r="R101" i="7"/>
  <c r="Q120" i="7"/>
  <c r="R118" i="7"/>
  <c r="R116" i="7"/>
  <c r="R86" i="7"/>
  <c r="R107" i="7"/>
  <c r="R93" i="7"/>
  <c r="Q96" i="7"/>
  <c r="R94" i="7"/>
  <c r="R75" i="7"/>
  <c r="R74" i="7"/>
  <c r="R72" i="7"/>
  <c r="R88" i="7"/>
  <c r="R78" i="7"/>
  <c r="R81" i="7"/>
  <c r="R73" i="7"/>
  <c r="R113" i="7" l="1"/>
  <c r="R104" i="7"/>
  <c r="R120" i="7"/>
  <c r="R96" i="7"/>
  <c r="R90" i="7"/>
  <c r="R83" i="7" l="1"/>
  <c r="Q90" i="7"/>
  <c r="Q83" i="7"/>
</calcChain>
</file>

<file path=xl/sharedStrings.xml><?xml version="1.0" encoding="utf-8"?>
<sst xmlns="http://schemas.openxmlformats.org/spreadsheetml/2006/main" count="7782" uniqueCount="1152">
  <si>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</si>
  <si>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</si>
  <si>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</si>
  <si>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</si>
  <si>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</si>
  <si>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</si>
  <si>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</si>
  <si>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</si>
  <si>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</si>
  <si>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</si>
  <si>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</si>
  <si>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</si>
  <si>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</si>
  <si>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</si>
  <si>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</si>
  <si>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</si>
  <si>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001</t>
  </si>
  <si>
    <t>M001</t>
  </si>
  <si>
    <t>R005</t>
  </si>
  <si>
    <t>088</t>
  </si>
  <si>
    <t>B00OD01</t>
  </si>
  <si>
    <t>B00OD02</t>
  </si>
  <si>
    <t>Servicios de vigilancia</t>
  </si>
  <si>
    <t>N/A</t>
  </si>
  <si>
    <t>SERVICIO</t>
  </si>
  <si>
    <t xml:space="preserve">ADJUDICACION DIRECTA </t>
  </si>
  <si>
    <t>PIEZA</t>
  </si>
  <si>
    <t>Programa Anual de Adquisiciones, Arrendamientos y Servicios del INE  2023(PAAASINE)</t>
  </si>
  <si>
    <t>Arrendamiento de edificios y locales</t>
  </si>
  <si>
    <t>Viaticos Nacionales para servidores publicos en el desempeño de funciones oficiales</t>
  </si>
  <si>
    <t>B00MO02</t>
  </si>
  <si>
    <t>UR EJERCE</t>
  </si>
  <si>
    <t xml:space="preserve"> 01 Junta Distrital Ejecutiva de Hidalgo</t>
  </si>
  <si>
    <t>HG01</t>
  </si>
  <si>
    <t>Combustibles, lubricantes y aditivos para ehiculos terrestres, aereos, maritimos, lacustres y fluviles asignados a servicdores publicos.</t>
  </si>
  <si>
    <t>Vales de gasolina</t>
  </si>
  <si>
    <t xml:space="preserve"> </t>
  </si>
  <si>
    <t xml:space="preserve">Vales de gasolina </t>
  </si>
  <si>
    <t>viaticos</t>
  </si>
  <si>
    <t>septiembre</t>
  </si>
  <si>
    <t>Otros servicios comerciales</t>
  </si>
  <si>
    <t>Estacionamiento vehiculos oficiales</t>
  </si>
  <si>
    <t>045</t>
  </si>
  <si>
    <t>Servicio telefonico convencional</t>
  </si>
  <si>
    <t>telefono</t>
  </si>
  <si>
    <t>KIT</t>
  </si>
  <si>
    <t>B16AM01</t>
  </si>
  <si>
    <t>Servicio postal</t>
  </si>
  <si>
    <t>servicio postal</t>
  </si>
  <si>
    <t>Material y utiles de oficina</t>
  </si>
  <si>
    <t>R009</t>
  </si>
  <si>
    <t>F20531D</t>
  </si>
  <si>
    <t>Hoja t/carta</t>
  </si>
  <si>
    <t>R003</t>
  </si>
  <si>
    <t>044</t>
  </si>
  <si>
    <t>R002</t>
  </si>
  <si>
    <t>043</t>
  </si>
  <si>
    <t>Material de oficina</t>
  </si>
  <si>
    <t>F15601D</t>
  </si>
  <si>
    <t>LOTE</t>
  </si>
  <si>
    <t>VIATICOS</t>
  </si>
  <si>
    <t>Otros impuestos y derechos</t>
  </si>
  <si>
    <t xml:space="preserve">Servicio </t>
  </si>
  <si>
    <t xml:space="preserve"> 2 Junta Distrital Ejecutiva de Hidalgo</t>
  </si>
  <si>
    <t>Arrendamiento de maquinaria y equipo</t>
  </si>
  <si>
    <t>Arrendamiento fotocopiadora</t>
  </si>
  <si>
    <t>067</t>
  </si>
  <si>
    <t>Hoja t/arta</t>
  </si>
  <si>
    <t>Pauqte</t>
  </si>
  <si>
    <t>Materiales, accesorios y suministrod medicos</t>
  </si>
  <si>
    <t>cubrebocas</t>
  </si>
  <si>
    <t>pieza</t>
  </si>
  <si>
    <t>Material y utiles de limpieza</t>
  </si>
  <si>
    <t>material de limpieza</t>
  </si>
  <si>
    <t>F13191D</t>
  </si>
  <si>
    <t>Apoyo</t>
  </si>
  <si>
    <t>Madera y productos de madera</t>
  </si>
  <si>
    <t>matewriales complementarios</t>
  </si>
  <si>
    <t>Productos minerales no metalicos</t>
  </si>
  <si>
    <t>Materales complemenarios</t>
  </si>
  <si>
    <t>Cantera</t>
  </si>
  <si>
    <t>Letrs</t>
  </si>
  <si>
    <t>persianasy/o cortinas</t>
  </si>
  <si>
    <t>Viaticos</t>
  </si>
  <si>
    <t>Apoyo financiero a consejeros electorales locales y distritales en año electoral federal</t>
  </si>
  <si>
    <t>Equipo y aparatos audiovisuales</t>
  </si>
  <si>
    <t>Adquisicion de un bafle con bocinas</t>
  </si>
  <si>
    <t>Refacciones y accesorios menores otros bienes muebles</t>
  </si>
  <si>
    <t>Material electrico y electonico</t>
  </si>
  <si>
    <t>Refaccione sy accesorios para equipo de computo</t>
  </si>
  <si>
    <t>Kit</t>
  </si>
  <si>
    <t>Diciembre</t>
  </si>
  <si>
    <t>Dirección Ejecutiva de Administración</t>
  </si>
  <si>
    <t>Dirección de Recursos Materiales y Servicios</t>
  </si>
  <si>
    <t>Subdirección de Adquisiciones</t>
  </si>
  <si>
    <t>UR Presp</t>
  </si>
  <si>
    <t>UR Ejerce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</si>
  <si>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</si>
  <si>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</si>
  <si>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</si>
  <si>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</si>
  <si>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</si>
  <si>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</si>
  <si>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</si>
  <si>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</si>
  <si>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</si>
  <si>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</si>
  <si>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</si>
  <si>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INE</t>
  </si>
  <si>
    <t>HG02</t>
  </si>
  <si>
    <t>ARRENDAMIENTO DE EDIFICIOS Y LOCALES</t>
  </si>
  <si>
    <t>SERVICIO DE ARRENDAMIENTO NOVIEMBRE</t>
  </si>
  <si>
    <t>NA</t>
  </si>
  <si>
    <t>ADJUDICACION DIRECTA</t>
  </si>
  <si>
    <t>SERVICIOS DE LAVANDERÍA, LIMPIEZA E HIGIENE</t>
  </si>
  <si>
    <t>SERVICIO DE LIMPIEZA OCTUBRE</t>
  </si>
  <si>
    <t>SERVICIOS DE VIGILANCIA DE LA JUNTA</t>
  </si>
  <si>
    <t>COMBUSTIBLES, LUBRICANTES Y ADITIVOS PARA VEHÍCULOS</t>
  </si>
  <si>
    <t xml:space="preserve">26103001-0006                   </t>
  </si>
  <si>
    <t>COMBUSTIBLES, LUBRICANTES Y ADITIVOS</t>
  </si>
  <si>
    <t>VIATICOS NACIONALES</t>
  </si>
  <si>
    <t>Productos alimenticios para el personal que en las instalaciones de las Unidades Responsables</t>
  </si>
  <si>
    <t>PZA.</t>
  </si>
  <si>
    <t>SERVICIOS DE VIGILANCIA</t>
  </si>
  <si>
    <t>SERVICIO DE VIGILANCIA OCTUBRE</t>
  </si>
  <si>
    <t>PRODUCTOS ALIMENTICIOS PARA EL PERSONAL QUE EN LAS INSTALACIONES DE LAS UNIDADES RESPONSABLES</t>
  </si>
  <si>
    <t>alimentos</t>
  </si>
  <si>
    <t>ALIMENTOS</t>
  </si>
  <si>
    <t>SERVICIO DE FOTOCOPIADO</t>
  </si>
  <si>
    <t>SERVICIO DE FOTOCOPIADO OCTUBRE</t>
  </si>
  <si>
    <t xml:space="preserve">SERVICIO DE ARRENDAMIENTO </t>
  </si>
  <si>
    <t>SERVICIO DE VIGILANCIA DEL MES DE OCTUBRE</t>
  </si>
  <si>
    <t>COMBUSTIBLES, LUBRICANTES Y ADITIVOS PARA VEHÍCULOS TERRESTRES, AÉREOS, MARÍTIMOS, LACUSTRES Y FLUVIALES ASIGNADOS A SERVICIOS PÚBLICOS Y LA OPERACIÓN DE PROGRAMAS PUBLICOS.</t>
  </si>
  <si>
    <t xml:space="preserve">26102001-0004    </t>
  </si>
  <si>
    <t>VALE DE GASOLINA</t>
  </si>
  <si>
    <t>APOYO A CONSEJEROSELECTORALEA LOCALES Y DISTRITALES</t>
  </si>
  <si>
    <t>SOPORTE EMPOTRABLE PARA TV - GASTO</t>
  </si>
  <si>
    <t>29301001-0159</t>
  </si>
  <si>
    <t>MATERIALES Y ÚTILES DE OFICINA</t>
  </si>
  <si>
    <t>21100087-0021</t>
  </si>
  <si>
    <t>REFACCIONES Y ACCESORIOS MENORES</t>
  </si>
  <si>
    <t>29901001-0018</t>
  </si>
  <si>
    <t>MICROFONOS</t>
  </si>
  <si>
    <t>29901001-0063</t>
  </si>
  <si>
    <t>REGADERA</t>
  </si>
  <si>
    <t>119</t>
  </si>
  <si>
    <t>MATERIALES, ACCESORIOS Y SUMINISTROS MÉDICOS</t>
  </si>
  <si>
    <t xml:space="preserve">25401001-0142 </t>
  </si>
  <si>
    <t>CUBREBOCAS</t>
  </si>
  <si>
    <t>ARTICULOS DE LIMPIEZA</t>
  </si>
  <si>
    <t>* El precio unitario con IVA esta redondeado.</t>
  </si>
  <si>
    <t>DELEGACIONALES</t>
  </si>
  <si>
    <t>HG03</t>
  </si>
  <si>
    <t>21101</t>
  </si>
  <si>
    <t>MATERIALES Y UTILES DE OFICINA</t>
  </si>
  <si>
    <t>21100003-0004</t>
  </si>
  <si>
    <t>SACAPUNTAS ELECTRICO</t>
  </si>
  <si>
    <t>PEDIDO-CONTRATO</t>
  </si>
  <si>
    <t>PZ</t>
  </si>
  <si>
    <t>ADJUDICACIÓN DIRECTA</t>
  </si>
  <si>
    <t>21100003-0001</t>
  </si>
  <si>
    <t>SACAPUNTAS DE METAL ESCOLAR</t>
  </si>
  <si>
    <t>21100006-0008</t>
  </si>
  <si>
    <r>
      <t xml:space="preserve">RAFIA </t>
    </r>
    <r>
      <rPr>
        <i/>
        <sz val="8"/>
        <rFont val="Calibri"/>
        <family val="2"/>
        <scheme val="minor"/>
      </rPr>
      <t>(bola)</t>
    </r>
  </si>
  <si>
    <t>21100017-0003</t>
  </si>
  <si>
    <t>CAJA DE ARCHIVO MUERTO T/OFICIO</t>
  </si>
  <si>
    <t>21100017-0010</t>
  </si>
  <si>
    <r>
      <t xml:space="preserve">CAJA DE PLASTICO (VARIAS MEDIDAS) </t>
    </r>
    <r>
      <rPr>
        <i/>
        <sz val="8"/>
        <rFont val="Calibri"/>
        <family val="2"/>
        <scheme val="minor"/>
      </rPr>
      <t>tamaño oficio</t>
    </r>
  </si>
  <si>
    <r>
      <t xml:space="preserve">CAJA DE PLASTICO (VARIAS MEDIDAS) </t>
    </r>
    <r>
      <rPr>
        <i/>
        <sz val="8"/>
        <rFont val="Calibri"/>
        <family val="2"/>
        <scheme val="minor"/>
      </rPr>
      <t>tamaño carta</t>
    </r>
  </si>
  <si>
    <t>21100033-0014</t>
  </si>
  <si>
    <t>CINTA DIUREX 18 X 65</t>
  </si>
  <si>
    <t>21100033-0015</t>
  </si>
  <si>
    <t>CINTA DIUREX 24 X 65</t>
  </si>
  <si>
    <t>21100033-0018</t>
  </si>
  <si>
    <t>CINTA DIUREX 48 X 50</t>
  </si>
  <si>
    <t>21100033-0033</t>
  </si>
  <si>
    <t>CINTA MASKING TAPE  18 X 50</t>
  </si>
  <si>
    <t>21100033-0035</t>
  </si>
  <si>
    <t>CINTA MASKING TAPE  24 X 50</t>
  </si>
  <si>
    <t>21100036-0001</t>
  </si>
  <si>
    <t>CLIP ESTANDAR # 1</t>
  </si>
  <si>
    <t>21100036-0002</t>
  </si>
  <si>
    <t>CLIP ESTANDAR # 2</t>
  </si>
  <si>
    <t>21100036-0010</t>
  </si>
  <si>
    <t>SUJETADOR DE DOCUMENTOS PRES. MEDIANO</t>
  </si>
  <si>
    <t>21100041-0037</t>
  </si>
  <si>
    <t>LIBRETA F/FRANCESA</t>
  </si>
  <si>
    <t>21100041-0065</t>
  </si>
  <si>
    <t xml:space="preserve">LIBRETA F/FRANCESA P/DURA CUADRO CHICO  </t>
  </si>
  <si>
    <t>21100044-0001</t>
  </si>
  <si>
    <t>DESENGRAPADORA</t>
  </si>
  <si>
    <t>21100044-0002</t>
  </si>
  <si>
    <t>ENGRAPADORA</t>
  </si>
  <si>
    <t>21100052-0006</t>
  </si>
  <si>
    <t>ARILLO DE  1/2 "</t>
  </si>
  <si>
    <t>21100052-0011</t>
  </si>
  <si>
    <t>ARILLO DE  3/4 "</t>
  </si>
  <si>
    <t>21100052-0012</t>
  </si>
  <si>
    <t>ARILLO DE  3/8 "</t>
  </si>
  <si>
    <t>21100052-0013</t>
  </si>
  <si>
    <t>ARILLO DE  5/16 "</t>
  </si>
  <si>
    <t>21100052-0014</t>
  </si>
  <si>
    <t>ARILLO DE  5/8 "</t>
  </si>
  <si>
    <t>21100052-0015</t>
  </si>
  <si>
    <t>ARILLO DE  7/16 "</t>
  </si>
  <si>
    <t>21100052-0023</t>
  </si>
  <si>
    <t>ARILLO DE 1/2"</t>
  </si>
  <si>
    <t>21100055-0003</t>
  </si>
  <si>
    <t>CUTTER GRANDE</t>
  </si>
  <si>
    <t>21100072-0003</t>
  </si>
  <si>
    <t>LIGAS NUMERO  18</t>
  </si>
  <si>
    <t>21100074-0001</t>
  </si>
  <si>
    <t>BICOLOR</t>
  </si>
  <si>
    <t>21100081-0001</t>
  </si>
  <si>
    <t>BANDERITAS POST-IT (VARIAS)</t>
  </si>
  <si>
    <t>21100081-0009</t>
  </si>
  <si>
    <r>
      <t xml:space="preserve">BLOCK DE NOTAS POST-IT COLOR </t>
    </r>
    <r>
      <rPr>
        <i/>
        <sz val="8"/>
        <rFont val="Calibri"/>
        <family val="2"/>
        <scheme val="minor"/>
      </rPr>
      <t>76mm x 76 mm</t>
    </r>
  </si>
  <si>
    <r>
      <t xml:space="preserve">BLOCK DE NOTAS POST-IT COLOR </t>
    </r>
    <r>
      <rPr>
        <i/>
        <sz val="8"/>
        <rFont val="Calibri"/>
        <family val="2"/>
        <scheme val="minor"/>
      </rPr>
      <t>38mm x 51 mm</t>
    </r>
  </si>
  <si>
    <t>BLOCK DE NOTAS POST-IT COLOR</t>
  </si>
  <si>
    <t>21100081-0010</t>
  </si>
  <si>
    <t>BLOCK DE NOTAS POST-IT GRANDE</t>
  </si>
  <si>
    <t>21100081-0012</t>
  </si>
  <si>
    <r>
      <t xml:space="preserve">BLOCK DE NOTAS POST-IT DE COLORES </t>
    </r>
    <r>
      <rPr>
        <i/>
        <sz val="8"/>
        <rFont val="Calibri"/>
        <family val="2"/>
        <scheme val="minor"/>
      </rPr>
      <t>76mm x 76 mm</t>
    </r>
  </si>
  <si>
    <t>21100085-0006</t>
  </si>
  <si>
    <t>PAPEL COUCHE T/CARTA</t>
  </si>
  <si>
    <t>21100014-0017</t>
  </si>
  <si>
    <t>BORRADOR WS-30 GOMA BLANCA</t>
  </si>
  <si>
    <t>21100087-0015</t>
  </si>
  <si>
    <t>PAPEL BOND T/CARTA C/5000 hjs.</t>
  </si>
  <si>
    <t>21100087-0022</t>
  </si>
  <si>
    <t>PAPEL BOND T/OFICIO  C/5000 hjs.</t>
  </si>
  <si>
    <t>21100091-0001</t>
  </si>
  <si>
    <t>PEGAMENTO ADHESIVO T/ LAPIZ</t>
  </si>
  <si>
    <t>21100094-0002</t>
  </si>
  <si>
    <t>PERFORADORA TRIPLE ORIFICIO (AJUSTABLE)</t>
  </si>
  <si>
    <t>21100101-0001</t>
  </si>
  <si>
    <t>PORTA CLIPS</t>
  </si>
  <si>
    <t>21100102-0003</t>
  </si>
  <si>
    <r>
      <t xml:space="preserve">PORTAGAFETE DE IDENTIFICACION PLAST/ACRIL </t>
    </r>
    <r>
      <rPr>
        <i/>
        <sz val="8"/>
        <rFont val="Calibri"/>
        <family val="2"/>
        <scheme val="minor"/>
      </rPr>
      <t>ceja 1.5 alto 7.2 ancho 11.2</t>
    </r>
  </si>
  <si>
    <t>21100107-0002</t>
  </si>
  <si>
    <t>PERSONIFICADOR EN ACRILICO</t>
  </si>
  <si>
    <t>21100114-0011</t>
  </si>
  <si>
    <t>REGLA METALICA   30cm.</t>
  </si>
  <si>
    <t>21100123-0002</t>
  </si>
  <si>
    <t>SOBRE BOLSA T/CARTA S/IMP.</t>
  </si>
  <si>
    <t>21100123-0009</t>
  </si>
  <si>
    <t>SOBRE BOLSA T/OFICIO S/IMP.</t>
  </si>
  <si>
    <t>21100123-0007</t>
  </si>
  <si>
    <t>SOBRE BOLSA T/LEGAL S/IMP.</t>
  </si>
  <si>
    <t>21100127-0005</t>
  </si>
  <si>
    <t>TIJERA DEL  # 8</t>
  </si>
  <si>
    <t>21100031-0001</t>
  </si>
  <si>
    <t>CHAROLA ORGANITODO</t>
  </si>
  <si>
    <t>21101001-0020</t>
  </si>
  <si>
    <t>MICA TERMICA TC</t>
  </si>
  <si>
    <t>21101001-0035</t>
  </si>
  <si>
    <t>CARTULINA OPALINA T/C</t>
  </si>
  <si>
    <t>21101001-0042</t>
  </si>
  <si>
    <t>ETIQUETA LASER AUTOADHERIBLE 5165-A</t>
  </si>
  <si>
    <t>21101001-0067</t>
  </si>
  <si>
    <t>SUJETADOR DE DOCUMENTOS T/G</t>
  </si>
  <si>
    <t>21101001-0082</t>
  </si>
  <si>
    <t>PAPEL OPALINA T/C</t>
  </si>
  <si>
    <t>21101001-0086</t>
  </si>
  <si>
    <t>FOLDER T/C</t>
  </si>
  <si>
    <t>21101001-0087</t>
  </si>
  <si>
    <t>FOLDER T/O</t>
  </si>
  <si>
    <t>21101001-0118</t>
  </si>
  <si>
    <t>DEDAL DE HULE N 11</t>
  </si>
  <si>
    <t>21101001-0120</t>
  </si>
  <si>
    <t>DEDAL DE HULE N 12</t>
  </si>
  <si>
    <t>21101001-0169</t>
  </si>
  <si>
    <r>
      <t xml:space="preserve">PASTA O CUBIERTA PARA ENGARGOLAR T/C </t>
    </r>
    <r>
      <rPr>
        <i/>
        <sz val="8"/>
        <rFont val="Calibri"/>
        <family val="2"/>
        <scheme val="minor"/>
      </rPr>
      <t>transparente</t>
    </r>
  </si>
  <si>
    <r>
      <t xml:space="preserve">PASTA O CUBIERTA PARA ENGARGOLAR T/C </t>
    </r>
    <r>
      <rPr>
        <i/>
        <sz val="8"/>
        <rFont val="Calibri"/>
        <family val="2"/>
        <scheme val="minor"/>
      </rPr>
      <t>negro</t>
    </r>
  </si>
  <si>
    <t>21100016-0001</t>
  </si>
  <si>
    <t>BROCHE BACCO</t>
  </si>
  <si>
    <t>21101001-0060</t>
  </si>
  <si>
    <t>SEPARADOR NUMERICO DE HOJAS</t>
  </si>
  <si>
    <t>21101001-0176</t>
  </si>
  <si>
    <t>LAPIZ</t>
  </si>
  <si>
    <t>21101001-0242</t>
  </si>
  <si>
    <r>
      <t>MARCATEXTO</t>
    </r>
    <r>
      <rPr>
        <i/>
        <sz val="8"/>
        <rFont val="Calibri"/>
        <family val="2"/>
        <scheme val="minor"/>
      </rPr>
      <t xml:space="preserve"> azul</t>
    </r>
  </si>
  <si>
    <r>
      <t xml:space="preserve">MARCATEXTO </t>
    </r>
    <r>
      <rPr>
        <i/>
        <sz val="8"/>
        <rFont val="Calibri"/>
        <family val="2"/>
        <scheme val="minor"/>
      </rPr>
      <t>amarillo</t>
    </r>
  </si>
  <si>
    <r>
      <t xml:space="preserve">MARCATEXTO </t>
    </r>
    <r>
      <rPr>
        <i/>
        <sz val="8"/>
        <rFont val="Calibri"/>
        <family val="2"/>
        <scheme val="minor"/>
      </rPr>
      <t>rosa</t>
    </r>
  </si>
  <si>
    <t>21101001-0256</t>
  </si>
  <si>
    <r>
      <t xml:space="preserve">BOLIGRAFO PUNTO MEDIANO </t>
    </r>
    <r>
      <rPr>
        <i/>
        <sz val="8"/>
        <rFont val="Calibri"/>
        <family val="2"/>
        <scheme val="minor"/>
      </rPr>
      <t>negro paper mate</t>
    </r>
  </si>
  <si>
    <r>
      <t xml:space="preserve">BOLIGRAFO PUNTO MEDIANO </t>
    </r>
    <r>
      <rPr>
        <i/>
        <sz val="8"/>
        <rFont val="Calibri"/>
        <family val="2"/>
        <scheme val="minor"/>
      </rPr>
      <t>azul</t>
    </r>
    <r>
      <rPr>
        <sz val="8"/>
        <rFont val="Calibri"/>
        <family val="2"/>
        <scheme val="minor"/>
      </rPr>
      <t xml:space="preserve"> paper mate</t>
    </r>
  </si>
  <si>
    <r>
      <t xml:space="preserve">BOLIGRAFO PUNTO MEDIANO </t>
    </r>
    <r>
      <rPr>
        <i/>
        <sz val="8"/>
        <rFont val="Calibri"/>
        <family val="2"/>
        <scheme val="minor"/>
      </rPr>
      <t>rojo</t>
    </r>
    <r>
      <rPr>
        <sz val="8"/>
        <rFont val="Calibri"/>
        <family val="2"/>
        <scheme val="minor"/>
      </rPr>
      <t xml:space="preserve"> paper mate</t>
    </r>
  </si>
  <si>
    <t>21101001-0299</t>
  </si>
  <si>
    <t>MARCADOR PARA PINTARRON DE 8 COLORES</t>
  </si>
  <si>
    <t>21101001-0313</t>
  </si>
  <si>
    <t>SET DE ESCRITORIO 8 PIEZAS (BOTE PARA BASURA, POTA LAPICES, PORTA TARJETAS Y PORTA NOTAS)</t>
  </si>
  <si>
    <t>21101001-0392</t>
  </si>
  <si>
    <t>BOLIGRAFO PUNTO FINO AZOR NEGRO</t>
  </si>
  <si>
    <t>BOLIGRAFO PUNTO FINO AZOR AZUL</t>
  </si>
  <si>
    <t>21101001-0418</t>
  </si>
  <si>
    <t>CORDONES PARA GAFETE COLOR NEGRO DE 47 CMS DE LARGO</t>
  </si>
  <si>
    <t>21401</t>
  </si>
  <si>
    <t>MATERIALES Y ÚTILES PARA EL PROCESAMIENTO EN EQUIPOS Y BIENES INFORMÁTICOS</t>
  </si>
  <si>
    <t>21400004-0012</t>
  </si>
  <si>
    <t>DISCO COMPACTO DVD REGRABABLE (DVD-RW)</t>
  </si>
  <si>
    <t>21400008-0006</t>
  </si>
  <si>
    <t>AIRE COMPRIMIDO PROPELENTE</t>
  </si>
  <si>
    <t>21601</t>
  </si>
  <si>
    <t>MATERIAL DE LIMPIEZA</t>
  </si>
  <si>
    <t>21600006-0005</t>
  </si>
  <si>
    <t>BOLSA DE PLASTICO P/BASURA 30 X 54 CM</t>
  </si>
  <si>
    <t>21601001-0127</t>
  </si>
  <si>
    <t>ESPUMA LIMPIADORA</t>
  </si>
  <si>
    <t>29401</t>
  </si>
  <si>
    <t>REFACCIONES Y ACCESORIOS PARA EQUIPO DE CÓMPUTO Y TELECOMUNICACIONES</t>
  </si>
  <si>
    <t>29401001-0139</t>
  </si>
  <si>
    <t>MEMORIA USB 128 gb</t>
  </si>
  <si>
    <t>21100094-0001</t>
  </si>
  <si>
    <t>PERFORADORA DOBLE ORIFICIO</t>
  </si>
  <si>
    <t>21100125-0003</t>
  </si>
  <si>
    <t>TABLA PORTAPAPEL EN MADERA T/CARTA</t>
  </si>
  <si>
    <t>21101001-0098</t>
  </si>
  <si>
    <t>MALETIN PARA LAP TOP</t>
  </si>
  <si>
    <t>21101001-0286</t>
  </si>
  <si>
    <t>MARCADOR TINTA PERMANENTE NEGRO SHARPIE PUNTO FINO</t>
  </si>
  <si>
    <t>21100004-0001</t>
  </si>
  <si>
    <t>AGENDA EJECUTIVA</t>
  </si>
  <si>
    <t>21100058-0001</t>
  </si>
  <si>
    <t>FOLDERS CARTA PLASTIFICADOS COLOR NEGRO</t>
  </si>
  <si>
    <t>21401001-0678</t>
  </si>
  <si>
    <t>MEMORIA USB DE 1 TB (UNIDAD DE ESTADO SOLIDO SSD EXTERNO 1 TB ADATA SE880 PORTATIL USB 3.2 USB TIPO C)</t>
  </si>
  <si>
    <t>32201</t>
  </si>
  <si>
    <t>RENTA DEL EDIFICIO MÓDULO RFE MINERAL DE LA REFORMA</t>
  </si>
  <si>
    <t>INE/ARRE/HG07/JDE07/02/2023</t>
  </si>
  <si>
    <t>SERVICIO DE LIMPIEZA DEL EDIFICIO</t>
  </si>
  <si>
    <t>INE/SERV/004/2023</t>
  </si>
  <si>
    <t>ANUAL</t>
  </si>
  <si>
    <t>SERVICIO DE VIGILANCIA</t>
  </si>
  <si>
    <t>INE/SERV/HG07/JDE07/011/2023</t>
  </si>
  <si>
    <t>22104001-0075</t>
  </si>
  <si>
    <t>INE/SERV/002/2023</t>
  </si>
  <si>
    <t>RENTA DEL EDIFICIO Y BODEGA ELECTORAL</t>
  </si>
  <si>
    <t>INE/SERV/001/2023</t>
  </si>
  <si>
    <t>OTROS SERVICIOS COMERCIALES</t>
  </si>
  <si>
    <t>PENSIÓN DE VEHICULOS OFICIALES</t>
  </si>
  <si>
    <t>21601001-0013</t>
  </si>
  <si>
    <t>PAPEL HIGIENICO</t>
  </si>
  <si>
    <t>21601001-0017</t>
  </si>
  <si>
    <t>TOALLA INTERDOBLADA</t>
  </si>
  <si>
    <t>21601001-0018</t>
  </si>
  <si>
    <t>PAPEL TOALLA  EN ROLLO</t>
  </si>
  <si>
    <t>B00CV01</t>
  </si>
  <si>
    <t>21601001-0008</t>
  </si>
  <si>
    <t>ABRILLANTADOR Y QUITA POLVO PARA MUEBLES</t>
  </si>
  <si>
    <t>Pieza</t>
  </si>
  <si>
    <t>21601001-0022</t>
  </si>
  <si>
    <t>PINOL</t>
  </si>
  <si>
    <t>CAJA</t>
  </si>
  <si>
    <t>21601001-0023</t>
  </si>
  <si>
    <t>CLORO</t>
  </si>
  <si>
    <t>21600010-0004</t>
  </si>
  <si>
    <t>DETERGENTE EN POLVO</t>
  </si>
  <si>
    <t>KILOGRAMO</t>
  </si>
  <si>
    <t>21601001-0125</t>
  </si>
  <si>
    <t>TOALLAS HUMEDAS DESINFECTANTES</t>
  </si>
  <si>
    <t>21601001-0024</t>
  </si>
  <si>
    <t>FABULOSO LIMPIADOR LIQUIDO</t>
  </si>
  <si>
    <t>21600008-0003</t>
  </si>
  <si>
    <t>AROMATIZANTE DE AMBIENTE EN SPRAY GLADE</t>
  </si>
  <si>
    <t>R11091D</t>
  </si>
  <si>
    <t>211100087-0015</t>
  </si>
  <si>
    <t>PAPEL BOND TAMAÑO CARTA</t>
  </si>
  <si>
    <t>211100087-0022</t>
  </si>
  <si>
    <t>PAPEL BOND TAMAÑO OFICIO</t>
  </si>
  <si>
    <t>29401001-0005</t>
  </si>
  <si>
    <t>CABLE USB</t>
  </si>
  <si>
    <t>29401001-0078</t>
  </si>
  <si>
    <t>MEMORIA USB 64 GB</t>
  </si>
  <si>
    <t>29400015-0001</t>
  </si>
  <si>
    <t>MAUSE ACCESORIO COMPUTACIÓN</t>
  </si>
  <si>
    <t>ARRENDAMIENTO DE MAQUINARIA Y EQUIPO</t>
  </si>
  <si>
    <t>INE/SERV/003/2023</t>
  </si>
  <si>
    <t>22104001-0128</t>
  </si>
  <si>
    <t>AGUA PURIFICADA 600 ML</t>
  </si>
  <si>
    <t>31801</t>
  </si>
  <si>
    <t>SERVICIO POSTAL</t>
  </si>
  <si>
    <t>24901</t>
  </si>
  <si>
    <t>OTROS MATERIALES Y ARTÍCULOS DE CONSTRUCCIÓN Y REPARACIÓN</t>
  </si>
  <si>
    <t>24901001-0024</t>
  </si>
  <si>
    <t>PINTURA VINILICA</t>
  </si>
  <si>
    <t xml:space="preserve">SERVICIO DE AGUA </t>
  </si>
  <si>
    <t>SERVICIO DE AGUA POTABLE</t>
  </si>
  <si>
    <t>27101</t>
  </si>
  <si>
    <t>VESTUARIO Y UNIFORMES</t>
  </si>
  <si>
    <t>27101001-0015</t>
  </si>
  <si>
    <t>SUDADERA</t>
  </si>
  <si>
    <t>27100009-0002</t>
  </si>
  <si>
    <t>CHAMARRA</t>
  </si>
  <si>
    <t>27100013-0005</t>
  </si>
  <si>
    <t>PLAYERA TIPO POLO</t>
  </si>
  <si>
    <t>2710000-0001</t>
  </si>
  <si>
    <t>CHALECO</t>
  </si>
  <si>
    <t>27101001-0011</t>
  </si>
  <si>
    <t>CAMISA CASUAL MANGA LARGA</t>
  </si>
  <si>
    <t>24601</t>
  </si>
  <si>
    <t>MATERIAL ELÉCTRICO</t>
  </si>
  <si>
    <t>24600025-0004</t>
  </si>
  <si>
    <t>FOCO DE 50 W</t>
  </si>
  <si>
    <t>29301</t>
  </si>
  <si>
    <t>REFACCIONES Y ACCESORIOS MENORES DE MOBILIARIO Y EQUIPO DE ADMINISTRACIÓN, EDUCACIONAL Y RECREATIVO</t>
  </si>
  <si>
    <t>29301001-0006</t>
  </si>
  <si>
    <t>GRABADORA DIGITAL GASTO</t>
  </si>
  <si>
    <t>29301001-0012</t>
  </si>
  <si>
    <t>SILLON SEMIEJECUTIVO</t>
  </si>
  <si>
    <t>22104</t>
  </si>
  <si>
    <t>RAFIA</t>
  </si>
  <si>
    <t>21100011-0055</t>
  </si>
  <si>
    <t>BOLSA DE PLASTICO 60 X 90</t>
  </si>
  <si>
    <t>21100013-0033</t>
  </si>
  <si>
    <t>PLUMA UNIBALL ONIX MICRO V/COL.</t>
  </si>
  <si>
    <t>21100025-0009</t>
  </si>
  <si>
    <t>CARTULINA OPALINA T/CARTA</t>
  </si>
  <si>
    <t>21100033-0005</t>
  </si>
  <si>
    <t>CINTA CANELA 48 X 150</t>
  </si>
  <si>
    <t>21100033-0047</t>
  </si>
  <si>
    <t>CINTA DIUREX 48 X 100</t>
  </si>
  <si>
    <t>21100036-0004</t>
  </si>
  <si>
    <t>CLIP MARIPOSA  # 1</t>
  </si>
  <si>
    <t>21100036-0005</t>
  </si>
  <si>
    <t>CLIP MARIPOSA  # 2</t>
  </si>
  <si>
    <t>21100041-0067</t>
  </si>
  <si>
    <t>LIBRETA F/FRANCESA P/DURA CUADRO GRANDE</t>
  </si>
  <si>
    <t>21100055-0007</t>
  </si>
  <si>
    <t>CUTTER METALICO GRANDE</t>
  </si>
  <si>
    <t>21100081-0029</t>
  </si>
  <si>
    <t>ETIQUETA ADHESIVA  20 X 100</t>
  </si>
  <si>
    <t>PAQUETE</t>
  </si>
  <si>
    <t>21100081-0041</t>
  </si>
  <si>
    <t>ETIQUETA ADHESIVA  50 X 100</t>
  </si>
  <si>
    <t>21100081-0053</t>
  </si>
  <si>
    <t>ETIQUETA ADHESIVA T/CARTA</t>
  </si>
  <si>
    <t>21100081-0067</t>
  </si>
  <si>
    <t>MICA AUTO ADHERIBLE T/CARTA</t>
  </si>
  <si>
    <t>21100083-0001</t>
  </si>
  <si>
    <t>PAÑUELOS KLEENEX C/100 hjs.</t>
  </si>
  <si>
    <t>21100123-0010</t>
  </si>
  <si>
    <t>SOBRE BOLSA T/RADIOGRAFIA S/IMP.</t>
  </si>
  <si>
    <t>21100123-0015</t>
  </si>
  <si>
    <t>SOBRE BOLSA T/OFICIO S/IMP. C/HILO</t>
  </si>
  <si>
    <t>21100124-0011</t>
  </si>
  <si>
    <t>SOBRE T/ MINISTRO</t>
  </si>
  <si>
    <t>21101001-0066</t>
  </si>
  <si>
    <t>SUJETADOR DE DOCUMENTOS T/CH</t>
  </si>
  <si>
    <t>29301001-0091</t>
  </si>
  <si>
    <t>ESCRITORIO GASTO</t>
  </si>
  <si>
    <t>21101001-0079</t>
  </si>
  <si>
    <t>CARTULINA OPALINA T/O</t>
  </si>
  <si>
    <t>21101001-0083</t>
  </si>
  <si>
    <t>PAPEL OPALINA T/O</t>
  </si>
  <si>
    <t>21101001-0187</t>
  </si>
  <si>
    <t>VASO TERMICO DESECHABLE</t>
  </si>
  <si>
    <t>21101001-0227</t>
  </si>
  <si>
    <t>BOLSA DE PLASTICO 90 X 120</t>
  </si>
  <si>
    <t>L13311D</t>
  </si>
  <si>
    <t>26102</t>
  </si>
  <si>
    <t>COMBUSTIBLES, LUBRICANTES Y ADITIVOS PARA VEHÍCULOS TERRESTRES, AÉREOS, MARÍTIMOS, LACUSTRES Y FLUVIALES ASIGNADOS A SERVIDORES PÚBLICOS</t>
  </si>
  <si>
    <t>26102001-0019</t>
  </si>
  <si>
    <t>COMBUSTIBLE</t>
  </si>
  <si>
    <t>PESOS</t>
  </si>
  <si>
    <t>B00PE02</t>
  </si>
  <si>
    <t>52101</t>
  </si>
  <si>
    <t>EQUIPOS Y APARATOS AUDIOVISUALES</t>
  </si>
  <si>
    <t>52300013-0005</t>
  </si>
  <si>
    <t>PANTALLA</t>
  </si>
  <si>
    <t>52301</t>
  </si>
  <si>
    <t>CAMARA FOTOGRÁFICA Y DE VIDEO</t>
  </si>
  <si>
    <t>52100029-0020</t>
  </si>
  <si>
    <t>CAMARA FOTOGRAFICA DIGITAL</t>
  </si>
  <si>
    <t>29401001-0142</t>
  </si>
  <si>
    <t>DISCO DURO EXTERNO</t>
  </si>
  <si>
    <t>24601001-0099</t>
  </si>
  <si>
    <t>PILA AAA</t>
  </si>
  <si>
    <t>22301</t>
  </si>
  <si>
    <t>UTENCILIOS PARA EL SERVICIO DE ALIMENTACIÓN</t>
  </si>
  <si>
    <t>22301001-0056</t>
  </si>
  <si>
    <t>CAFETERA GASTO</t>
  </si>
  <si>
    <t>24600031-0001</t>
  </si>
  <si>
    <t>51901</t>
  </si>
  <si>
    <t>EQUIPO DE ADMINISTRACIÓN</t>
  </si>
  <si>
    <t>51900002-0034</t>
  </si>
  <si>
    <t>MINI SPLIT 12,000 BTU</t>
  </si>
  <si>
    <t xml:space="preserve"> 04 Junta Distrital Ejecutiva de Hidalgo</t>
  </si>
  <si>
    <t>HG04</t>
  </si>
  <si>
    <t>Servicios de telecomunicaciones</t>
  </si>
  <si>
    <t>REEMBOLSO PAGOS SERVICIO DE INTERNET JDE Y CEVEM</t>
  </si>
  <si>
    <t>2</t>
  </si>
  <si>
    <t>PAGO SERVICIO DE ARRENDAMIENTO EDIFICIO DE JUNTA Y MAC CORRESPONDIENTE AL MES DE NOVIEMBRE Y DICIEMBRE</t>
  </si>
  <si>
    <t xml:space="preserve">PAGO SERV, DE PENSION ESTACIONAMIENTO NOVIEMBRE Y DICIEMBRE </t>
  </si>
  <si>
    <t>Servicios de lavandería, limpieza e higiene</t>
  </si>
  <si>
    <t>PAGO SERVICIO DE LIMPIEZA CORRESPONDIENTE AL MES DE NOVIEMBRE Y DICIEMBRE</t>
  </si>
  <si>
    <t>PAGO SERVICIO DE VIGILANCIA CORRESPONDIENTE AL MES DE NOVIEMBRE Y DICIEMBRE</t>
  </si>
  <si>
    <t xml:space="preserve">Combustibles, lubricantes y aditivos </t>
  </si>
  <si>
    <t>26103001-0031</t>
  </si>
  <si>
    <t>ADQUISICION DE COMBUSTIBLE JDE</t>
  </si>
  <si>
    <t>LITRO</t>
  </si>
  <si>
    <t>277.37</t>
  </si>
  <si>
    <t>ADQUISICION DE COMBUSTIBLE VOE</t>
  </si>
  <si>
    <t>93.92</t>
  </si>
  <si>
    <t>Combustibles, lubricantes y aditivos</t>
  </si>
  <si>
    <t>ADQUISICION DE COMBUSTIBLE VCEYEC</t>
  </si>
  <si>
    <t>31.01</t>
  </si>
  <si>
    <t xml:space="preserve">ADQUISICION DE COMBUSTIBLE FISCALIZACION </t>
  </si>
  <si>
    <t>339.42</t>
  </si>
  <si>
    <t>Servicio telefónico convencional</t>
  </si>
  <si>
    <t>SERVICIO TELEFONICO</t>
  </si>
  <si>
    <t xml:space="preserve">Arrendamiento de maquinaria y equipo </t>
  </si>
  <si>
    <t>PAGO DE SERVICIO DE FOTOCOPIADO NOVIEMBRE Y DICIEMBRE</t>
  </si>
  <si>
    <t>PIEZAS</t>
  </si>
  <si>
    <t>Productos alimenticios para el personal en las instalaciones de las Unidades Responsable</t>
  </si>
  <si>
    <t>22104001-0076</t>
  </si>
  <si>
    <t>COMPRA DE AGUA EMBOTELLADA DE GARRAFÓN</t>
  </si>
  <si>
    <t>PRODUCTOS</t>
  </si>
  <si>
    <t>1</t>
  </si>
  <si>
    <t>Productos Alimenticios para el Personal en las Instalaciones de las Unidades Responsables.</t>
  </si>
  <si>
    <t>PAGO DE BOCADILLOS INSTALACION DE CONSEJO DISTRITAL</t>
  </si>
  <si>
    <t>REEMBOLSO ALIMENTOS VCEYEC</t>
  </si>
  <si>
    <t>COMPRA INSUMOS DE CAFETERÍA VOE</t>
  </si>
  <si>
    <t xml:space="preserve">Materiales y útiles de oficina </t>
  </si>
  <si>
    <t>ADQUISICION DE MATERIAL DE OFICINA VOE</t>
  </si>
  <si>
    <t>21101001-0311</t>
  </si>
  <si>
    <t>ADQUISICION 2 SELLOS FECHADORES</t>
  </si>
  <si>
    <t>21100039-0003/21101001-00125/21100022-0009/21100023-0002/21100041-0005/21100043-0001</t>
  </si>
  <si>
    <t>ADQUISICION MATERIAL DE OFICINA FISCALIZACION</t>
  </si>
  <si>
    <t>Materiales y útiles para el procesamiento en equipos y
bienes informáticos</t>
  </si>
  <si>
    <t>21401001-0677/21401001-0678</t>
  </si>
  <si>
    <t>ADQUISICION DE DOS DISCOS DUROS</t>
  </si>
  <si>
    <t>Material eléctrico y electrónico</t>
  </si>
  <si>
    <t>24600018-0001/24600032-0001/24600010-0010/24600032-0001/24600018-0001</t>
  </si>
  <si>
    <t>COMPRA MATERIAL ELECTRICO</t>
  </si>
  <si>
    <t>24601001-0246</t>
  </si>
  <si>
    <t>CABLA HDMI ACHO A HEMBRA</t>
  </si>
  <si>
    <t>3</t>
  </si>
  <si>
    <t>Artículos metálicos para la construcción</t>
  </si>
  <si>
    <t>24700010-0005/24700010-005</t>
  </si>
  <si>
    <t>COMPRA DE ARTICULOS METALICOS</t>
  </si>
  <si>
    <t>Herramientas Menores.</t>
  </si>
  <si>
    <t>29100041-0001/29101001-0119</t>
  </si>
  <si>
    <t>COMPRA DE UNA PINZA ELECTRICISTA Y CINTA ANTIDERRAPANTE DE 2"</t>
  </si>
  <si>
    <t>Refacciones y accesorios menores de edificios</t>
  </si>
  <si>
    <t>29200005-0001</t>
  </si>
  <si>
    <t xml:space="preserve">PAGO SERVICIO DE CERRAJERÍA EN LAS DIFERENTES AREAS </t>
  </si>
  <si>
    <t>Refacciones y accesorios menores de mobiliario y equipo
de administración, educacional y recreativo</t>
  </si>
  <si>
    <t>29301001-0316</t>
  </si>
  <si>
    <t>SOPORTE PARA TV</t>
  </si>
  <si>
    <t>29901001-0049</t>
  </si>
  <si>
    <t>MUICROFONO INALAMBRICO</t>
  </si>
  <si>
    <t>PAGO DE SERVICIO DE MENSAJERÍA</t>
  </si>
  <si>
    <t>Equipo de Administración.</t>
  </si>
  <si>
    <t>51900016-0001</t>
  </si>
  <si>
    <t>ADQUISICION DE ATRIL VOE</t>
  </si>
  <si>
    <t>Equipos y aparatos audiovisuales</t>
  </si>
  <si>
    <t>52101001-0062</t>
  </si>
  <si>
    <t>ADQUISICION DE PANTALLAS VOE</t>
  </si>
  <si>
    <t xml:space="preserve">                                                             </t>
  </si>
  <si>
    <t>Combustible MAC móvil</t>
  </si>
  <si>
    <t>LITROS</t>
  </si>
  <si>
    <t>274.98</t>
  </si>
  <si>
    <t>B000D01</t>
  </si>
  <si>
    <t>Materiales y Útiles para el Procesamiento en Equipos y Bienes Informáticos</t>
  </si>
  <si>
    <t>21401001-0221</t>
  </si>
  <si>
    <t>ADQUISICION DE 2 TAMBORES</t>
  </si>
  <si>
    <t>Material de limpieza</t>
  </si>
  <si>
    <t>21601001-0012/0017/0026/0002/0062                                        21600007-003         -      21601001-0013</t>
  </si>
  <si>
    <t>ADQUISICION MATERIAL DE LIMPIEZA VRFE</t>
  </si>
  <si>
    <t>190</t>
  </si>
  <si>
    <t>Refacciones y accesorios para equipo de cómputo y telecomunicaciones</t>
  </si>
  <si>
    <t>29400009-0045</t>
  </si>
  <si>
    <t>ADQUISICION DE CABLES USB VRFE</t>
  </si>
  <si>
    <t>20</t>
  </si>
  <si>
    <t>$</t>
  </si>
  <si>
    <t>UR PRESUPUESTA</t>
  </si>
  <si>
    <t>AI</t>
  </si>
  <si>
    <t>SUBPROGRAMA</t>
  </si>
  <si>
    <t>PROYECTO</t>
  </si>
  <si>
    <t>PARTIDA</t>
  </si>
  <si>
    <t>DESCRIPCION DE LA PARTIDA</t>
  </si>
  <si>
    <t>DESCRIPCION DEL BIEN O SERVICIO</t>
  </si>
  <si>
    <t>CONTRATO</t>
  </si>
  <si>
    <t>TIPO DE CONTRATO</t>
  </si>
  <si>
    <t>UNIDAD DE MEDIDA</t>
  </si>
  <si>
    <t>CANTIDAD TOTAL</t>
  </si>
  <si>
    <t>PRECIO UNITARIO CON IVA</t>
  </si>
  <si>
    <t>PROCEDIMIENTO DE CONTRATACION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</si>
  <si>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</si>
  <si>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</si>
  <si>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</si>
  <si>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</si>
  <si>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</si>
  <si>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</si>
  <si>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</si>
  <si>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</si>
  <si>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</si>
  <si>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</si>
  <si>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</si>
  <si>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</si>
  <si>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</si>
  <si>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HG05</t>
  </si>
  <si>
    <t xml:space="preserve">MATERIALES Y ÚTILES DE OFICINA </t>
  </si>
  <si>
    <r>
      <rPr>
        <sz val="10"/>
        <rFont val="Arial MT"/>
        <family val="2"/>
      </rPr>
      <t>21101001-0333</t>
    </r>
  </si>
  <si>
    <r>
      <rPr>
        <sz val="10"/>
        <rFont val="Arial MT"/>
        <family val="2"/>
      </rPr>
      <t>SERVILLETAS DESECHABLES</t>
    </r>
  </si>
  <si>
    <r>
      <rPr>
        <sz val="10"/>
        <rFont val="Arial MT"/>
        <family val="2"/>
      </rPr>
      <t>PAQUETE</t>
    </r>
  </si>
  <si>
    <r>
      <rPr>
        <sz val="10"/>
        <rFont val="Arial MT"/>
        <family val="2"/>
      </rPr>
      <t>21100132-0004</t>
    </r>
  </si>
  <si>
    <r>
      <rPr>
        <sz val="10"/>
        <rFont val="Arial MT"/>
        <family val="2"/>
      </rPr>
      <t>PLATO DESECHABLE</t>
    </r>
  </si>
  <si>
    <r>
      <rPr>
        <sz val="10"/>
        <rFont val="Arial MT"/>
        <family val="2"/>
      </rPr>
      <t>21100132-0007</t>
    </r>
  </si>
  <si>
    <r>
      <rPr>
        <sz val="10"/>
        <rFont val="Arial MT"/>
        <family val="2"/>
      </rPr>
      <t>VASO THERMICO DESECHABLE</t>
    </r>
  </si>
  <si>
    <r>
      <rPr>
        <sz val="10"/>
        <rFont val="Arial MT"/>
        <family val="2"/>
      </rPr>
      <t>21100132-0002</t>
    </r>
  </si>
  <si>
    <r>
      <rPr>
        <sz val="10"/>
        <rFont val="Arial MT"/>
        <family val="2"/>
      </rPr>
      <t>CUCHARA DESECHABLE</t>
    </r>
  </si>
  <si>
    <t>PRODUCTOS ALIMENTICIOS</t>
  </si>
  <si>
    <r>
      <rPr>
        <sz val="10"/>
        <rFont val="Arial MT"/>
        <family val="2"/>
      </rPr>
      <t>22104001-0096</t>
    </r>
  </si>
  <si>
    <r>
      <rPr>
        <sz val="10"/>
        <rFont val="Arial MT"/>
        <family val="2"/>
      </rPr>
      <t>CAFE MOLIDO</t>
    </r>
  </si>
  <si>
    <t>BOTE</t>
  </si>
  <si>
    <r>
      <rPr>
        <sz val="10"/>
        <rFont val="Arial MT"/>
        <family val="2"/>
      </rPr>
      <t>22104001-0093</t>
    </r>
  </si>
  <si>
    <r>
      <rPr>
        <sz val="10"/>
        <rFont val="Arial MT"/>
        <family val="2"/>
      </rPr>
      <t>AZUCAR EN SOBRE</t>
    </r>
  </si>
  <si>
    <r>
      <rPr>
        <sz val="10"/>
        <rFont val="Arial MT"/>
        <family val="2"/>
      </rPr>
      <t>22104001-0071</t>
    </r>
  </si>
  <si>
    <r>
      <rPr>
        <sz val="10"/>
        <rFont val="Arial MT"/>
        <family val="2"/>
      </rPr>
      <t>TE DE MANZANILLA</t>
    </r>
  </si>
  <si>
    <r>
      <rPr>
        <sz val="10"/>
        <rFont val="Arial MT"/>
        <family val="2"/>
      </rPr>
      <t>22104001-0072</t>
    </r>
  </si>
  <si>
    <r>
      <rPr>
        <sz val="10"/>
        <rFont val="Arial MT"/>
        <family val="2"/>
      </rPr>
      <t>CREMA EN POLVO</t>
    </r>
  </si>
  <si>
    <t>FRASCO</t>
  </si>
  <si>
    <r>
      <rPr>
        <sz val="10"/>
        <rFont val="Arial MT"/>
        <family val="2"/>
      </rPr>
      <t>22104001-0108</t>
    </r>
  </si>
  <si>
    <r>
      <rPr>
        <sz val="10"/>
        <rFont val="Arial MT"/>
        <family val="2"/>
      </rPr>
      <t>REFRESCO</t>
    </r>
  </si>
  <si>
    <r>
      <rPr>
        <sz val="10"/>
        <rFont val="Arial MT"/>
        <family val="2"/>
      </rPr>
      <t>22104001-0152</t>
    </r>
  </si>
  <si>
    <t>GALLETAS</t>
  </si>
  <si>
    <r>
      <rPr>
        <sz val="10"/>
        <rFont val="Arial MT"/>
        <family val="2"/>
      </rPr>
      <t>22104001-0161</t>
    </r>
  </si>
  <si>
    <t>AGUA EMBOTELLADA</t>
  </si>
  <si>
    <r>
      <rPr>
        <sz val="10"/>
        <rFont val="Arial MT"/>
        <family val="2"/>
      </rPr>
      <t>22104001-0075</t>
    </r>
  </si>
  <si>
    <t>SERVICIO DE ALIMENTOS</t>
  </si>
  <si>
    <r>
      <rPr>
        <sz val="10"/>
        <rFont val="Arial MT"/>
        <family val="2"/>
      </rPr>
      <t>21100107-0002</t>
    </r>
  </si>
  <si>
    <r>
      <rPr>
        <sz val="10"/>
        <rFont val="Arial MT"/>
        <family val="2"/>
      </rPr>
      <t>PERSONIFICADOR EN ACRILICO</t>
    </r>
  </si>
  <si>
    <r>
      <rPr>
        <sz val="10"/>
        <rFont val="Arial MT"/>
        <family val="2"/>
      </rPr>
      <t>21100132-0003</t>
    </r>
  </si>
  <si>
    <r>
      <rPr>
        <sz val="10"/>
        <rFont val="Arial MT"/>
        <family val="2"/>
      </rPr>
      <t>CUCHILLO DESECHABLE</t>
    </r>
  </si>
  <si>
    <r>
      <rPr>
        <sz val="10"/>
        <rFont val="Arial MT"/>
        <family val="2"/>
      </rPr>
      <t>21100132-0006</t>
    </r>
  </si>
  <si>
    <r>
      <rPr>
        <sz val="10"/>
        <rFont val="Arial MT"/>
        <family val="2"/>
      </rPr>
      <t>TENEDOR DESECHABLE</t>
    </r>
  </si>
  <si>
    <r>
      <rPr>
        <sz val="10"/>
        <rFont val="Arial MT"/>
        <family val="2"/>
      </rPr>
      <t>21101001-0217</t>
    </r>
  </si>
  <si>
    <r>
      <rPr>
        <sz val="10"/>
        <rFont val="Arial MT"/>
        <family val="2"/>
      </rPr>
      <t>FILTRO PARA CAFETERA C/500</t>
    </r>
  </si>
  <si>
    <r>
      <rPr>
        <sz val="10"/>
        <rFont val="Arial MT"/>
        <family val="2"/>
      </rPr>
      <t>22104001-0069</t>
    </r>
  </si>
  <si>
    <t xml:space="preserve">AZUCAR </t>
  </si>
  <si>
    <t xml:space="preserve">MATERIAL DE LIMPIEZA </t>
  </si>
  <si>
    <r>
      <rPr>
        <sz val="10"/>
        <rFont val="Arial MT"/>
        <family val="2"/>
      </rPr>
      <t>21600018-0003</t>
    </r>
  </si>
  <si>
    <r>
      <rPr>
        <sz val="10"/>
        <rFont val="Arial MT"/>
        <family val="2"/>
      </rPr>
      <t>TOALLA PARA USO RUDO</t>
    </r>
  </si>
  <si>
    <r>
      <rPr>
        <sz val="10"/>
        <rFont val="Arial MT"/>
        <family val="2"/>
      </rPr>
      <t>21600022-0011</t>
    </r>
  </si>
  <si>
    <r>
      <rPr>
        <sz val="10"/>
        <rFont val="Arial MT"/>
        <family val="2"/>
      </rPr>
      <t>JABON P/MANOS  ( SHAMPOO )</t>
    </r>
  </si>
  <si>
    <r>
      <rPr>
        <sz val="10"/>
        <rFont val="Arial MT"/>
        <family val="2"/>
      </rPr>
      <t>21601001-0002</t>
    </r>
  </si>
  <si>
    <r>
      <rPr>
        <sz val="10"/>
        <rFont val="Arial MT"/>
        <family val="2"/>
      </rPr>
      <t>21601001-0006</t>
    </r>
  </si>
  <si>
    <t>DESINFECTANTE EN AEROSOL</t>
  </si>
  <si>
    <r>
      <rPr>
        <sz val="10"/>
        <rFont val="Arial MT"/>
        <family val="2"/>
      </rPr>
      <t>21601001-0017</t>
    </r>
  </si>
  <si>
    <r>
      <rPr>
        <sz val="10"/>
        <rFont val="Arial MT"/>
        <family val="2"/>
      </rPr>
      <t>21601001-0069</t>
    </r>
  </si>
  <si>
    <t>DESINFECTANTE</t>
  </si>
  <si>
    <t>GALON</t>
  </si>
  <si>
    <t xml:space="preserve">REFACCIONES Y ACCESORIOS PARA EQUIPO DE CÓMPUTO </t>
  </si>
  <si>
    <r>
      <rPr>
        <sz val="10"/>
        <rFont val="Arial MT"/>
        <family val="2"/>
      </rPr>
      <t>29401001-0063</t>
    </r>
  </si>
  <si>
    <r>
      <rPr>
        <sz val="10"/>
        <rFont val="Arial MT"/>
        <family val="2"/>
      </rPr>
      <t>DISCO DURO EXTERNO DE 1T - GASTO</t>
    </r>
  </si>
  <si>
    <r>
      <rPr>
        <sz val="10"/>
        <rFont val="Arial MT"/>
        <family val="2"/>
      </rPr>
      <t>21600007-0003</t>
    </r>
  </si>
  <si>
    <r>
      <rPr>
        <sz val="10"/>
        <rFont val="Arial MT"/>
        <family val="2"/>
      </rPr>
      <t>DESINFECTANTE LIMPIADOR  (FABULOSO)</t>
    </r>
  </si>
  <si>
    <r>
      <rPr>
        <sz val="10"/>
        <rFont val="Arial MT"/>
        <family val="2"/>
      </rPr>
      <t>21600022-0013</t>
    </r>
  </si>
  <si>
    <r>
      <rPr>
        <sz val="10"/>
        <rFont val="Arial MT"/>
        <family val="2"/>
      </rPr>
      <t>LIMPIA VIDRIOS</t>
    </r>
  </si>
  <si>
    <r>
      <rPr>
        <sz val="10"/>
        <rFont val="Arial MT"/>
        <family val="2"/>
      </rPr>
      <t>21601001-0014</t>
    </r>
  </si>
  <si>
    <r>
      <rPr>
        <sz val="10"/>
        <rFont val="Arial MT"/>
        <family val="2"/>
      </rPr>
      <t>PAPEL HIGIENICO</t>
    </r>
  </si>
  <si>
    <r>
      <rPr>
        <sz val="10"/>
        <rFont val="Arial MT"/>
        <family val="2"/>
      </rPr>
      <t>21600019-0001</t>
    </r>
  </si>
  <si>
    <r>
      <rPr>
        <sz val="10"/>
        <rFont val="Arial MT"/>
        <family val="2"/>
      </rPr>
      <t>GUANTES DE HULE P/LIMPieza</t>
    </r>
  </si>
  <si>
    <t>PAR</t>
  </si>
  <si>
    <r>
      <rPr>
        <sz val="10"/>
        <rFont val="Arial MT"/>
        <family val="2"/>
      </rPr>
      <t>21600023-0001</t>
    </r>
  </si>
  <si>
    <r>
      <rPr>
        <sz val="10"/>
        <rFont val="Arial MT"/>
        <family val="2"/>
      </rPr>
      <t>JALADOR DE HULE ( CHICO )</t>
    </r>
  </si>
  <si>
    <r>
      <rPr>
        <sz val="10"/>
        <rFont val="Arial MT"/>
        <family val="2"/>
      </rPr>
      <t>21600032-0002</t>
    </r>
  </si>
  <si>
    <r>
      <rPr>
        <sz val="10"/>
        <rFont val="Arial MT"/>
        <family val="2"/>
      </rPr>
      <t>TRAPEADOR TIPO MECHUDO</t>
    </r>
  </si>
  <si>
    <r>
      <rPr>
        <sz val="10"/>
        <rFont val="Arial MT"/>
        <family val="2"/>
      </rPr>
      <t>21600012-0003</t>
    </r>
  </si>
  <si>
    <r>
      <rPr>
        <sz val="10"/>
        <rFont val="Arial MT"/>
        <family val="2"/>
      </rPr>
      <t>ESCOBA DE PLASTICO TIPO  CEPILLO</t>
    </r>
  </si>
  <si>
    <r>
      <rPr>
        <sz val="10"/>
        <rFont val="Arial MT"/>
        <family val="2"/>
      </rPr>
      <t>21100087-0021</t>
    </r>
  </si>
  <si>
    <r>
      <rPr>
        <sz val="10"/>
        <rFont val="Arial MT"/>
        <family val="2"/>
      </rPr>
      <t>PAPEL BOND T/OFICIO  C/500 hjs.</t>
    </r>
  </si>
  <si>
    <r>
      <rPr>
        <sz val="10"/>
        <rFont val="Arial MT"/>
        <family val="2"/>
      </rPr>
      <t>21100087-0013</t>
    </r>
  </si>
  <si>
    <r>
      <rPr>
        <sz val="10"/>
        <rFont val="Arial MT"/>
        <family val="2"/>
      </rPr>
      <t>PAPEL BOND T/CARTA 500 hjs.</t>
    </r>
  </si>
  <si>
    <r>
      <rPr>
        <sz val="10"/>
        <rFont val="Arial MT"/>
        <family val="2"/>
      </rPr>
      <t>21100087-0017</t>
    </r>
  </si>
  <si>
    <r>
      <rPr>
        <sz val="10"/>
        <rFont val="Arial MT"/>
        <family val="2"/>
      </rPr>
      <t>PAPEL BOND T/DOBLE CARTA C/500 hjs.</t>
    </r>
  </si>
  <si>
    <r>
      <rPr>
        <sz val="10"/>
        <rFont val="Arial MT"/>
        <family val="2"/>
      </rPr>
      <t>21101001-0082</t>
    </r>
  </si>
  <si>
    <r>
      <rPr>
        <sz val="10"/>
        <rFont val="Arial MT"/>
        <family val="2"/>
      </rPr>
      <t>PAPEL OPALINA T/C</t>
    </r>
  </si>
  <si>
    <r>
      <rPr>
        <sz val="10"/>
        <rFont val="Arial MT"/>
        <family val="2"/>
      </rPr>
      <t>21101001-0080</t>
    </r>
  </si>
  <si>
    <r>
      <rPr>
        <sz val="10"/>
        <rFont val="Arial MT"/>
        <family val="2"/>
      </rPr>
      <t>PAPEL BOND T/C COLOR</t>
    </r>
  </si>
  <si>
    <r>
      <rPr>
        <sz val="10"/>
        <rFont val="Arial MT"/>
        <family val="2"/>
      </rPr>
      <t>21100102-0003</t>
    </r>
  </si>
  <si>
    <r>
      <rPr>
        <sz val="10"/>
        <rFont val="Arial MT"/>
        <family val="2"/>
      </rPr>
      <t>PORTAGAFETE DE IDENTIFICACION PLAST/ACRIL</t>
    </r>
  </si>
  <si>
    <r>
      <rPr>
        <sz val="10"/>
        <rFont val="Arial MT"/>
        <family val="2"/>
      </rPr>
      <t>21101001-0076</t>
    </r>
  </si>
  <si>
    <r>
      <rPr>
        <sz val="10"/>
        <rFont val="Arial MT"/>
        <family val="2"/>
      </rPr>
      <t>MARCADOR PARA PINTARRON</t>
    </r>
  </si>
  <si>
    <t>JUEGO</t>
  </si>
  <si>
    <r>
      <rPr>
        <sz val="10"/>
        <rFont val="Arial MT"/>
        <family val="2"/>
      </rPr>
      <t>21100015-0001</t>
    </r>
  </si>
  <si>
    <r>
      <rPr>
        <sz val="10"/>
        <rFont val="Arial MT"/>
        <family val="2"/>
      </rPr>
      <t>BORRADOR P/PIZARRON</t>
    </r>
  </si>
  <si>
    <r>
      <rPr>
        <sz val="10"/>
        <rFont val="Arial MT"/>
        <family val="2"/>
      </rPr>
      <t>21100033-0008</t>
    </r>
  </si>
  <si>
    <r>
      <rPr>
        <sz val="10"/>
        <rFont val="Arial MT"/>
        <family val="2"/>
      </rPr>
      <t>CINTA DE DOS CARAS</t>
    </r>
  </si>
  <si>
    <r>
      <rPr>
        <sz val="10"/>
        <rFont val="Arial MT"/>
        <family val="2"/>
      </rPr>
      <t>21100125-0005</t>
    </r>
  </si>
  <si>
    <r>
      <rPr>
        <sz val="10"/>
        <rFont val="Arial MT"/>
        <family val="2"/>
      </rPr>
      <t>TABLA DE APOYO T/CARTA</t>
    </r>
  </si>
  <si>
    <r>
      <rPr>
        <sz val="10"/>
        <rFont val="Arial MT"/>
        <family val="2"/>
      </rPr>
      <t>21100013-0025</t>
    </r>
  </si>
  <si>
    <r>
      <rPr>
        <sz val="10"/>
        <rFont val="Arial MT"/>
        <family val="2"/>
      </rPr>
      <t>MARCATEXTO AMARILLO</t>
    </r>
  </si>
  <si>
    <r>
      <rPr>
        <sz val="10"/>
        <rFont val="Arial MT"/>
        <family val="2"/>
      </rPr>
      <t>21100013-0026</t>
    </r>
  </si>
  <si>
    <t>MARCATEXTO AZUL</t>
  </si>
  <si>
    <r>
      <rPr>
        <sz val="10"/>
        <rFont val="Arial MT"/>
        <family val="2"/>
      </rPr>
      <t>21100013-0027</t>
    </r>
  </si>
  <si>
    <r>
      <rPr>
        <sz val="10"/>
        <rFont val="Arial MT"/>
        <family val="2"/>
      </rPr>
      <t>MARCATEXTO NARANJA</t>
    </r>
  </si>
  <si>
    <r>
      <rPr>
        <sz val="10"/>
        <rFont val="Arial MT"/>
        <family val="2"/>
      </rPr>
      <t>21100013-0030</t>
    </r>
  </si>
  <si>
    <t>MARCATEXTO ROSA</t>
  </si>
  <si>
    <r>
      <rPr>
        <sz val="10"/>
        <rFont val="Arial MT"/>
        <family val="2"/>
      </rPr>
      <t>21100013-0031</t>
    </r>
  </si>
  <si>
    <t>MARCATEXTO VERDE</t>
  </si>
  <si>
    <r>
      <rPr>
        <sz val="10"/>
        <rFont val="Arial MT"/>
        <family val="2"/>
      </rPr>
      <t>21100013-0005</t>
    </r>
  </si>
  <si>
    <r>
      <rPr>
        <sz val="10"/>
        <rFont val="Arial MT"/>
        <family val="2"/>
      </rPr>
      <t>BOLIGRAFO TINTA AZUL</t>
    </r>
  </si>
  <si>
    <r>
      <rPr>
        <sz val="10"/>
        <rFont val="Arial MT"/>
        <family val="2"/>
      </rPr>
      <t>21100013-0006</t>
    </r>
  </si>
  <si>
    <t>BOLIGRAFO TINTA NEGRO</t>
  </si>
  <si>
    <r>
      <rPr>
        <sz val="10"/>
        <rFont val="Arial MT"/>
        <family val="2"/>
      </rPr>
      <t>21100013-0007</t>
    </r>
  </si>
  <si>
    <t>BOLIGRAFO TINTA ROJO</t>
  </si>
  <si>
    <r>
      <rPr>
        <sz val="10"/>
        <rFont val="Arial MT"/>
        <family val="2"/>
      </rPr>
      <t>21100013-0002</t>
    </r>
  </si>
  <si>
    <r>
      <rPr>
        <sz val="10"/>
        <rFont val="Arial MT"/>
        <family val="2"/>
      </rPr>
      <t>BOLIGRAFO (VARIOS)</t>
    </r>
  </si>
  <si>
    <r>
      <rPr>
        <sz val="10"/>
        <rFont val="Arial MT"/>
        <family val="2"/>
      </rPr>
      <t>21100040-0005</t>
    </r>
  </si>
  <si>
    <r>
      <rPr>
        <sz val="10"/>
        <rFont val="Arial MT"/>
        <family val="2"/>
      </rPr>
      <t>CORRECTOR LIQUIDO T/LAPIZ</t>
    </r>
  </si>
  <si>
    <r>
      <rPr>
        <sz val="10"/>
        <rFont val="Arial MT"/>
        <family val="2"/>
      </rPr>
      <t>21100033-0006</t>
    </r>
  </si>
  <si>
    <r>
      <rPr>
        <sz val="10"/>
        <rFont val="Arial MT"/>
        <family val="2"/>
      </rPr>
      <t>CINTA CANELA 48 X 50</t>
    </r>
  </si>
  <si>
    <r>
      <rPr>
        <sz val="10"/>
        <rFont val="Arial MT"/>
        <family val="2"/>
      </rPr>
      <t>21100033-0018</t>
    </r>
  </si>
  <si>
    <r>
      <rPr>
        <sz val="10"/>
        <rFont val="Arial MT"/>
        <family val="2"/>
      </rPr>
      <t>CINTA DIUREX 48 X 50</t>
    </r>
  </si>
  <si>
    <r>
      <rPr>
        <sz val="10"/>
        <rFont val="Arial MT"/>
        <family val="2"/>
      </rPr>
      <t>21100032-0002</t>
    </r>
  </si>
  <si>
    <r>
      <rPr>
        <sz val="10"/>
        <rFont val="Arial MT"/>
        <family val="2"/>
      </rPr>
      <t>CHINCHES</t>
    </r>
  </si>
  <si>
    <r>
      <rPr>
        <sz val="10"/>
        <rFont val="Arial MT"/>
        <family val="2"/>
      </rPr>
      <t>21100081-0011</t>
    </r>
  </si>
  <si>
    <r>
      <rPr>
        <sz val="10"/>
        <rFont val="Arial MT"/>
        <family val="2"/>
      </rPr>
      <t>BLOCK DE NOTAS POST-IT NEON 2027</t>
    </r>
  </si>
  <si>
    <t>BLOC</t>
  </si>
  <si>
    <r>
      <rPr>
        <sz val="10"/>
        <rFont val="Arial MT"/>
        <family val="2"/>
      </rPr>
      <t>21100081-0001</t>
    </r>
  </si>
  <si>
    <r>
      <rPr>
        <sz val="10"/>
        <rFont val="Arial MT"/>
        <family val="2"/>
      </rPr>
      <t>BANDERITAS POST-IT (VARIAS)</t>
    </r>
  </si>
  <si>
    <r>
      <rPr>
        <sz val="10"/>
        <rFont val="Arial MT"/>
        <family val="2"/>
      </rPr>
      <t>21100055-0003</t>
    </r>
  </si>
  <si>
    <r>
      <rPr>
        <sz val="10"/>
        <rFont val="Arial MT"/>
        <family val="2"/>
      </rPr>
      <t>CUTTER GRANDE</t>
    </r>
  </si>
  <si>
    <r>
      <rPr>
        <sz val="10"/>
        <rFont val="Arial MT"/>
        <family val="2"/>
      </rPr>
      <t>21100017-0003</t>
    </r>
  </si>
  <si>
    <r>
      <rPr>
        <sz val="10"/>
        <rFont val="Arial MT"/>
        <family val="2"/>
      </rPr>
      <t>CAJA DE ARCHIVO MUERTO T/OFICIO</t>
    </r>
  </si>
  <si>
    <r>
      <rPr>
        <sz val="10"/>
        <rFont val="Arial MT"/>
        <family val="2"/>
      </rPr>
      <t>21100036-0002</t>
    </r>
  </si>
  <si>
    <r>
      <rPr>
        <sz val="10"/>
        <rFont val="Arial MT"/>
        <family val="2"/>
      </rPr>
      <t>CLIP ESTANDAR # 2</t>
    </r>
  </si>
  <si>
    <r>
      <rPr>
        <sz val="10"/>
        <rFont val="Arial MT"/>
        <family val="2"/>
      </rPr>
      <t>21101001-0032</t>
    </r>
  </si>
  <si>
    <r>
      <rPr>
        <sz val="10"/>
        <rFont val="Arial MT"/>
        <family val="2"/>
      </rPr>
      <t>CARPETA DE 3 ARGOLLAS T/C 1/2"</t>
    </r>
  </si>
  <si>
    <r>
      <rPr>
        <sz val="10"/>
        <rFont val="Arial MT"/>
        <family val="2"/>
      </rPr>
      <t>21100103-0001</t>
    </r>
  </si>
  <si>
    <r>
      <rPr>
        <sz val="10"/>
        <rFont val="Arial MT"/>
        <family val="2"/>
      </rPr>
      <t>REVISTERO DE ACRILICO</t>
    </r>
  </si>
  <si>
    <r>
      <rPr>
        <sz val="10"/>
        <rFont val="Arial MT"/>
        <family val="2"/>
      </rPr>
      <t>21100065-0001</t>
    </r>
  </si>
  <si>
    <r>
      <rPr>
        <sz val="10"/>
        <rFont val="Arial MT"/>
        <family val="2"/>
      </rPr>
      <t>GRAPA STANDAR</t>
    </r>
  </si>
  <si>
    <r>
      <rPr>
        <sz val="10"/>
        <rFont val="Arial MT"/>
        <family val="2"/>
      </rPr>
      <t>21100091-0001</t>
    </r>
  </si>
  <si>
    <r>
      <rPr>
        <sz val="10"/>
        <rFont val="Arial MT"/>
        <family val="2"/>
      </rPr>
      <t>PEGAMENTO ADHESIVO T/ LAPIZ</t>
    </r>
  </si>
  <si>
    <t>SERVICIOS DE ARRENDAMIENTO DE EDIFICIOS Y LOCALES</t>
  </si>
  <si>
    <t>SERVICIO DE ARRENDAMIENTO DE LA 05 JDE Y MODULO DE ATENCION CIUDADANA CORRESPONDIENTE AL MES DE NOVIEMBRE 2023</t>
  </si>
  <si>
    <t>INE/HGO/JDE05/001/2023</t>
  </si>
  <si>
    <t>33801</t>
  </si>
  <si>
    <t>SERVICIO DE VIGILANCIA A LAS INSTALACIONES DE LA 05 JDE Y MODULO DE ATENCION CIUDADANA CORRESPONDIENTE AL MES DE NOVIEMBRE 2023</t>
  </si>
  <si>
    <t>INE/HGO/JDE05/002/2023</t>
  </si>
  <si>
    <t>SERVICIO DE ARRENDAMIENTO DE LA 05 JDE Y MODULO DE ATENCION CIUDADANA CORRESPONDIENTE AL MES DE DICIEMBRE 2023</t>
  </si>
  <si>
    <r>
      <rPr>
        <sz val="10"/>
        <rFont val="Arial MT"/>
        <family val="2"/>
      </rPr>
      <t>21600024-0006</t>
    </r>
  </si>
  <si>
    <r>
      <rPr>
        <sz val="10"/>
        <rFont val="Arial MT"/>
        <family val="2"/>
      </rPr>
      <t>LIMPIADOR SARRICIDA 1 LITRO</t>
    </r>
  </si>
  <si>
    <r>
      <rPr>
        <sz val="10"/>
        <rFont val="Arial MT"/>
        <family val="2"/>
      </rPr>
      <t>21600007-0010</t>
    </r>
  </si>
  <si>
    <r>
      <rPr>
        <sz val="10"/>
        <rFont val="Arial MT"/>
        <family val="2"/>
      </rPr>
      <t>CLORO 2 LITROS</t>
    </r>
  </si>
  <si>
    <r>
      <rPr>
        <sz val="10"/>
        <rFont val="Arial MT"/>
        <family val="2"/>
      </rPr>
      <t>21600022-0015</t>
    </r>
  </si>
  <si>
    <r>
      <rPr>
        <sz val="10"/>
        <rFont val="Arial MT"/>
        <family val="2"/>
      </rPr>
      <t>SHAMPOO PARA AUTOS</t>
    </r>
  </si>
  <si>
    <r>
      <rPr>
        <sz val="10"/>
        <rFont val="Arial MT"/>
        <family val="2"/>
      </rPr>
      <t>21600008-0008</t>
    </r>
  </si>
  <si>
    <r>
      <rPr>
        <sz val="10"/>
        <rFont val="Arial MT"/>
        <family val="2"/>
      </rPr>
      <t>GEL AROMATIZANTE</t>
    </r>
  </si>
  <si>
    <r>
      <rPr>
        <sz val="10"/>
        <rFont val="Arial MT"/>
        <family val="2"/>
      </rPr>
      <t>21601001-0016</t>
    </r>
  </si>
  <si>
    <t>ROLLO</t>
  </si>
  <si>
    <r>
      <rPr>
        <sz val="10"/>
        <rFont val="Arial MT"/>
        <family val="2"/>
      </rPr>
      <t>21601001-0025</t>
    </r>
  </si>
  <si>
    <r>
      <rPr>
        <sz val="10"/>
        <rFont val="Arial MT"/>
        <family val="2"/>
      </rPr>
      <t>PASTILLAS DE CLORO</t>
    </r>
  </si>
  <si>
    <r>
      <rPr>
        <sz val="10"/>
        <rFont val="Arial MT"/>
        <family val="2"/>
      </rPr>
      <t>21600018-0005</t>
    </r>
  </si>
  <si>
    <t>FRANELA</t>
  </si>
  <si>
    <t>METRO</t>
  </si>
  <si>
    <r>
      <rPr>
        <sz val="10"/>
        <rFont val="Arial MT"/>
        <family val="2"/>
      </rPr>
      <t>21600027-0003</t>
    </r>
  </si>
  <si>
    <r>
      <rPr>
        <sz val="10"/>
        <rFont val="Arial MT"/>
        <family val="2"/>
      </rPr>
      <t>MOOP P/PISOS 1 mt. DE ANCHO (REPUESTO)</t>
    </r>
  </si>
  <si>
    <r>
      <rPr>
        <sz val="10"/>
        <rFont val="Arial MT"/>
        <family val="2"/>
      </rPr>
      <t>21600010-0008</t>
    </r>
  </si>
  <si>
    <r>
      <rPr>
        <sz val="10"/>
        <rFont val="Arial MT"/>
        <family val="2"/>
      </rPr>
      <t>TOALLAS DESINFECTANTES CON CLORO</t>
    </r>
  </si>
  <si>
    <t xml:space="preserve">MATERIAL MÉDICO </t>
  </si>
  <si>
    <r>
      <rPr>
        <sz val="10"/>
        <rFont val="Arial MT"/>
        <family val="2"/>
      </rPr>
      <t>25401001-0140</t>
    </r>
  </si>
  <si>
    <r>
      <rPr>
        <sz val="10"/>
        <rFont val="Arial MT"/>
        <family val="2"/>
      </rPr>
      <t>GEL ANTIBACTERIAL</t>
    </r>
  </si>
  <si>
    <r>
      <rPr>
        <sz val="10"/>
        <rFont val="Arial MT"/>
        <family val="2"/>
      </rPr>
      <t>21101001-0023</t>
    </r>
  </si>
  <si>
    <r>
      <rPr>
        <sz val="10"/>
        <rFont val="Arial MT"/>
        <family val="2"/>
      </rPr>
      <t>GUILLOTINA - GASTO</t>
    </r>
  </si>
  <si>
    <r>
      <rPr>
        <sz val="10"/>
        <rFont val="Arial MT"/>
        <family val="2"/>
      </rPr>
      <t>21100094-0001</t>
    </r>
  </si>
  <si>
    <r>
      <rPr>
        <sz val="10"/>
        <rFont val="Arial MT"/>
        <family val="2"/>
      </rPr>
      <t>PERFORADORA DOBLE ORIFICIO</t>
    </r>
  </si>
  <si>
    <r>
      <rPr>
        <sz val="10"/>
        <rFont val="Arial MT"/>
        <family val="2"/>
      </rPr>
      <t>21100017-0002</t>
    </r>
  </si>
  <si>
    <r>
      <rPr>
        <sz val="10"/>
        <rFont val="Arial MT"/>
        <family val="2"/>
      </rPr>
      <t>CAJA DE ARCHIVO MUERTO T/CARTA</t>
    </r>
  </si>
  <si>
    <r>
      <rPr>
        <sz val="10"/>
        <rFont val="Arial MT"/>
        <family val="2"/>
      </rPr>
      <t>29401001-0106</t>
    </r>
  </si>
  <si>
    <r>
      <rPr>
        <sz val="10"/>
        <rFont val="Arial MT"/>
        <family val="2"/>
      </rPr>
      <t>DISCO DURO EXTERNO DE 2T - GASTO</t>
    </r>
  </si>
  <si>
    <t>REFACCIONES Y ACCESORIOS MENORES OTROS BIENES MUEBLES</t>
  </si>
  <si>
    <r>
      <rPr>
        <sz val="10"/>
        <rFont val="Arial MT"/>
        <family val="2"/>
      </rPr>
      <t>29901001-0060</t>
    </r>
  </si>
  <si>
    <r>
      <rPr>
        <sz val="10"/>
        <rFont val="Arial MT"/>
        <family val="2"/>
      </rPr>
      <t>KIT DE MICROFONOS INALAMBRICOS CON RECEPTOR - GASTO</t>
    </r>
  </si>
  <si>
    <t xml:space="preserve">REFACCIONES Y ACCESORIOS MENORES DE MOBILIARIO Y EQUIPO DE ADMINISTRACION </t>
  </si>
  <si>
    <r>
      <rPr>
        <sz val="10"/>
        <rFont val="Arial MT"/>
        <family val="2"/>
      </rPr>
      <t>29301001-0163</t>
    </r>
  </si>
  <si>
    <r>
      <rPr>
        <sz val="10"/>
        <rFont val="Arial MT"/>
        <family val="2"/>
      </rPr>
      <t>TRIPIE PARA CAMARA DE VIDEO - GASTO</t>
    </r>
  </si>
  <si>
    <t>SERVICIO DE VIGILANCIA A LAS INSTALACIONES DE LA 05 JDE Y MODULO DE ATENCION CIUDADANA CORRESPONDIENTE AL MES DE DICIEMBRE 2023</t>
  </si>
  <si>
    <r>
      <rPr>
        <sz val="10"/>
        <rFont val="Arial MT"/>
        <family val="2"/>
      </rPr>
      <t>29301001-0023</t>
    </r>
  </si>
  <si>
    <r>
      <rPr>
        <sz val="10"/>
        <rFont val="Arial MT"/>
        <family val="2"/>
      </rPr>
      <t>PANTALLA DE PROYECCION - GASTO</t>
    </r>
  </si>
  <si>
    <r>
      <rPr>
        <sz val="10"/>
        <rFont val="Arial MT"/>
        <family val="2"/>
      </rPr>
      <t>29301001-0009</t>
    </r>
  </si>
  <si>
    <r>
      <rPr>
        <sz val="10"/>
        <rFont val="Arial MT"/>
        <family val="2"/>
      </rPr>
      <t>SILLA PARA VISITAS - GASTO</t>
    </r>
  </si>
  <si>
    <r>
      <rPr>
        <sz val="10"/>
        <rFont val="Arial MT"/>
        <family val="2"/>
      </rPr>
      <t>29301001-0095</t>
    </r>
  </si>
  <si>
    <r>
      <rPr>
        <sz val="10"/>
        <rFont val="Arial MT"/>
        <family val="2"/>
      </rPr>
      <t>MESA PARA SALA DE JUNTAS</t>
    </r>
  </si>
  <si>
    <r>
      <rPr>
        <sz val="10"/>
        <rFont val="Arial MT"/>
        <family val="2"/>
      </rPr>
      <t>29401001-0047</t>
    </r>
  </si>
  <si>
    <r>
      <rPr>
        <sz val="10"/>
        <rFont val="Arial MT"/>
        <family val="2"/>
      </rPr>
      <t>CAMARA WEB - GASTO</t>
    </r>
  </si>
  <si>
    <t xml:space="preserve">REFACCIONES Y ACCESORIOS MENORES </t>
  </si>
  <si>
    <r>
      <rPr>
        <sz val="10"/>
        <rFont val="Arial MT"/>
        <family val="2"/>
      </rPr>
      <t>29901001-0024</t>
    </r>
  </si>
  <si>
    <r>
      <rPr>
        <sz val="10"/>
        <rFont val="Arial MT"/>
        <family val="2"/>
      </rPr>
      <t>EXTINTOR - GASTO</t>
    </r>
  </si>
  <si>
    <t>MATERIALES Y ÚTILES CONSUMIBLES PARA EL PROCESAMIENTO EN EQUIPOS Y BIENES INFORMÁTICOS</t>
  </si>
  <si>
    <r>
      <rPr>
        <sz val="10"/>
        <rFont val="Arial MT"/>
        <family val="2"/>
      </rPr>
      <t>21401001-0039</t>
    </r>
  </si>
  <si>
    <r>
      <rPr>
        <sz val="10"/>
        <rFont val="Arial MT"/>
        <family val="2"/>
      </rPr>
      <t>TONER SAMSUNG</t>
    </r>
  </si>
  <si>
    <r>
      <rPr>
        <sz val="10"/>
        <rFont val="Arial MT"/>
        <family val="2"/>
      </rPr>
      <t>21401001-0395</t>
    </r>
  </si>
  <si>
    <r>
      <rPr>
        <sz val="10"/>
        <rFont val="Arial MT"/>
        <family val="2"/>
      </rPr>
      <t>TONER SAMSUNG NP MLT-D203U</t>
    </r>
  </si>
  <si>
    <r>
      <rPr>
        <sz val="10"/>
        <rFont val="Arial MT"/>
        <family val="2"/>
      </rPr>
      <t>21401001-0197</t>
    </r>
  </si>
  <si>
    <r>
      <rPr>
        <sz val="10"/>
        <rFont val="Arial MT"/>
        <family val="2"/>
      </rPr>
      <t>TONER SAMSUNG MN-3710 ND MLT-D205L</t>
    </r>
  </si>
  <si>
    <r>
      <rPr>
        <sz val="10"/>
        <rFont val="Arial MT"/>
        <family val="2"/>
      </rPr>
      <t>21401001-0641</t>
    </r>
  </si>
  <si>
    <r>
      <rPr>
        <sz val="10"/>
        <rFont val="Arial MT"/>
        <family val="2"/>
      </rPr>
      <t>CARTUCHO SOPORTE DE TONER LEXMARK MS811 52D0Z00</t>
    </r>
  </si>
  <si>
    <r>
      <rPr>
        <sz val="10"/>
        <rFont val="Arial MT"/>
        <family val="2"/>
      </rPr>
      <t>21401001-0338</t>
    </r>
  </si>
  <si>
    <r>
      <rPr>
        <sz val="10"/>
        <rFont val="Arial MT"/>
        <family val="2"/>
      </rPr>
      <t>UNIDAD DE IMAGEN LEXMARK</t>
    </r>
  </si>
  <si>
    <t>diciembre</t>
  </si>
  <si>
    <t>HG06</t>
  </si>
  <si>
    <t>21100132-0004</t>
  </si>
  <si>
    <t>PLATO DESECHABLE</t>
  </si>
  <si>
    <t>21100132-0002</t>
  </si>
  <si>
    <t>CUCHARA DESECHABLE</t>
  </si>
  <si>
    <t>21100132-0007</t>
  </si>
  <si>
    <t>VASO THERMICO DESECHABLE</t>
  </si>
  <si>
    <t>21100087-0013</t>
  </si>
  <si>
    <t>PAPEL BOND T/CARTA 500 hjs.</t>
  </si>
  <si>
    <t>21601001-0065</t>
  </si>
  <si>
    <t xml:space="preserve">PAQUETE </t>
  </si>
  <si>
    <t>21601001-0117</t>
  </si>
  <si>
    <t>JABON LIQUIDO</t>
  </si>
  <si>
    <t>22104001-0074</t>
  </si>
  <si>
    <t>GALLETA SURTIDO ESPECIAL</t>
  </si>
  <si>
    <t>22104001-0088</t>
  </si>
  <si>
    <t>AGUA PURIFICADA 300 ML</t>
  </si>
  <si>
    <t>PRODUCTOS ALIMENTICIOS PARA EL PERSONAL EN LAS INSTALACIONES DE LAS UNIDADES RESPONSABLES</t>
  </si>
  <si>
    <t>5428.60</t>
  </si>
  <si>
    <t>UTENSILIOS PARA EL SERVICIO DE ALIMENTACIÓN</t>
  </si>
  <si>
    <t>22301001-0051</t>
  </si>
  <si>
    <t>TAZA PARA CAFÉ DE 305 ML COLOR BLANCO</t>
  </si>
  <si>
    <t>22301001-0055</t>
  </si>
  <si>
    <t>PLATO DE CERAMICA 15 CM XOLOR BLANCO</t>
  </si>
  <si>
    <t>22301001-0053</t>
  </si>
  <si>
    <t>CUCHARA CAFETERA DE METAL</t>
  </si>
  <si>
    <t>MATERIALES COMPLEMENTARIOS</t>
  </si>
  <si>
    <t>24801001-0023</t>
  </si>
  <si>
    <t>MACETA</t>
  </si>
  <si>
    <t>OTROS MATERIALES Y ARTICULOS PARA CONSTRUCCIÓN Y REPARACIÓN</t>
  </si>
  <si>
    <t>24901001-0080</t>
  </si>
  <si>
    <t>PINTURA VINIL ACRILICA</t>
  </si>
  <si>
    <t>CUBETA</t>
  </si>
  <si>
    <t>MATERIALES Y ARTÍCULOS DE CONSTRUCCIÓN Y DE REPARACIÓN</t>
  </si>
  <si>
    <t>29201001-0061</t>
  </si>
  <si>
    <t>CANDADO</t>
  </si>
  <si>
    <t>26104001-0001</t>
  </si>
  <si>
    <t>GASOLINA DESTINADA PARA TRANSPORTE DE LOS SERVIDOPRES PUBLICOS DE MANDO EN EL DESEMPEÑO DE FUNCIONES OFICIALES</t>
  </si>
  <si>
    <t>SERVICIO DE PAQUETERIA</t>
  </si>
  <si>
    <t>SERVICIO DE FOTOCOPIADO CORRESPONDIENTE AL MES DE SEPTIMBRE 2023</t>
  </si>
  <si>
    <t>MONTO</t>
  </si>
  <si>
    <t>SERVICIO DE AGUA</t>
  </si>
  <si>
    <t>SERVICIO DE AGUA Y ALCANTARILLADO DE LAS INTALACIONES DE LA 06 JUNTA DISTRITAL EJECUTIVA</t>
  </si>
  <si>
    <t>SERVICIO DE ARRENDAMIENTO DE LAS INSTALACIONES DE LA 06 JUNTA DISTRITAL EJECUTIVA</t>
  </si>
  <si>
    <t>Anual</t>
  </si>
  <si>
    <t>SERVICIO DE VIGILANCIA PRIVADA DE LAS INSTALACIONES DE LA 06 JUNTA DISTRITAL EJECUTIVA</t>
  </si>
  <si>
    <t>MANTENIMIENTO Y CONSERVACIO DE INMUEBLES</t>
  </si>
  <si>
    <t>REPARCIONES ELECTRICAS E HIDRAULICAS EN LA 06 JUNTA DISTRITAL EJECUTIVA</t>
  </si>
  <si>
    <t>SERVICIO DE LIMPIEZA DE LAS INSTALACIONES DE LA 06 JUNTA DISTRITAL EJECUTIVA</t>
  </si>
  <si>
    <t>SERVICIO DE FUMIGACION EN LAS INSTALACIONES DE LA 06 JUNTA DISTRITAL EJECUTIVA</t>
  </si>
  <si>
    <t>COMBUSTIBLES, LUBRICANTES Y ADITIVOS PARA VEHÍCULOS TERRESTRES, AÉREOS, MARÍTIMOS, LACUSTRES Y FLUVIALES DESTINADOS A SERVICIOS PÚBLICOS Y LA OPERACIÓN DE PROGRAMAS PÚBLICOS</t>
  </si>
  <si>
    <t>GASOLINA DESTINADA PARA FUNCIONAMIENTO DE MODULOS DE ATENCION CIUDADANA SEMI FIJOS</t>
  </si>
  <si>
    <t>21100087-0039</t>
  </si>
  <si>
    <t>PAPEL BOND T/OFICIO</t>
  </si>
  <si>
    <t>21100013-0025</t>
  </si>
  <si>
    <t>MARCATEXTO AMARILLO</t>
  </si>
  <si>
    <t>21100013-0022</t>
  </si>
  <si>
    <t>MARCADOR TINTA PERMANENTE NEGRO</t>
  </si>
  <si>
    <t>PEGAMENTO ADHESIVO T/LAPIZ</t>
  </si>
  <si>
    <t>21100040-0004</t>
  </si>
  <si>
    <t>CORRECTOR LIQUIDO</t>
  </si>
  <si>
    <t>21101001-0123</t>
  </si>
  <si>
    <t>GRAPAS</t>
  </si>
  <si>
    <t>21101001-0130</t>
  </si>
  <si>
    <t>QUITA GRAPAS</t>
  </si>
  <si>
    <t>CLIP MARIPOSA #1</t>
  </si>
  <si>
    <t>21100033-0006</t>
  </si>
  <si>
    <t>CINTA CANELA 48*50</t>
  </si>
  <si>
    <t>CINTA DIUREX 48*50</t>
  </si>
  <si>
    <t>21100055-0002</t>
  </si>
  <si>
    <t>CUTTER CHICO</t>
  </si>
  <si>
    <t>21100043-0001</t>
  </si>
  <si>
    <t>DEDAL DE HULE</t>
  </si>
  <si>
    <t>21101001-0389</t>
  </si>
  <si>
    <t>PROTECTOR DE HOJAS T/C</t>
  </si>
  <si>
    <t>CLIP ESTANDAR #1</t>
  </si>
  <si>
    <t>21600010-0005</t>
  </si>
  <si>
    <t>LIMPIADOR LIQUIDO</t>
  </si>
  <si>
    <t>REFACCIONES Y ACCESORIOS MENORES DE EQUIPO DE TRANSPORTE</t>
  </si>
  <si>
    <t>SERVICIO TELEFÓNICO CONVENCIONAL</t>
  </si>
  <si>
    <t>21601001-0078</t>
  </si>
  <si>
    <t>JABON DETERGENTE EN POLVO</t>
  </si>
  <si>
    <t>MANTENIMIENTO Y CONSERVACIÓN DE MOBILIARIO Y EQUIPO DE ADMINISTRACIÓN</t>
  </si>
  <si>
    <t>21600022-0004</t>
  </si>
  <si>
    <t>BOLSA DE PLASTICO BIODEGRADABLE</t>
  </si>
  <si>
    <t>24201001-0005</t>
  </si>
  <si>
    <t>PEGAZULEJO</t>
  </si>
  <si>
    <t>24900020-0001</t>
  </si>
  <si>
    <t>THINER</t>
  </si>
  <si>
    <t>24900007-0001</t>
  </si>
  <si>
    <t>PINTURA ESMALTE 1 lt.</t>
  </si>
  <si>
    <t>24901001-0070</t>
  </si>
  <si>
    <t>TAQUETE DE PLASTICO</t>
  </si>
  <si>
    <t>29101001-0001</t>
  </si>
  <si>
    <t>BROCA</t>
  </si>
  <si>
    <t>29101001-0003</t>
  </si>
  <si>
    <t>RODILLO PARA PINTAR</t>
  </si>
  <si>
    <t>29101001-0084</t>
  </si>
  <si>
    <t>CHAROLA DE PLASTICO PARA PINTURA</t>
  </si>
  <si>
    <t>29100012-0001</t>
  </si>
  <si>
    <t>CADENA DE FIERRO</t>
  </si>
  <si>
    <t>29100010-0005</t>
  </si>
  <si>
    <t>BROCHA DE 6""</t>
  </si>
  <si>
    <t>29101001-0012</t>
  </si>
  <si>
    <t>ESCUADRA DE UNION 7.74 X 7.74 X 1.9 CM</t>
  </si>
  <si>
    <t>ESCUADRA DE UNION 6 X 3/4" GALVANIZADO</t>
  </si>
  <si>
    <t>Refacciones y Accesorios Menores de Mobiliario y Equipo de Administración, Educacional y Recreativo</t>
  </si>
  <si>
    <t>SILLÓN SEMIEJECUTIVO</t>
  </si>
  <si>
    <t>29401001-0106</t>
  </si>
  <si>
    <t>DISCO DURO EXTERNO DE 2T</t>
  </si>
  <si>
    <t>29401001-0092</t>
  </si>
  <si>
    <t>MEMORIA USB KINSTON 8 GB</t>
  </si>
  <si>
    <t>29400009-0003</t>
  </si>
  <si>
    <t>CONECTOR HUB DE 16 PUERTOS</t>
  </si>
  <si>
    <t>MEMEORIA USB 64 GB</t>
  </si>
  <si>
    <t>29401001-0047</t>
  </si>
  <si>
    <t xml:space="preserve">CAMARA WEB </t>
  </si>
  <si>
    <t>GASTO CORRIENTE</t>
  </si>
  <si>
    <t>DELEGACIONAL</t>
  </si>
  <si>
    <t>HG07</t>
  </si>
  <si>
    <t>26102001-0001</t>
  </si>
  <si>
    <t>ADJUDICACION DIRECTA POR MONTO</t>
  </si>
  <si>
    <t>SERVICIO TELEFONICO CONVENCIONAL</t>
  </si>
  <si>
    <t>SERVICIOS DE LAVANDERIA, LIMPIEZA E HIGIENE</t>
  </si>
  <si>
    <t>PRODUCTOS ALIMENTICIOS PARA EL PERSONALEN LAS INSTALACIONES DE LAS UNIDADES RESPONSABLES</t>
  </si>
  <si>
    <t>22104001-0096</t>
  </si>
  <si>
    <t>CAFÉ MOLIDO</t>
  </si>
  <si>
    <t>22104001-0155</t>
  </si>
  <si>
    <t>BOTELLIN DE GUA 330 ML</t>
  </si>
  <si>
    <t>22104001-0069</t>
  </si>
  <si>
    <t>AZUCAR</t>
  </si>
  <si>
    <t>KILO</t>
  </si>
  <si>
    <t>21600008-0002</t>
  </si>
  <si>
    <t>AROMATIZANTE (VARIOS)</t>
  </si>
  <si>
    <t>21600008-0011</t>
  </si>
  <si>
    <t>REPUESTO PARA AROMATIZANTE</t>
  </si>
  <si>
    <t>21601001-0038</t>
  </si>
  <si>
    <t>CONTENEDOR PARA BASURA</t>
  </si>
  <si>
    <t>21601001-0026</t>
  </si>
  <si>
    <t>TOALLA DE MICROFIBRA</t>
  </si>
  <si>
    <t>21600022-0016</t>
  </si>
  <si>
    <t>JABON P/MANOS (SHAMPOO) 1 GALON</t>
  </si>
  <si>
    <t>21601001-0104</t>
  </si>
  <si>
    <t>SPRAY ANTIBACTERIAL DESINFECTANTE</t>
  </si>
  <si>
    <t>25401001-0143</t>
  </si>
  <si>
    <t>BOTIQUIN DE PRIMEROS AUXILIOS</t>
  </si>
  <si>
    <t>25401001-0168</t>
  </si>
  <si>
    <t>GLUCOMETRO</t>
  </si>
  <si>
    <t>25401001-0175</t>
  </si>
  <si>
    <t>LANCETAS</t>
  </si>
  <si>
    <t>25401001-0187</t>
  </si>
  <si>
    <t>TIRAS REACTIVAS</t>
  </si>
  <si>
    <t>25401001-0156</t>
  </si>
  <si>
    <t>BAUMANOMETRO DIGITAL</t>
  </si>
  <si>
    <t>25401001-0142</t>
  </si>
  <si>
    <t>25401001-0150</t>
  </si>
  <si>
    <t>BANDITAS ADHESIVAS</t>
  </si>
  <si>
    <t>25401001-0255</t>
  </si>
  <si>
    <t>GASA ESTERIL</t>
  </si>
  <si>
    <t>25401001-0252</t>
  </si>
  <si>
    <t>VENDA ELASTICA</t>
  </si>
  <si>
    <t>25401001-0211</t>
  </si>
  <si>
    <t>CINTA MICROPOROSA</t>
  </si>
  <si>
    <t>ORGANIZACIÓN ELECTORAL PROYECTOS ESPECIALES</t>
  </si>
  <si>
    <t>21101001-0013</t>
  </si>
  <si>
    <t xml:space="preserve">PAPEL BOND T/CARTA </t>
  </si>
  <si>
    <t>21100013-0005</t>
  </si>
  <si>
    <t>BOLIGRAFO TINTA AZUL</t>
  </si>
  <si>
    <t>21100041-0063</t>
  </si>
  <si>
    <t>LIBRETA FRANCESA CUADRO GRANDE 100 hjs (PASTA GRUESA) PRINTAFORM</t>
  </si>
  <si>
    <t>21100013-0026</t>
  </si>
  <si>
    <t>21100013-0027</t>
  </si>
  <si>
    <t>MARCATEXTO NARANJA</t>
  </si>
  <si>
    <t>21100013-0031</t>
  </si>
  <si>
    <t>21100013-0030</t>
  </si>
  <si>
    <t>21100104-0001</t>
  </si>
  <si>
    <t>PORTAL LAPIZ</t>
  </si>
  <si>
    <t>MOBILIARIO</t>
  </si>
  <si>
    <t>51100093-0001</t>
  </si>
  <si>
    <t>NICHO PARA BANDERA</t>
  </si>
  <si>
    <t>PRODUTOS DE ALIMENTACIOS PARA EL PERSONAL EN LAS INSTALACIONES</t>
  </si>
  <si>
    <t>22104001-0071</t>
  </si>
  <si>
    <t>TE VARIOS SABORES</t>
  </si>
  <si>
    <t>GALLETA SURTUDO ESPECIAL</t>
  </si>
  <si>
    <t>22104001-0073</t>
  </si>
  <si>
    <t>CAFÉ SOLUBLE</t>
  </si>
  <si>
    <t>PROYECTOS ESPECIALES CAPACITACIÓN ELECTORAL Y EDUCACIÓN CÍVICA</t>
  </si>
  <si>
    <t>D15601D</t>
  </si>
  <si>
    <t>21101001-0317</t>
  </si>
  <si>
    <t>21100011-0018</t>
  </si>
  <si>
    <t>BOLSA DE PLASTICO TRANSP. 50 X 70</t>
  </si>
  <si>
    <t>21100058-0003</t>
  </si>
  <si>
    <t xml:space="preserve">FOLDER T/OFICIO </t>
  </si>
  <si>
    <t>CAJA DE BROCHES BACCO</t>
  </si>
  <si>
    <t>21100033-0007</t>
  </si>
  <si>
    <t>CINTA CANELA TRANSPARENTE</t>
  </si>
  <si>
    <t>MARCADOR DE TINTA PERMANENTE NEGRO</t>
  </si>
  <si>
    <t>21101001-0099</t>
  </si>
  <si>
    <t>PLASTICO PARA EMPLAYAR</t>
  </si>
  <si>
    <t>CINTA CANELA DE 48 * 50</t>
  </si>
  <si>
    <t>21100033-0038</t>
  </si>
  <si>
    <t>CINTA MASKING TAPE 1"</t>
  </si>
  <si>
    <t>SPRAY ANTIBACTERIAL DESINFECTANTE (ZEST)</t>
  </si>
  <si>
    <t>002</t>
  </si>
  <si>
    <t>R004</t>
  </si>
  <si>
    <t>003</t>
  </si>
  <si>
    <t>21600002-0001</t>
  </si>
  <si>
    <t>ATOMIZADOR DE PLASTICO</t>
  </si>
  <si>
    <t>004</t>
  </si>
  <si>
    <t>R006</t>
  </si>
  <si>
    <t>005</t>
  </si>
  <si>
    <t>R007</t>
  </si>
  <si>
    <t>21600006-0002</t>
  </si>
  <si>
    <t>BOLSA DE PLASTICO P/BASURA 1.00 X 1.50 m</t>
  </si>
  <si>
    <t>006</t>
  </si>
  <si>
    <t>R008</t>
  </si>
  <si>
    <t>21601001-0006</t>
  </si>
  <si>
    <t>DESINFECTANTE EN AEROSOL (LYSOL)</t>
  </si>
  <si>
    <t>12</t>
  </si>
  <si>
    <t>007</t>
  </si>
  <si>
    <t>21600007-0003</t>
  </si>
  <si>
    <t>PINOL 1 LITRO</t>
  </si>
  <si>
    <t>5</t>
  </si>
  <si>
    <t>008</t>
  </si>
  <si>
    <t>R010</t>
  </si>
  <si>
    <t>21600007-0002</t>
  </si>
  <si>
    <t>CLORO 1 LITRO</t>
  </si>
  <si>
    <t>7</t>
  </si>
  <si>
    <t>009</t>
  </si>
  <si>
    <t>R011</t>
  </si>
  <si>
    <t>21600010-0008</t>
  </si>
  <si>
    <t>TOALLAS DESINFECTANTES  (ESCUDO 50 PIEZAS)</t>
  </si>
  <si>
    <t>MATERIALES, ACCESORIOS Y SUMINISTROS MEDICOS</t>
  </si>
  <si>
    <t>25400007-0001</t>
  </si>
  <si>
    <t>CUBREBOCAS NK95</t>
  </si>
  <si>
    <t>010</t>
  </si>
  <si>
    <t>R012</t>
  </si>
  <si>
    <t>011</t>
  </si>
  <si>
    <t>R013</t>
  </si>
  <si>
    <t>25401001-0140</t>
  </si>
  <si>
    <t>GEL ANTIBACTERIAL</t>
  </si>
  <si>
    <t xml:space="preserve">MATERIALES Y ÚTILES PARA EL PROCESAMIENTO EN EQUIPOS Y BIENES INFORMÁTICOS </t>
  </si>
  <si>
    <t>21401001-0601</t>
  </si>
  <si>
    <t>TONER PARA IMPRESORA LEXMARK MS811DN</t>
  </si>
  <si>
    <t>012</t>
  </si>
  <si>
    <t>R014</t>
  </si>
  <si>
    <t>21401001-0416</t>
  </si>
  <si>
    <t>FUSOR DE IMAGEN LEXMARK MS-621</t>
  </si>
  <si>
    <t>013</t>
  </si>
  <si>
    <t>R015</t>
  </si>
  <si>
    <t>21401001-0292</t>
  </si>
  <si>
    <t>TONER LEXMARK MS-621</t>
  </si>
  <si>
    <t>PRODUCTOS ALIMENTICIOS PARA EL PERSONAL DERIVADO DE ACTIVIDADES EXTRAORDINARIAS</t>
  </si>
  <si>
    <t>26106001-0004</t>
  </si>
  <si>
    <t>BOX LUNCH</t>
  </si>
  <si>
    <t>VIATICOS NACIONALES PARA LABORES EN CAMPO Y DE SUPERVISIÓN.</t>
  </si>
  <si>
    <t>GASTO CORRIENTE-REGISTRO FEDERAL DE ELECTORES</t>
  </si>
  <si>
    <t>MODULOS DE ATENCIÓN CIUDADANA</t>
  </si>
  <si>
    <t>MATERIAL ELÉCTRICO Y ELECTRÓNICO</t>
  </si>
  <si>
    <t>24600025-0021</t>
  </si>
  <si>
    <t>FOCO AHORRADOR DE ENERGIA EN ESPIRAL</t>
  </si>
  <si>
    <t>CUBRE BOCA</t>
  </si>
  <si>
    <t>25400011-0003</t>
  </si>
  <si>
    <t>HG00</t>
  </si>
  <si>
    <t>Mantenimiento y conservación de mobiliario y equipo de
administración</t>
  </si>
  <si>
    <t>MANTENIMIENTO PREVENTIVO A LAS ESTACIONES QUE OCUPA LA HERRADURA DE LA SALA DE CONSEJO DE LA JUNTA LOCAL EJECUTIVA</t>
  </si>
  <si>
    <t>SERVICIO DE VIGILANCIA EN JUNTA LOCAL EJECUTIVA MES DE NOVIEMBRE DE 2023</t>
  </si>
  <si>
    <t>ARRENDAMIENTO DE LA BODEGA DE LA JLE CORRESPONDIENTE AL MES DE NOVIEMBRE DE 2023</t>
  </si>
  <si>
    <t>SERVICIO DE LIMPIEZA CORRESPONDIENTE AL MES DE NOVIEMBRE DE 2023 PARA LA JUNTA LOCAL EJECUTIVA</t>
  </si>
  <si>
    <t>SERVICIO DE VIGILANCIA BODEGA DE LA JUNTA LOCAL EJECUTIVA MES DE NOVIEMBRE</t>
  </si>
  <si>
    <t>Servicio de Agua</t>
  </si>
  <si>
    <t>SERVICIO DE AGUA POTABLE CORRESPONDIENTE AL MES DE NOVIEMBRE DEL 2023 EN LAS INSTALACIONES DE LA JUNTA LOCAL EJECUTIVA</t>
  </si>
  <si>
    <t>Mobiliario.</t>
  </si>
  <si>
    <t xml:space="preserve">ADQUISICION DE 24 SILLONES PARA LA SALA DE SESIONES DEL CONSEJO DE ESTA JUNTA LOCAL EJECUTIVA </t>
  </si>
  <si>
    <t>ADQUISICION</t>
  </si>
  <si>
    <t>SERVICIO DE VIGILANCIA EN BODEGA DE BIENES CORRESPONDIENTE AL MES DE DICIEMBRE</t>
  </si>
  <si>
    <t>SERVICIO DE VIGILANCIA EN LA JUNTA LOCAL EJECUTIVA CORRESPONDIENTE AL MES DE DICIEMBRE</t>
  </si>
  <si>
    <t>ARRENDAMIENTO DE EQUIPO PARA ILUMINACION ARQUITECTONICA</t>
  </si>
  <si>
    <t>29301. Refacciones y Accesorios Menores de Mobiliario y Equipo de
Administración, Educacional y Recreativo.</t>
  </si>
  <si>
    <t>EQUIPAMIENTO DE AUDIO PARA LA SALA DE SESIONES DEL CONSEJO LOCAL</t>
  </si>
  <si>
    <t xml:space="preserve">  29901. Refacciones y Accesorios Menores Otros Bienes Muebles.</t>
  </si>
  <si>
    <t>29401 Refacciones y accesorios para equipo de cómputo y
telecomunicaciones.</t>
  </si>
  <si>
    <t>Cámaras fotográficas y de video</t>
  </si>
  <si>
    <t>EQUIPAMIENTO DE VIDEO PARA LA SALA DE SESIONES DEL CONSEJO LOCAL</t>
  </si>
  <si>
    <t>R11051D</t>
  </si>
  <si>
    <t xml:space="preserve">26102. Combustibles, Lubricantes y Aditivos para Vehículos Terrestres,
Aéreos, Marítimos, Lacustres y Fluviales destinados a Servicios
Públicos y la Operación de Programas Públicos.  </t>
  </si>
  <si>
    <t>ADQUISICION DE VALES DE COMBUSTIBLE</t>
  </si>
  <si>
    <t>33901. Subcontratación de Servicios con Terceros.</t>
  </si>
  <si>
    <t>SERVICIO POR ADQUISICION DEVALES</t>
  </si>
  <si>
    <t>Mantenimiento y Conservación de Maquinaria y Equipo.</t>
  </si>
  <si>
    <t>SERVICIO DE MANTENIMIENTO DEL ELEVADOR OTIS DE LA JUNTA LOCAL EJECUTIVA CORRESPONDIENTE A LOS MESES DE ENERO A NOVIEMBRE</t>
  </si>
  <si>
    <t>SERVICIO DE MANTENIMIENTO DEL ELEVADOR OTIS DE LA JUNTA LOCAL EJECUTIVA CORRESPONDIENTE AL MES DE DICIEMBRE</t>
  </si>
  <si>
    <t>EL SERVICIO DE MANTENIMIENTO A ELEVADOR DE LA JUNTA LOCAL EJECUTIVA COMPLEMENTOS DE PAGO A LOS MESES DE FEBRERO, ABRIL, JULIO Y AGOSTO</t>
  </si>
  <si>
    <t>SERVICIO DE FOTOCOPIADO EN JUNTA LOCAL EJECUTIVA CORRESPONDIENTE AL MES DE NOVIEMBRE</t>
  </si>
  <si>
    <t>Herramientas y Máquinas Herramienta.</t>
  </si>
  <si>
    <t>ADQUISICION DE UNA TRITURADORA AUTOMATICA PARA LA DESTRUCCION DE LA DOCUMENTACION SOBRANTE EN EL AREA DE DEPURACION DE LA VRFE DE ESTA JUNTA LOCAL EJECUTIVA</t>
  </si>
  <si>
    <t>Servicios de jardinería y fumigación</t>
  </si>
  <si>
    <t>SERVICIO DE FUMIGACION Y JARDINERIA PARA LA BODEGA DE BIENES Y PARA EL EDIFICIO DE LA JUNTA LOCAL EJECUTIVA</t>
  </si>
  <si>
    <t>P04031D</t>
  </si>
  <si>
    <t>Material de Apoyo Informativo</t>
  </si>
  <si>
    <t xml:space="preserve">PERIODICOS DEL MES DE NOVIEMBRE 2023, 62 SOL HGO., 62 SOL TULANCINGO, 62 JORNADA HGO., 52 MILENIO HGO., 44 CRITERIO Y 52 PLAZA JUAREZ. </t>
  </si>
  <si>
    <t xml:space="preserve">PERIODICOS DEL MES DE DICIEMBRE 2023, 62 SOL HGO., 62 SOL TULANCINGO, 62 JORNADA HGO., 52 MILENIO HGO., 44 CRITERIO Y 52 PLAZA JUAREZ. </t>
  </si>
  <si>
    <t>SERVICIO DE MANTENIMIENTO A LA PLANTA TARATADORA DE AGUAS RESIDUALES DE LA JUNTA LOCAL EJECUTIVA CORRESPONDIENTE AL MES DE NOVIEMBRE</t>
  </si>
  <si>
    <t>SERVICIO DE MANTENIMIENTO A LA PLANTA TARATADORA DE AGUAS RESIDUALES DE LA JUNTA LOCAL EJECUTIVA CORRESPONDIENTE AL MES DE DICIEMBRE</t>
  </si>
  <si>
    <t>SERVICIO CORRECTIVO DE LA PLANTA TRATADORA DE AGUAS RESIDUALES DE LA JUNTA LOCAL EJECUTIVA CORRESPONDIENTE AL MES DE DICIEMBRE 2023</t>
  </si>
  <si>
    <t>SERVICIO DE FOTOCOPIADO EN JUNTA LOCAL EJECUTIVA CORRESPONDIENTE AL MES DE DICIEMBRE</t>
  </si>
  <si>
    <t>Materiales y útiles de oficina</t>
  </si>
  <si>
    <t>ADQUISICION DE DOS DADOS PARA EL REFRENDO DE LAS CREDENCIALES INSTITUCIONALES DEL PERSONAL DE ESTA JUNTA LOCAL EJECUTIVA Y LAS JUNTAS DISTRITALES</t>
  </si>
  <si>
    <t>DERIVADO DEL CURSO DE SENSIBILIZACIÓN DEL PROTOCOLO HASL POR PARTE DE LA VRFE DE ESTA JUNTA LOCAL EJECUTIVA SE ARRENDA UNA CARPA MESAS Y SILLAS PARA CIEN PERSONAS.</t>
  </si>
  <si>
    <t>ADQUISICION DE ARTICULOS DE PAPELERIA PARA EL DESARROLLO DE LAS ACTIVIDADES DE LAS AREAS Y VOCALIAS DE ESTA JUNTA LOCAL EJECUTIVA</t>
  </si>
  <si>
    <t>Productos Alimenticios para el Personal en las Instalaciones de las
Unidades Responsables.</t>
  </si>
  <si>
    <t>ALIMENTACIÓN PARA PERSONAL DE LAS VOCALÍAS DE LA JUNTA LOCAL EJECUTIVA QUE APOYARON EN LA REUNIÓN PREVIA A LA SESIÓN ORDINARIA DEL CONSEJO LOCAL CON LA PARTICIPACIÓN DE DICHO ÓRGANO COLEGIADO. (PASTES)</t>
  </si>
  <si>
    <t>ARRENDAMIENTO BODEGA DE BIENES  PARA JUNTA LOCAL EJECUTIVA CORRESPONDIENTE AL MES DE DICIEMBRE</t>
  </si>
  <si>
    <t>ADQUISICION DE MATERIAL DE OFICINA, RELATIVO A LA IMPRESION DE EXAMENES A APLICAR A LOS ASPIRANTES A SE Y CAE.</t>
  </si>
  <si>
    <t>ADQUISICION DE AGUA EMBOTELLADA, GARRAFON DE 20 LTS. PARA LA JUNTA LOCAL EJECUTIVA</t>
  </si>
  <si>
    <t>Otros Servicios Comerciales.</t>
  </si>
  <si>
    <t>DERIVADO DE LA SESION DE INSTALACION DEL CONSEJO LOCAL SE ADQUIEREN EMBLEMAS Y PRISMAS DEL PARTIDO NUEVA ALIANZA HIDALGO.</t>
  </si>
  <si>
    <t>ALIMENTACIÓN PARA EL PERSONAL DEL CURSO DE SENSIBILIZACIÓN DEL PROTOCOLO HASL POR PARTE DE LA VRFE EN ESTA JUNTA LOCAL EJECUTIVA</t>
  </si>
  <si>
    <t>Materiales y útiles para el procesamiento en equipos y bienes informáticos</t>
  </si>
  <si>
    <t>DERIVADO DEL REPORTE DE USO DE SUMINISTROS DE LA IMPRESORA XEROX MODELO PHASER  SE SOLICITA ADQUIRIR NUEVAS UNIDADES A COLOR PARA EL BUEN FUNCIONAMIENTO DE LA MISMA</t>
  </si>
  <si>
    <t>SERVICIO DE LIMPIEZA CORRESPONDIENTE AL MES DE DICIEMBRE DEL 2023 PARA LA JUNTA LOCAL EJECUTIVA</t>
  </si>
  <si>
    <t>Servicio Telefónico Convencional</t>
  </si>
  <si>
    <t>SERVICIO DE TELEFONIA EN JUNTA LOCAL EJECUTIVA MES DE NOVIEMBRE DE 2023</t>
  </si>
  <si>
    <t xml:space="preserve">SERVICIO DE TELEFONIA EN JUNTA DISTRITAL HG01 MES DE NOVIEMBRE DE 2023 </t>
  </si>
  <si>
    <t xml:space="preserve">SERVICIO DE TELEFONIA EN JUNTA DISTRITAL HG02 MES DE NOVIEMBRE DE 2023 </t>
  </si>
  <si>
    <t xml:space="preserve">SERVICIO DE TELEFONIA EN JUNTA DISTRITAL HG03 MES DE NOVIEMBRE DE 2023 </t>
  </si>
  <si>
    <t xml:space="preserve">SERVICIO DE TELEFONIA EN JUNTA DISTRITAL HG04 MES DE NOVIEMBRE DE 2023 </t>
  </si>
  <si>
    <t xml:space="preserve">SERVICIO DE TELEFONIA EN JUNTA DISTRITAL HG05 MES DE  NOVIEMBRE DE 2023 </t>
  </si>
  <si>
    <t xml:space="preserve">SERVICIO DE TELEFONIA EN JUNTA DISTRITAL HG06 MES DE NOVIEMBRE DE 2023 </t>
  </si>
  <si>
    <t xml:space="preserve">SERVICIO DE TELEFONIA EN JUNTA DISTRITAL HG07 MES DE NOVIEMBRE DE 2023 </t>
  </si>
  <si>
    <t>ADQUISICION DE UNA CAJA DE SEGURIDAD PARA EL RESGUARDO DE CREDENCIALES PARA VOTAR TRAMITADAS EN EL MODULO DE ATENCION CIUDADANA URBANO INTINERANTE</t>
  </si>
  <si>
    <t xml:space="preserve">22104 Productos Alimenticios para el Personal en las Instalaciones de las
Unidades Responsables.         </t>
  </si>
  <si>
    <t>ADQUISICION DE CUBREBOCAS KN95 Y SANITIZANTES EN PRESENTACION INDIVIDUAL, PARA DOTAR AL PERSONAL DE ESTA JUNTA LOCAL EJECUTIVA.</t>
  </si>
  <si>
    <t>21601 Material de Limpieza.</t>
  </si>
  <si>
    <t>ADQUISICION DE 7 VIDEO PROYECTORES PARA LAS ACTIVIDADES DE LAS JUNTAS DISTRITALES</t>
  </si>
  <si>
    <t>Combustibles, Lubricantes y Aditivos para Vehículos Terrestres,
Aéreos, Marítimos, Lacustres y Fluviales destinados a Servicios
Públicos y la Operación de Programas Públicos.</t>
  </si>
  <si>
    <t>AQUISICION DE VALES DE COMBUSTIBLE</t>
  </si>
  <si>
    <t>Vestuario y Uniformes.</t>
  </si>
  <si>
    <t>ADQUISICION DE INDUMENTARIA SOLICIADA POR LA UNIDAD TECNICA DE FISCALIZACION PARA EL PERSONAL DE PLAZA Y EVENTUAL, DERIVADO DEL PROXIMO PROCESO ELECTORAL FEDERAL Y CONCURRENTES 2023-2024</t>
  </si>
  <si>
    <t>Productos alimenticios para el personal en las
instalaciones de las Unidades Responsables</t>
  </si>
  <si>
    <t>DERIVADO DE LA INSTALACION DEL CONSEJO LOCAL EN LA ENTIDAD, SE SOLICITA LA ADQUISICION DE INSUMOS DE CAFETERIA PARA REUNIONES Y SESIONES DE DICHO ORGANO DE DIRECCION LOCAL</t>
  </si>
  <si>
    <t>B00ODO2</t>
  </si>
  <si>
    <t>Mantenimiento y conservación de maquinaria y equipo</t>
  </si>
  <si>
    <t>REVISION EN GENERAL DE LA PLANTA GENERADORA DE ENERGIA ELECTRICA DE LA JUNTA LOCAL EJECUTIVA</t>
  </si>
  <si>
    <t>B00OD01-29601</t>
  </si>
  <si>
    <t>Refacciones y accesorios menores de equipo de
transporte</t>
  </si>
  <si>
    <t>ADQUISICION DE UNA BATERIA PARA EL VEHICULO SEDAN NISSAN SENTRA INCORPORADO AL PARQUE VEHICULAR PROPIO DE ESTA JUNTA LOCAL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</si>
</sst>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#,##0.00_ ;[Red]\-#,##0.00\ "/>
    <numFmt numFmtId="166" formatCode="&quot;$&quot;#,##0.00"/>
  </numFmts>
  <fonts count="5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1"/>
      <color rgb="FF000000"/>
      <name val="Calibri"/>
      <family val="2"/>
    </font>
    <font>
      <sz val="11"/>
      <name val="Arial"/>
      <family val="2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7"/>
      <color theme="0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color rgb="FFFF0000"/>
      <name val="Calibri"/>
      <family val="2"/>
      <scheme val="minor"/>
    </font>
    <font>
      <sz val="7"/>
      <name val="Arial"/>
      <family val="2"/>
    </font>
    <font>
      <sz val="7"/>
      <color theme="1"/>
      <name val="Calibri"/>
      <family val="2"/>
      <scheme val="minor"/>
    </font>
    <font>
      <sz val="10"/>
      <color rgb="FF000000"/>
      <name val="Arial Unicode MS"/>
    </font>
    <font>
      <sz val="9"/>
      <color rgb="FF000000"/>
      <name val="Calibri Light"/>
      <family val="2"/>
      <scheme val="maj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color rgb="FF000000"/>
      <name val="Arial"/>
      <family val="2"/>
    </font>
    <font>
      <sz val="8"/>
      <color rgb="FF000000"/>
      <name val="Arial"/>
      <family val="2"/>
    </font>
    <font>
      <b/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color theme="0"/>
      <name val="Calibri"/>
      <family val="2"/>
      <scheme val="minor"/>
    </font>
    <font>
      <i/>
      <sz val="8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8"/>
      <name val="Calibri"/>
      <family val="2"/>
      <scheme val="minor"/>
    </font>
    <font>
      <sz val="8"/>
      <name val="Arial"/>
      <family val="2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1"/>
      <color rgb="FFFFFFFF"/>
      <name val="Calibri"/>
      <family val="2"/>
    </font>
    <font>
      <sz val="10"/>
      <name val="Arial MT"/>
    </font>
    <font>
      <sz val="10"/>
      <name val="Arial MT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8"/>
      <name val="Colibri"/>
    </font>
    <font>
      <sz val="9"/>
      <name val="Arial"/>
      <family val="2"/>
    </font>
    <font>
      <b/>
      <sz val="9"/>
      <name val="Arial"/>
      <family val="2"/>
    </font>
    <font>
      <sz val="9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66003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0099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800080"/>
        <bgColor rgb="FF000000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9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6" fillId="0" borderId="0"/>
    <xf numFmtId="0" fontId="5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3" fillId="0" borderId="0"/>
    <xf numFmtId="0" fontId="1" fillId="0" borderId="0"/>
    <xf numFmtId="0" fontId="5" fillId="0" borderId="0"/>
    <xf numFmtId="0" fontId="14" fillId="0" borderId="0"/>
    <xf numFmtId="0" fontId="1" fillId="0" borderId="0"/>
    <xf numFmtId="0" fontId="4" fillId="0" borderId="0"/>
    <xf numFmtId="0" fontId="37" fillId="0" borderId="0"/>
    <xf numFmtId="43" fontId="5" fillId="0" borderId="0" applyNumberFormat="0" applyFill="0" applyBorder="0" applyAlignment="0" applyProtection="0"/>
  </cellStyleXfs>
  <cellXfs count="606">
    <xf numFmtId="0" fontId="0" fillId="0" borderId="0" xfId="0"/>
    <xf numFmtId="0" fontId="1" fillId="0" borderId="0" xfId="1"/>
    <xf numFmtId="0" fontId="1" fillId="0" borderId="0" xfId="2" applyAlignment="1">
      <alignment horizontal="center" vertical="center" wrapText="1"/>
    </xf>
    <xf numFmtId="0" fontId="7" fillId="0" borderId="0" xfId="6" applyFont="1"/>
    <xf numFmtId="0" fontId="1" fillId="0" borderId="0" xfId="2"/>
    <xf numFmtId="0" fontId="8" fillId="0" borderId="1" xfId="0" applyFont="1" applyBorder="1" applyAlignment="1">
      <alignment vertical="center" wrapText="1"/>
    </xf>
    <xf numFmtId="3" fontId="9" fillId="0" borderId="1" xfId="0" applyNumberFormat="1" applyFont="1" applyBorder="1" applyAlignment="1">
      <alignment horizontal="center" vertical="center" wrapText="1"/>
    </xf>
    <xf numFmtId="43" fontId="9" fillId="0" borderId="1" xfId="7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2" fontId="10" fillId="0" borderId="1" xfId="0" applyNumberFormat="1" applyFont="1" applyBorder="1" applyAlignment="1">
      <alignment horizontal="center" vertical="center" wrapText="1"/>
    </xf>
    <xf numFmtId="49" fontId="10" fillId="0" borderId="1" xfId="5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 wrapText="1"/>
    </xf>
    <xf numFmtId="1" fontId="9" fillId="0" borderId="1" xfId="3" applyNumberFormat="1" applyFont="1" applyBorder="1" applyAlignment="1">
      <alignment horizontal="center" vertical="center" wrapText="1"/>
    </xf>
    <xf numFmtId="3" fontId="9" fillId="0" borderId="1" xfId="3" applyNumberFormat="1" applyFont="1" applyBorder="1" applyAlignment="1">
      <alignment horizontal="center" vertical="center" wrapText="1"/>
    </xf>
    <xf numFmtId="44" fontId="12" fillId="0" borderId="1" xfId="8" applyFont="1" applyFill="1" applyBorder="1" applyAlignment="1">
      <alignment horizontal="center" vertical="center" wrapText="1"/>
    </xf>
    <xf numFmtId="0" fontId="7" fillId="0" borderId="0" xfId="6" applyFont="1" applyAlignment="1">
      <alignment horizontal="left" wrapText="1"/>
    </xf>
    <xf numFmtId="0" fontId="7" fillId="0" borderId="0" xfId="6" applyFont="1" applyAlignment="1">
      <alignment horizontal="center"/>
    </xf>
    <xf numFmtId="0" fontId="7" fillId="0" borderId="0" xfId="6" applyFont="1" applyAlignment="1">
      <alignment horizontal="right"/>
    </xf>
    <xf numFmtId="0" fontId="7" fillId="0" borderId="0" xfId="6" applyFont="1" applyAlignment="1">
      <alignment horizontal="left"/>
    </xf>
    <xf numFmtId="41" fontId="7" fillId="0" borderId="0" xfId="6" applyNumberFormat="1" applyFont="1"/>
    <xf numFmtId="1" fontId="1" fillId="0" borderId="0" xfId="2" applyNumberFormat="1" applyAlignment="1">
      <alignment horizontal="center"/>
    </xf>
    <xf numFmtId="0" fontId="1" fillId="0" borderId="0" xfId="2" applyAlignment="1">
      <alignment horizontal="left" wrapText="1"/>
    </xf>
    <xf numFmtId="0" fontId="1" fillId="0" borderId="0" xfId="2" applyAlignment="1">
      <alignment horizontal="center"/>
    </xf>
    <xf numFmtId="0" fontId="1" fillId="0" borderId="0" xfId="2" applyAlignment="1">
      <alignment horizontal="right"/>
    </xf>
    <xf numFmtId="0" fontId="1" fillId="0" borderId="0" xfId="2" applyAlignment="1">
      <alignment horizontal="left"/>
    </xf>
    <xf numFmtId="41" fontId="1" fillId="0" borderId="0" xfId="2" applyNumberFormat="1" applyAlignment="1">
      <alignment horizontal="left"/>
    </xf>
    <xf numFmtId="0" fontId="8" fillId="0" borderId="0" xfId="0" applyFont="1" applyAlignment="1">
      <alignment vertical="center" wrapText="1"/>
    </xf>
    <xf numFmtId="0" fontId="11" fillId="0" borderId="0" xfId="0" applyFont="1" applyAlignment="1">
      <alignment horizontal="center" vertical="center" wrapText="1"/>
    </xf>
    <xf numFmtId="0" fontId="8" fillId="0" borderId="0" xfId="0" applyFont="1"/>
    <xf numFmtId="3" fontId="9" fillId="0" borderId="0" xfId="0" applyNumberFormat="1" applyFont="1" applyAlignment="1">
      <alignment horizontal="center" vertical="center" wrapText="1"/>
    </xf>
    <xf numFmtId="43" fontId="9" fillId="0" borderId="0" xfId="7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44" fontId="8" fillId="0" borderId="0" xfId="8" applyFont="1" applyFill="1" applyBorder="1" applyAlignment="1">
      <alignment horizontal="center" vertical="center" wrapText="1"/>
    </xf>
    <xf numFmtId="3" fontId="12" fillId="0" borderId="0" xfId="2" applyNumberFormat="1" applyFont="1" applyAlignment="1">
      <alignment horizontal="center" vertical="center" wrapText="1"/>
    </xf>
    <xf numFmtId="0" fontId="9" fillId="0" borderId="0" xfId="2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2" fontId="10" fillId="0" borderId="0" xfId="0" applyNumberFormat="1" applyFont="1" applyAlignment="1">
      <alignment horizontal="center" vertical="center" wrapText="1"/>
    </xf>
    <xf numFmtId="49" fontId="10" fillId="0" borderId="0" xfId="5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8" fillId="0" borderId="0" xfId="0" applyFont="1" applyAlignment="1">
      <alignment wrapText="1"/>
    </xf>
    <xf numFmtId="44" fontId="9" fillId="0" borderId="0" xfId="8" applyFont="1" applyFill="1" applyBorder="1" applyAlignment="1">
      <alignment horizontal="center" vertical="center" wrapText="1"/>
    </xf>
    <xf numFmtId="0" fontId="0" fillId="0" borderId="1" xfId="0" applyBorder="1"/>
    <xf numFmtId="0" fontId="8" fillId="3" borderId="1" xfId="0" applyFont="1" applyFill="1" applyBorder="1"/>
    <xf numFmtId="0" fontId="0" fillId="3" borderId="1" xfId="0" applyFill="1" applyBorder="1"/>
    <xf numFmtId="3" fontId="12" fillId="3" borderId="1" xfId="2" applyNumberFormat="1" applyFont="1" applyFill="1" applyBorder="1" applyAlignment="1">
      <alignment horizontal="center" vertical="center" wrapText="1"/>
    </xf>
    <xf numFmtId="43" fontId="9" fillId="3" borderId="1" xfId="7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vertical="center" wrapText="1"/>
    </xf>
    <xf numFmtId="0" fontId="8" fillId="3" borderId="1" xfId="0" applyFont="1" applyFill="1" applyBorder="1" applyAlignment="1">
      <alignment horizontal="center" vertical="center"/>
    </xf>
    <xf numFmtId="1" fontId="9" fillId="3" borderId="1" xfId="3" applyNumberFormat="1" applyFont="1" applyFill="1" applyBorder="1" applyAlignment="1">
      <alignment horizontal="left" vertical="center" wrapText="1"/>
    </xf>
    <xf numFmtId="0" fontId="11" fillId="3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 wrapText="1"/>
    </xf>
    <xf numFmtId="49" fontId="10" fillId="3" borderId="1" xfId="0" applyNumberFormat="1" applyFont="1" applyFill="1" applyBorder="1" applyAlignment="1">
      <alignment horizontal="center" vertical="center" wrapText="1"/>
    </xf>
    <xf numFmtId="49" fontId="10" fillId="3" borderId="1" xfId="5" applyNumberFormat="1" applyFont="1" applyFill="1" applyBorder="1" applyAlignment="1">
      <alignment horizontal="center" vertical="center"/>
    </xf>
    <xf numFmtId="44" fontId="15" fillId="4" borderId="0" xfId="2" applyNumberFormat="1" applyFont="1" applyFill="1"/>
    <xf numFmtId="0" fontId="2" fillId="5" borderId="1" xfId="3" applyFont="1" applyFill="1" applyBorder="1" applyAlignment="1">
      <alignment horizontal="center" vertical="center" wrapText="1"/>
    </xf>
    <xf numFmtId="1" fontId="2" fillId="5" borderId="1" xfId="3" applyNumberFormat="1" applyFont="1" applyFill="1" applyBorder="1" applyAlignment="1">
      <alignment horizontal="center" vertical="center" wrapText="1"/>
    </xf>
    <xf numFmtId="1" fontId="2" fillId="5" borderId="1" xfId="3" applyNumberFormat="1" applyFont="1" applyFill="1" applyBorder="1" applyAlignment="1">
      <alignment horizontal="left" vertical="center" wrapText="1"/>
    </xf>
    <xf numFmtId="4" fontId="2" fillId="5" borderId="1" xfId="4" applyNumberFormat="1" applyFont="1" applyFill="1" applyBorder="1" applyAlignment="1">
      <alignment horizontal="center" vertical="center" wrapText="1"/>
    </xf>
    <xf numFmtId="0" fontId="1" fillId="3" borderId="0" xfId="1" applyFill="1"/>
    <xf numFmtId="0" fontId="0" fillId="3" borderId="0" xfId="0" applyFill="1"/>
    <xf numFmtId="41" fontId="2" fillId="4" borderId="0" xfId="8" applyNumberFormat="1" applyFont="1" applyFill="1" applyAlignment="1"/>
    <xf numFmtId="0" fontId="3" fillId="0" borderId="0" xfId="2" applyFont="1" applyAlignment="1">
      <alignment horizontal="center"/>
    </xf>
    <xf numFmtId="0" fontId="8" fillId="3" borderId="0" xfId="0" applyFont="1" applyFill="1" applyAlignment="1">
      <alignment vertical="center" wrapText="1"/>
    </xf>
    <xf numFmtId="0" fontId="8" fillId="3" borderId="1" xfId="0" applyFont="1" applyFill="1" applyBorder="1" applyAlignment="1">
      <alignment horizontal="left" vertical="center" wrapText="1"/>
    </xf>
    <xf numFmtId="44" fontId="8" fillId="3" borderId="1" xfId="8" applyFont="1" applyFill="1" applyBorder="1" applyAlignment="1">
      <alignment horizontal="center" vertical="center" wrapText="1"/>
    </xf>
    <xf numFmtId="164" fontId="9" fillId="3" borderId="1" xfId="7" applyNumberFormat="1" applyFont="1" applyFill="1" applyBorder="1" applyAlignment="1">
      <alignment horizontal="right" vertical="center" wrapText="1"/>
    </xf>
    <xf numFmtId="165" fontId="9" fillId="3" borderId="1" xfId="7" applyNumberFormat="1" applyFont="1" applyFill="1" applyBorder="1" applyAlignment="1">
      <alignment horizontal="right" vertical="center" wrapText="1"/>
    </xf>
    <xf numFmtId="44" fontId="12" fillId="3" borderId="1" xfId="8" applyFont="1" applyFill="1" applyBorder="1" applyAlignment="1">
      <alignment horizontal="center" vertical="center" wrapText="1"/>
    </xf>
    <xf numFmtId="44" fontId="9" fillId="3" borderId="1" xfId="8" applyFont="1" applyFill="1" applyBorder="1" applyAlignment="1">
      <alignment horizontal="center" vertical="center" wrapText="1"/>
    </xf>
    <xf numFmtId="0" fontId="3" fillId="3" borderId="0" xfId="2" applyFont="1" applyFill="1" applyAlignment="1">
      <alignment horizontal="center"/>
    </xf>
    <xf numFmtId="3" fontId="17" fillId="0" borderId="0" xfId="2" applyNumberFormat="1" applyFont="1" applyAlignment="1">
      <alignment horizontal="right" vertical="center"/>
    </xf>
    <xf numFmtId="0" fontId="2" fillId="5" borderId="3" xfId="3" applyFont="1" applyFill="1" applyBorder="1" applyAlignment="1">
      <alignment horizontal="left" vertical="center" wrapText="1"/>
    </xf>
    <xf numFmtId="1" fontId="2" fillId="5" borderId="3" xfId="3" applyNumberFormat="1" applyFont="1" applyFill="1" applyBorder="1" applyAlignment="1">
      <alignment horizontal="left" vertical="center" wrapText="1"/>
    </xf>
    <xf numFmtId="1" fontId="18" fillId="5" borderId="3" xfId="3" applyNumberFormat="1" applyFont="1" applyFill="1" applyBorder="1" applyAlignment="1">
      <alignment horizontal="left" vertical="center" wrapText="1"/>
    </xf>
    <xf numFmtId="3" fontId="2" fillId="5" borderId="3" xfId="3" applyNumberFormat="1" applyFont="1" applyFill="1" applyBorder="1" applyAlignment="1">
      <alignment horizontal="left" vertical="center" wrapText="1"/>
    </xf>
    <xf numFmtId="44" fontId="2" fillId="5" borderId="3" xfId="8" applyFont="1" applyFill="1" applyBorder="1" applyAlignment="1">
      <alignment horizontal="left" vertical="center" wrapText="1"/>
    </xf>
    <xf numFmtId="3" fontId="2" fillId="5" borderId="3" xfId="4" applyNumberFormat="1" applyFont="1" applyFill="1" applyBorder="1" applyAlignment="1">
      <alignment horizontal="left" vertical="center" wrapText="1"/>
    </xf>
    <xf numFmtId="49" fontId="8" fillId="3" borderId="1" xfId="0" applyNumberFormat="1" applyFont="1" applyFill="1" applyBorder="1" applyAlignment="1">
      <alignment horizontal="left" vertical="center"/>
    </xf>
    <xf numFmtId="0" fontId="8" fillId="3" borderId="1" xfId="0" applyFont="1" applyFill="1" applyBorder="1" applyAlignment="1">
      <alignment horizontal="left" vertical="center"/>
    </xf>
    <xf numFmtId="0" fontId="8" fillId="3" borderId="4" xfId="0" applyFont="1" applyFill="1" applyBorder="1" applyAlignment="1">
      <alignment horizontal="left" vertical="center"/>
    </xf>
    <xf numFmtId="0" fontId="19" fillId="3" borderId="1" xfId="0" applyFont="1" applyFill="1" applyBorder="1" applyAlignment="1">
      <alignment vertical="center"/>
    </xf>
    <xf numFmtId="1" fontId="9" fillId="3" borderId="5" xfId="3" applyNumberFormat="1" applyFont="1" applyFill="1" applyBorder="1" applyAlignment="1">
      <alignment horizontal="left" vertical="center" wrapText="1"/>
    </xf>
    <xf numFmtId="3" fontId="12" fillId="3" borderId="1" xfId="2" applyNumberFormat="1" applyFont="1" applyFill="1" applyBorder="1" applyAlignment="1">
      <alignment horizontal="left" vertical="center" wrapText="1"/>
    </xf>
    <xf numFmtId="3" fontId="9" fillId="3" borderId="1" xfId="3" applyNumberFormat="1" applyFont="1" applyFill="1" applyBorder="1" applyAlignment="1">
      <alignment horizontal="left" vertical="center" wrapText="1"/>
    </xf>
    <xf numFmtId="44" fontId="12" fillId="3" borderId="1" xfId="8" applyFont="1" applyFill="1" applyBorder="1" applyAlignment="1">
      <alignment horizontal="left" vertical="center" wrapText="1"/>
    </xf>
    <xf numFmtId="0" fontId="9" fillId="3" borderId="1" xfId="2" applyFont="1" applyFill="1" applyBorder="1" applyAlignment="1">
      <alignment horizontal="left" vertical="center" wrapText="1"/>
    </xf>
    <xf numFmtId="44" fontId="9" fillId="3" borderId="1" xfId="8" applyFont="1" applyFill="1" applyBorder="1" applyAlignment="1">
      <alignment horizontal="left" vertical="center" wrapText="1"/>
    </xf>
    <xf numFmtId="0" fontId="9" fillId="3" borderId="0" xfId="2" applyFont="1" applyFill="1" applyAlignment="1">
      <alignment horizontal="left" vertical="center" wrapText="1"/>
    </xf>
    <xf numFmtId="0" fontId="19" fillId="3" borderId="1" xfId="0" applyFont="1" applyFill="1" applyBorder="1" applyAlignment="1">
      <alignment horizontal="left" vertical="center"/>
    </xf>
    <xf numFmtId="49" fontId="9" fillId="3" borderId="1" xfId="0" applyNumberFormat="1" applyFont="1" applyFill="1" applyBorder="1" applyAlignment="1">
      <alignment horizontal="left" vertical="center"/>
    </xf>
    <xf numFmtId="0" fontId="9" fillId="3" borderId="1" xfId="0" applyFont="1" applyFill="1" applyBorder="1" applyAlignment="1">
      <alignment horizontal="left" vertical="center"/>
    </xf>
    <xf numFmtId="1" fontId="9" fillId="3" borderId="4" xfId="3" applyNumberFormat="1" applyFont="1" applyFill="1" applyBorder="1" applyAlignment="1">
      <alignment horizontal="left" vertical="center" wrapText="1"/>
    </xf>
    <xf numFmtId="0" fontId="8" fillId="3" borderId="1" xfId="0" applyFont="1" applyFill="1" applyBorder="1" applyAlignment="1">
      <alignment vertical="center"/>
    </xf>
    <xf numFmtId="3" fontId="9" fillId="3" borderId="1" xfId="2" applyNumberFormat="1" applyFont="1" applyFill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left" vertical="center" wrapText="1"/>
    </xf>
    <xf numFmtId="3" fontId="9" fillId="0" borderId="1" xfId="3" applyNumberFormat="1" applyFont="1" applyBorder="1" applyAlignment="1">
      <alignment horizontal="left" vertical="center" wrapText="1"/>
    </xf>
    <xf numFmtId="44" fontId="9" fillId="0" borderId="1" xfId="8" applyFont="1" applyFill="1" applyBorder="1" applyAlignment="1">
      <alignment horizontal="left" vertical="center" wrapText="1"/>
    </xf>
    <xf numFmtId="3" fontId="12" fillId="0" borderId="1" xfId="2" applyNumberFormat="1" applyFont="1" applyBorder="1" applyAlignment="1">
      <alignment horizontal="left" vertical="center" wrapText="1"/>
    </xf>
    <xf numFmtId="44" fontId="12" fillId="0" borderId="1" xfId="8" applyFont="1" applyBorder="1" applyAlignment="1">
      <alignment horizontal="left" vertical="center" wrapText="1"/>
    </xf>
    <xf numFmtId="0" fontId="19" fillId="3" borderId="0" xfId="0" applyFont="1" applyFill="1"/>
    <xf numFmtId="0" fontId="8" fillId="3" borderId="5" xfId="1" applyFont="1" applyFill="1" applyBorder="1" applyAlignment="1">
      <alignment horizontal="left" vertical="center"/>
    </xf>
    <xf numFmtId="0" fontId="8" fillId="3" borderId="1" xfId="1" applyFont="1" applyFill="1" applyBorder="1" applyAlignment="1">
      <alignment horizontal="left" vertical="center"/>
    </xf>
    <xf numFmtId="0" fontId="8" fillId="0" borderId="1" xfId="1" applyFont="1" applyBorder="1" applyAlignment="1">
      <alignment horizontal="left" vertical="center"/>
    </xf>
    <xf numFmtId="44" fontId="8" fillId="0" borderId="1" xfId="8" applyFont="1" applyFill="1" applyBorder="1" applyAlignment="1">
      <alignment horizontal="left" vertical="center"/>
    </xf>
    <xf numFmtId="0" fontId="9" fillId="3" borderId="4" xfId="0" applyFont="1" applyFill="1" applyBorder="1" applyAlignment="1">
      <alignment horizontal="left" vertical="center"/>
    </xf>
    <xf numFmtId="0" fontId="9" fillId="3" borderId="5" xfId="0" applyFont="1" applyFill="1" applyBorder="1" applyAlignment="1">
      <alignment horizontal="left" vertical="center"/>
    </xf>
    <xf numFmtId="49" fontId="8" fillId="0" borderId="1" xfId="0" applyNumberFormat="1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4" xfId="0" applyFont="1" applyBorder="1" applyAlignment="1">
      <alignment horizontal="left" vertical="center"/>
    </xf>
    <xf numFmtId="1" fontId="9" fillId="0" borderId="5" xfId="3" applyNumberFormat="1" applyFont="1" applyBorder="1" applyAlignment="1">
      <alignment horizontal="left" vertical="center" wrapText="1"/>
    </xf>
    <xf numFmtId="49" fontId="9" fillId="0" borderId="0" xfId="0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1" fontId="9" fillId="0" borderId="0" xfId="3" applyNumberFormat="1" applyFont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8" fillId="0" borderId="0" xfId="1" applyFont="1" applyAlignment="1">
      <alignment horizontal="left" vertical="center"/>
    </xf>
    <xf numFmtId="3" fontId="9" fillId="0" borderId="0" xfId="2" applyNumberFormat="1" applyFont="1" applyAlignment="1">
      <alignment horizontal="left" vertical="center" wrapText="1"/>
    </xf>
    <xf numFmtId="44" fontId="8" fillId="0" borderId="0" xfId="8" applyFont="1" applyFill="1" applyBorder="1" applyAlignment="1">
      <alignment horizontal="left" vertical="center"/>
    </xf>
    <xf numFmtId="0" fontId="1" fillId="0" borderId="0" xfId="1" applyAlignment="1">
      <alignment horizontal="left" vertical="center"/>
    </xf>
    <xf numFmtId="49" fontId="20" fillId="0" borderId="0" xfId="0" applyNumberFormat="1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 wrapText="1"/>
    </xf>
    <xf numFmtId="3" fontId="20" fillId="0" borderId="0" xfId="2" applyNumberFormat="1" applyFont="1" applyAlignment="1">
      <alignment horizontal="left" vertical="center" wrapText="1"/>
    </xf>
    <xf numFmtId="1" fontId="20" fillId="0" borderId="0" xfId="3" applyNumberFormat="1" applyFont="1" applyAlignment="1">
      <alignment horizontal="left" vertical="center" wrapText="1"/>
    </xf>
    <xf numFmtId="3" fontId="20" fillId="0" borderId="0" xfId="3" applyNumberFormat="1" applyFont="1" applyAlignment="1">
      <alignment horizontal="left" vertical="center" wrapText="1"/>
    </xf>
    <xf numFmtId="44" fontId="20" fillId="0" borderId="0" xfId="8" applyFont="1" applyFill="1" applyBorder="1" applyAlignment="1">
      <alignment horizontal="left" vertical="center" wrapText="1"/>
    </xf>
    <xf numFmtId="0" fontId="20" fillId="0" borderId="0" xfId="6" applyFont="1" applyAlignment="1">
      <alignment horizontal="left" vertical="center"/>
    </xf>
    <xf numFmtId="41" fontId="2" fillId="6" borderId="0" xfId="8" applyNumberFormat="1" applyFont="1" applyFill="1" applyAlignment="1">
      <alignment horizontal="left" vertical="center"/>
    </xf>
    <xf numFmtId="0" fontId="7" fillId="0" borderId="0" xfId="6" applyFont="1" applyAlignment="1">
      <alignment horizontal="left" vertical="center"/>
    </xf>
    <xf numFmtId="0" fontId="21" fillId="0" borderId="0" xfId="6" applyFont="1" applyAlignment="1">
      <alignment horizontal="left" vertical="center" wrapText="1"/>
    </xf>
    <xf numFmtId="44" fontId="2" fillId="6" borderId="0" xfId="8" applyFont="1" applyFill="1" applyAlignment="1">
      <alignment horizontal="left" vertical="center"/>
    </xf>
    <xf numFmtId="0" fontId="7" fillId="0" borderId="0" xfId="6" applyFont="1" applyAlignment="1">
      <alignment horizontal="left" vertical="center" wrapText="1"/>
    </xf>
    <xf numFmtId="44" fontId="7" fillId="0" borderId="0" xfId="8" applyFont="1" applyAlignment="1">
      <alignment horizontal="left" vertical="center"/>
    </xf>
    <xf numFmtId="44" fontId="7" fillId="0" borderId="0" xfId="8" applyFont="1" applyFill="1" applyAlignment="1">
      <alignment horizontal="left" vertical="center"/>
    </xf>
    <xf numFmtId="44" fontId="15" fillId="5" borderId="3" xfId="8" applyFont="1" applyFill="1" applyBorder="1" applyAlignment="1">
      <alignment horizontal="left" vertical="center" wrapText="1"/>
    </xf>
    <xf numFmtId="0" fontId="19" fillId="3" borderId="1" xfId="0" applyFont="1" applyFill="1" applyBorder="1" applyAlignment="1">
      <alignment horizontal="left" vertical="center" wrapText="1"/>
    </xf>
    <xf numFmtId="0" fontId="9" fillId="3" borderId="1" xfId="6" applyFont="1" applyFill="1" applyBorder="1" applyAlignment="1">
      <alignment horizontal="left" vertical="center"/>
    </xf>
    <xf numFmtId="0" fontId="9" fillId="3" borderId="1" xfId="6" applyFont="1" applyFill="1" applyBorder="1" applyAlignment="1">
      <alignment horizontal="left"/>
    </xf>
    <xf numFmtId="0" fontId="9" fillId="3" borderId="0" xfId="6" applyFont="1" applyFill="1" applyAlignment="1">
      <alignment horizontal="left"/>
    </xf>
    <xf numFmtId="0" fontId="9" fillId="3" borderId="1" xfId="0" applyFont="1" applyFill="1" applyBorder="1" applyAlignment="1">
      <alignment horizontal="left" vertical="center" wrapText="1"/>
    </xf>
    <xf numFmtId="43" fontId="9" fillId="3" borderId="1" xfId="7" applyFont="1" applyFill="1" applyBorder="1" applyAlignment="1">
      <alignment horizontal="left" vertical="center"/>
    </xf>
    <xf numFmtId="43" fontId="9" fillId="3" borderId="1" xfId="7" applyFont="1" applyFill="1" applyBorder="1" applyAlignment="1">
      <alignment horizontal="left" vertical="center" wrapText="1"/>
    </xf>
    <xf numFmtId="44" fontId="8" fillId="3" borderId="1" xfId="8" applyFont="1" applyFill="1" applyBorder="1" applyAlignment="1">
      <alignment horizontal="left" vertical="center" wrapText="1"/>
    </xf>
    <xf numFmtId="3" fontId="12" fillId="3" borderId="1" xfId="2" applyNumberFormat="1" applyFont="1" applyFill="1" applyBorder="1" applyAlignment="1">
      <alignment horizontal="left" vertical="center"/>
    </xf>
    <xf numFmtId="1" fontId="9" fillId="3" borderId="1" xfId="3" applyNumberFormat="1" applyFont="1" applyFill="1" applyBorder="1" applyAlignment="1">
      <alignment horizontal="left" vertical="center"/>
    </xf>
    <xf numFmtId="3" fontId="9" fillId="3" borderId="1" xfId="3" applyNumberFormat="1" applyFont="1" applyFill="1" applyBorder="1" applyAlignment="1">
      <alignment horizontal="left" vertical="center"/>
    </xf>
    <xf numFmtId="44" fontId="12" fillId="3" borderId="1" xfId="8" applyFont="1" applyFill="1" applyBorder="1" applyAlignment="1">
      <alignment horizontal="left" vertical="center"/>
    </xf>
    <xf numFmtId="0" fontId="9" fillId="0" borderId="1" xfId="0" applyFont="1" applyBorder="1" applyAlignment="1">
      <alignment horizontal="left" vertical="center" wrapText="1"/>
    </xf>
    <xf numFmtId="0" fontId="19" fillId="7" borderId="1" xfId="0" applyFont="1" applyFill="1" applyBorder="1" applyAlignment="1">
      <alignment horizontal="left" vertical="center"/>
    </xf>
    <xf numFmtId="0" fontId="9" fillId="0" borderId="1" xfId="6" applyFont="1" applyBorder="1" applyAlignment="1">
      <alignment horizontal="left" vertical="center"/>
    </xf>
    <xf numFmtId="43" fontId="9" fillId="0" borderId="1" xfId="7" applyFont="1" applyFill="1" applyBorder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0" fontId="22" fillId="0" borderId="0" xfId="1" applyFont="1" applyAlignment="1">
      <alignment horizontal="left" vertical="center"/>
    </xf>
    <xf numFmtId="3" fontId="12" fillId="0" borderId="0" xfId="2" applyNumberFormat="1" applyFont="1" applyAlignment="1">
      <alignment horizontal="left" vertical="center" wrapText="1"/>
    </xf>
    <xf numFmtId="44" fontId="1" fillId="0" borderId="0" xfId="8" applyFill="1" applyAlignment="1">
      <alignment horizontal="left" vertical="center"/>
    </xf>
    <xf numFmtId="44" fontId="1" fillId="0" borderId="0" xfId="8" applyFont="1" applyFill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 wrapText="1"/>
    </xf>
    <xf numFmtId="0" fontId="23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44" fontId="25" fillId="0" borderId="0" xfId="8" applyFont="1" applyFill="1" applyBorder="1" applyAlignment="1">
      <alignment horizontal="left" vertical="center"/>
    </xf>
    <xf numFmtId="44" fontId="2" fillId="0" borderId="0" xfId="8" applyFont="1" applyFill="1" applyBorder="1" applyAlignment="1">
      <alignment horizontal="left" vertical="center"/>
    </xf>
    <xf numFmtId="44" fontId="26" fillId="0" borderId="0" xfId="8" applyFont="1" applyFill="1" applyBorder="1" applyAlignment="1">
      <alignment horizontal="left" vertical="center"/>
    </xf>
    <xf numFmtId="44" fontId="2" fillId="0" borderId="0" xfId="8" applyFont="1" applyFill="1" applyAlignment="1">
      <alignment horizontal="left" vertical="center"/>
    </xf>
    <xf numFmtId="0" fontId="2" fillId="5" borderId="1" xfId="3" applyFont="1" applyFill="1" applyBorder="1" applyAlignment="1">
      <alignment horizontal="left" vertical="center" wrapText="1"/>
    </xf>
    <xf numFmtId="1" fontId="18" fillId="5" borderId="1" xfId="3" applyNumberFormat="1" applyFont="1" applyFill="1" applyBorder="1" applyAlignment="1">
      <alignment horizontal="left" vertical="center" wrapText="1"/>
    </xf>
    <xf numFmtId="3" fontId="2" fillId="5" borderId="1" xfId="3" applyNumberFormat="1" applyFont="1" applyFill="1" applyBorder="1" applyAlignment="1">
      <alignment horizontal="left" vertical="center" wrapText="1"/>
    </xf>
    <xf numFmtId="44" fontId="15" fillId="5" borderId="1" xfId="8" applyFont="1" applyFill="1" applyBorder="1" applyAlignment="1">
      <alignment horizontal="left" vertical="center" wrapText="1"/>
    </xf>
    <xf numFmtId="3" fontId="2" fillId="5" borderId="1" xfId="4" applyNumberFormat="1" applyFont="1" applyFill="1" applyBorder="1" applyAlignment="1">
      <alignment horizontal="left" vertical="center" wrapText="1"/>
    </xf>
    <xf numFmtId="44" fontId="2" fillId="5" borderId="1" xfId="8" applyFont="1" applyFill="1" applyBorder="1" applyAlignment="1">
      <alignment horizontal="left" vertical="center" wrapText="1"/>
    </xf>
    <xf numFmtId="0" fontId="9" fillId="3" borderId="1" xfId="3" applyFont="1" applyFill="1" applyBorder="1" applyAlignment="1">
      <alignment horizontal="left" vertical="center"/>
    </xf>
    <xf numFmtId="49" fontId="9" fillId="3" borderId="1" xfId="3" applyNumberFormat="1" applyFont="1" applyFill="1" applyBorder="1" applyAlignment="1">
      <alignment horizontal="left" vertical="center"/>
    </xf>
    <xf numFmtId="44" fontId="9" fillId="3" borderId="1" xfId="8" applyFont="1" applyFill="1" applyBorder="1" applyAlignment="1">
      <alignment horizontal="left" vertical="center"/>
    </xf>
    <xf numFmtId="3" fontId="9" fillId="0" borderId="1" xfId="4" applyNumberFormat="1" applyFont="1" applyFill="1" applyBorder="1" applyAlignment="1">
      <alignment horizontal="left" vertical="center"/>
    </xf>
    <xf numFmtId="44" fontId="9" fillId="0" borderId="1" xfId="8" applyFont="1" applyFill="1" applyBorder="1" applyAlignment="1">
      <alignment horizontal="left" vertical="center"/>
    </xf>
    <xf numFmtId="44" fontId="9" fillId="0" borderId="6" xfId="8" applyFont="1" applyFill="1" applyBorder="1" applyAlignment="1">
      <alignment horizontal="left" vertical="center"/>
    </xf>
    <xf numFmtId="44" fontId="9" fillId="3" borderId="6" xfId="8" applyFont="1" applyFill="1" applyBorder="1" applyAlignment="1">
      <alignment horizontal="left" vertical="center"/>
    </xf>
    <xf numFmtId="0" fontId="0" fillId="3" borderId="7" xfId="0" applyFill="1" applyBorder="1"/>
    <xf numFmtId="0" fontId="27" fillId="3" borderId="8" xfId="0" applyFont="1" applyFill="1" applyBorder="1" applyAlignment="1">
      <alignment vertical="top" wrapText="1"/>
    </xf>
    <xf numFmtId="0" fontId="8" fillId="3" borderId="0" xfId="0" applyFont="1" applyFill="1"/>
    <xf numFmtId="0" fontId="28" fillId="7" borderId="8" xfId="0" applyFont="1" applyFill="1" applyBorder="1" applyAlignment="1">
      <alignment vertical="top" wrapText="1"/>
    </xf>
    <xf numFmtId="1" fontId="9" fillId="3" borderId="6" xfId="3" applyNumberFormat="1" applyFont="1" applyFill="1" applyBorder="1" applyAlignment="1">
      <alignment horizontal="left" vertical="center"/>
    </xf>
    <xf numFmtId="3" fontId="12" fillId="3" borderId="6" xfId="2" applyNumberFormat="1" applyFont="1" applyFill="1" applyBorder="1" applyAlignment="1">
      <alignment horizontal="left" vertical="center"/>
    </xf>
    <xf numFmtId="3" fontId="9" fillId="3" borderId="6" xfId="3" applyNumberFormat="1" applyFont="1" applyFill="1" applyBorder="1" applyAlignment="1">
      <alignment horizontal="left" vertical="center"/>
    </xf>
    <xf numFmtId="41" fontId="2" fillId="0" borderId="0" xfId="8" applyNumberFormat="1" applyFont="1" applyFill="1" applyAlignment="1">
      <alignment horizontal="left" vertical="center"/>
    </xf>
    <xf numFmtId="49" fontId="0" fillId="0" borderId="0" xfId="0" applyNumberFormat="1"/>
    <xf numFmtId="0" fontId="19" fillId="0" borderId="1" xfId="0" applyFont="1" applyBorder="1" applyAlignment="1">
      <alignment horizontal="left" vertical="center"/>
    </xf>
    <xf numFmtId="44" fontId="8" fillId="0" borderId="1" xfId="8" applyFont="1" applyBorder="1" applyAlignment="1">
      <alignment horizontal="left" vertical="center"/>
    </xf>
    <xf numFmtId="0" fontId="9" fillId="3" borderId="0" xfId="6" applyFont="1" applyFill="1" applyAlignment="1">
      <alignment horizontal="left" vertical="center"/>
    </xf>
    <xf numFmtId="44" fontId="19" fillId="0" borderId="1" xfId="8" applyFont="1" applyBorder="1" applyAlignment="1">
      <alignment horizontal="left" vertical="center"/>
    </xf>
    <xf numFmtId="0" fontId="8" fillId="0" borderId="0" xfId="1" applyFont="1" applyAlignment="1">
      <alignment horizontal="left"/>
    </xf>
    <xf numFmtId="41" fontId="2" fillId="0" borderId="0" xfId="8" applyNumberFormat="1" applyFont="1" applyFill="1" applyBorder="1" applyAlignment="1">
      <alignment horizontal="left" vertical="center"/>
    </xf>
    <xf numFmtId="0" fontId="1" fillId="0" borderId="0" xfId="2" applyAlignment="1">
      <alignment horizontal="left" vertical="center" wrapText="1"/>
    </xf>
    <xf numFmtId="0" fontId="1" fillId="0" borderId="0" xfId="2" applyAlignment="1">
      <alignment horizontal="left" vertical="center"/>
    </xf>
    <xf numFmtId="0" fontId="22" fillId="0" borderId="0" xfId="2" applyFont="1" applyAlignment="1">
      <alignment horizontal="left" vertical="center" wrapText="1"/>
    </xf>
    <xf numFmtId="41" fontId="1" fillId="0" borderId="0" xfId="2" applyNumberFormat="1" applyAlignment="1">
      <alignment horizontal="left" vertical="center"/>
    </xf>
    <xf numFmtId="44" fontId="1" fillId="0" borderId="0" xfId="8" applyFont="1" applyAlignment="1">
      <alignment horizontal="left" vertical="center"/>
    </xf>
    <xf numFmtId="1" fontId="1" fillId="0" borderId="0" xfId="2" applyNumberFormat="1" applyAlignment="1">
      <alignment horizontal="left" vertical="center"/>
    </xf>
    <xf numFmtId="0" fontId="3" fillId="0" borderId="0" xfId="2" applyFont="1" applyAlignment="1">
      <alignment horizontal="center"/>
    </xf>
    <xf numFmtId="49" fontId="2" fillId="5" borderId="1" xfId="3" applyNumberFormat="1" applyFont="1" applyFill="1" applyBorder="1" applyAlignment="1">
      <alignment horizontal="center" vertical="center" wrapText="1"/>
    </xf>
    <xf numFmtId="3" fontId="2" fillId="5" borderId="1" xfId="3" applyNumberFormat="1" applyFont="1" applyFill="1" applyBorder="1" applyAlignment="1">
      <alignment horizontal="center" vertical="center" wrapText="1"/>
    </xf>
    <xf numFmtId="43" fontId="30" fillId="5" borderId="1" xfId="4" applyNumberFormat="1" applyFont="1" applyFill="1" applyBorder="1" applyAlignment="1">
      <alignment horizontal="center" vertical="center" wrapText="1"/>
    </xf>
    <xf numFmtId="0" fontId="25" fillId="0" borderId="0" xfId="2" applyFont="1" applyAlignment="1">
      <alignment horizontal="center" vertical="center" wrapText="1"/>
    </xf>
    <xf numFmtId="0" fontId="31" fillId="0" borderId="1" xfId="2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4" fontId="32" fillId="0" borderId="1" xfId="2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1" fontId="16" fillId="0" borderId="1" xfId="3" applyNumberFormat="1" applyFont="1" applyBorder="1" applyAlignment="1">
      <alignment horizontal="center" vertical="center" wrapText="1"/>
    </xf>
    <xf numFmtId="1" fontId="16" fillId="0" borderId="1" xfId="16" applyNumberFormat="1" applyFont="1" applyBorder="1" applyAlignment="1">
      <alignment horizontal="center" vertical="center" wrapText="1"/>
    </xf>
    <xf numFmtId="3" fontId="16" fillId="0" borderId="1" xfId="3" applyNumberFormat="1" applyFont="1" applyBorder="1" applyAlignment="1">
      <alignment horizontal="center" vertical="center" wrapText="1"/>
    </xf>
    <xf numFmtId="43" fontId="32" fillId="0" borderId="1" xfId="2" applyNumberFormat="1" applyFont="1" applyBorder="1" applyAlignment="1">
      <alignment horizontal="center" vertical="center" wrapText="1"/>
    </xf>
    <xf numFmtId="3" fontId="32" fillId="0" borderId="1" xfId="2" applyNumberFormat="1" applyFont="1" applyBorder="1" applyAlignment="1">
      <alignment horizontal="center" vertical="center" wrapText="1"/>
    </xf>
    <xf numFmtId="43" fontId="32" fillId="0" borderId="1" xfId="7" applyFont="1" applyFill="1" applyBorder="1" applyAlignment="1">
      <alignment horizontal="center" vertical="center" wrapText="1"/>
    </xf>
    <xf numFmtId="43" fontId="33" fillId="0" borderId="1" xfId="4" applyNumberFormat="1" applyFont="1" applyFill="1" applyBorder="1" applyAlignment="1">
      <alignment horizontal="center" vertical="center" wrapText="1"/>
    </xf>
    <xf numFmtId="43" fontId="16" fillId="0" borderId="1" xfId="4" applyNumberFormat="1" applyFont="1" applyFill="1" applyBorder="1" applyAlignment="1">
      <alignment horizontal="center" vertical="center" wrapText="1"/>
    </xf>
    <xf numFmtId="0" fontId="31" fillId="0" borderId="0" xfId="2" applyFont="1" applyAlignment="1">
      <alignment horizontal="center" vertical="center" wrapText="1"/>
    </xf>
    <xf numFmtId="43" fontId="31" fillId="0" borderId="1" xfId="0" applyNumberFormat="1" applyFont="1" applyBorder="1" applyAlignment="1">
      <alignment horizontal="center" vertical="center" wrapText="1"/>
    </xf>
    <xf numFmtId="49" fontId="31" fillId="0" borderId="1" xfId="0" applyNumberFormat="1" applyFont="1" applyBorder="1" applyAlignment="1">
      <alignment horizontal="center" vertical="center" wrapText="1"/>
    </xf>
    <xf numFmtId="43" fontId="16" fillId="0" borderId="1" xfId="3" applyNumberFormat="1" applyFont="1" applyBorder="1" applyAlignment="1">
      <alignment horizontal="center" vertical="center" wrapText="1"/>
    </xf>
    <xf numFmtId="0" fontId="16" fillId="0" borderId="0" xfId="2" applyFont="1" applyAlignment="1">
      <alignment horizontal="center" vertical="center" wrapText="1"/>
    </xf>
    <xf numFmtId="0" fontId="35" fillId="0" borderId="8" xfId="0" applyFont="1" applyBorder="1" applyAlignment="1">
      <alignment horizontal="center" vertical="center" wrapText="1"/>
    </xf>
    <xf numFmtId="4" fontId="35" fillId="0" borderId="8" xfId="0" applyNumberFormat="1" applyFont="1" applyBorder="1" applyAlignment="1">
      <alignment horizontal="center" vertical="center" wrapText="1"/>
    </xf>
    <xf numFmtId="3" fontId="16" fillId="0" borderId="1" xfId="16" applyNumberFormat="1" applyFont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16" fillId="0" borderId="1" xfId="2" applyFont="1" applyBorder="1" applyAlignment="1">
      <alignment horizontal="center" vertical="center" wrapText="1"/>
    </xf>
    <xf numFmtId="1" fontId="16" fillId="0" borderId="1" xfId="2" applyNumberFormat="1" applyFont="1" applyBorder="1" applyAlignment="1">
      <alignment horizontal="center" vertical="center" wrapText="1"/>
    </xf>
    <xf numFmtId="0" fontId="31" fillId="0" borderId="0" xfId="0" applyFont="1" applyAlignment="1">
      <alignment horizontal="center" vertical="center" wrapText="1"/>
    </xf>
    <xf numFmtId="1" fontId="36" fillId="0" borderId="1" xfId="3" applyNumberFormat="1" applyFont="1" applyBorder="1" applyAlignment="1">
      <alignment horizontal="center" vertical="center" wrapText="1"/>
    </xf>
    <xf numFmtId="3" fontId="36" fillId="0" borderId="1" xfId="3" applyNumberFormat="1" applyFont="1" applyBorder="1" applyAlignment="1">
      <alignment horizontal="center" vertical="center" wrapText="1"/>
    </xf>
    <xf numFmtId="0" fontId="32" fillId="0" borderId="1" xfId="2" quotePrefix="1" applyFont="1" applyBorder="1" applyAlignment="1">
      <alignment horizontal="center" vertical="center" wrapText="1"/>
    </xf>
    <xf numFmtId="0" fontId="32" fillId="0" borderId="1" xfId="2" applyFont="1" applyBorder="1" applyAlignment="1">
      <alignment horizontal="center" vertical="center" wrapText="1"/>
    </xf>
    <xf numFmtId="49" fontId="32" fillId="0" borderId="1" xfId="2" quotePrefix="1" applyNumberFormat="1" applyFont="1" applyBorder="1" applyAlignment="1">
      <alignment horizontal="center" vertical="center" wrapText="1"/>
    </xf>
    <xf numFmtId="1" fontId="32" fillId="0" borderId="1" xfId="2" applyNumberFormat="1" applyFont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6" fillId="0" borderId="1" xfId="8" applyNumberFormat="1" applyFont="1" applyFill="1" applyBorder="1" applyAlignment="1" applyProtection="1">
      <alignment horizontal="center" vertical="center" wrapText="1"/>
      <protection locked="0"/>
    </xf>
    <xf numFmtId="43" fontId="1" fillId="0" borderId="0" xfId="2" applyNumberFormat="1" applyAlignment="1">
      <alignment horizontal="center" vertical="center" wrapText="1"/>
    </xf>
    <xf numFmtId="43" fontId="36" fillId="0" borderId="1" xfId="4" applyNumberFormat="1" applyFont="1" applyFill="1" applyBorder="1" applyAlignment="1">
      <alignment horizontal="center" vertical="center" wrapText="1"/>
    </xf>
    <xf numFmtId="43" fontId="31" fillId="0" borderId="0" xfId="2" applyNumberFormat="1" applyFont="1" applyAlignment="1">
      <alignment horizontal="center" vertical="center" wrapText="1"/>
    </xf>
    <xf numFmtId="43" fontId="16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16" fillId="0" borderId="1" xfId="17" applyFont="1" applyBorder="1" applyAlignment="1">
      <alignment horizontal="center" vertical="center" wrapText="1"/>
    </xf>
    <xf numFmtId="43" fontId="16" fillId="0" borderId="1" xfId="2" applyNumberFormat="1" applyFont="1" applyBorder="1" applyAlignment="1">
      <alignment horizontal="center" vertical="center" wrapText="1"/>
    </xf>
    <xf numFmtId="0" fontId="31" fillId="0" borderId="0" xfId="1" applyFont="1"/>
    <xf numFmtId="43" fontId="32" fillId="0" borderId="6" xfId="7" applyFont="1" applyFill="1" applyBorder="1" applyAlignment="1">
      <alignment horizontal="center" vertical="center" wrapText="1"/>
    </xf>
    <xf numFmtId="3" fontId="32" fillId="0" borderId="6" xfId="2" applyNumberFormat="1" applyFont="1" applyBorder="1" applyAlignment="1">
      <alignment horizontal="center" vertical="center" wrapText="1"/>
    </xf>
    <xf numFmtId="43" fontId="16" fillId="6" borderId="0" xfId="8" applyNumberFormat="1" applyFont="1" applyFill="1" applyAlignment="1">
      <alignment horizontal="center" vertical="center" wrapText="1"/>
    </xf>
    <xf numFmtId="0" fontId="31" fillId="0" borderId="0" xfId="1" applyFont="1" applyAlignment="1">
      <alignment horizontal="center" vertical="center" wrapText="1"/>
    </xf>
    <xf numFmtId="49" fontId="31" fillId="0" borderId="0" xfId="1" applyNumberFormat="1" applyFont="1"/>
    <xf numFmtId="0" fontId="31" fillId="0" borderId="0" xfId="1" applyFont="1" applyAlignment="1">
      <alignment horizontal="left" vertical="center"/>
    </xf>
    <xf numFmtId="0" fontId="31" fillId="0" borderId="0" xfId="1" applyFont="1" applyAlignment="1">
      <alignment horizontal="center" vertical="center"/>
    </xf>
    <xf numFmtId="0" fontId="31" fillId="0" borderId="0" xfId="1" applyFont="1" applyAlignment="1">
      <alignment horizontal="center"/>
    </xf>
    <xf numFmtId="43" fontId="31" fillId="0" borderId="0" xfId="1" applyNumberFormat="1" applyFont="1" applyAlignment="1">
      <alignment horizontal="center"/>
    </xf>
    <xf numFmtId="43" fontId="31" fillId="0" borderId="0" xfId="1" applyNumberFormat="1" applyFont="1"/>
    <xf numFmtId="49" fontId="31" fillId="0" borderId="0" xfId="0" applyNumberFormat="1" applyFont="1"/>
    <xf numFmtId="0" fontId="38" fillId="2" borderId="1" xfId="3" applyFont="1" applyFill="1" applyBorder="1" applyAlignment="1">
      <alignment horizontal="center" vertical="center" wrapText="1"/>
    </xf>
    <xf numFmtId="1" fontId="38" fillId="2" borderId="1" xfId="3" applyNumberFormat="1" applyFont="1" applyFill="1" applyBorder="1" applyAlignment="1">
      <alignment horizontal="center" vertical="center" wrapText="1"/>
    </xf>
    <xf numFmtId="1" fontId="38" fillId="2" borderId="1" xfId="3" applyNumberFormat="1" applyFont="1" applyFill="1" applyBorder="1" applyAlignment="1">
      <alignment horizontal="left" vertical="center" wrapText="1"/>
    </xf>
    <xf numFmtId="3" fontId="38" fillId="2" borderId="1" xfId="3" applyNumberFormat="1" applyFont="1" applyFill="1" applyBorder="1" applyAlignment="1">
      <alignment horizontal="center" vertical="center" wrapText="1"/>
    </xf>
    <xf numFmtId="3" fontId="38" fillId="2" borderId="1" xfId="4" applyNumberFormat="1" applyFont="1" applyFill="1" applyBorder="1" applyAlignment="1">
      <alignment horizontal="center" vertical="center" wrapText="1"/>
    </xf>
    <xf numFmtId="44" fontId="38" fillId="2" borderId="1" xfId="8" applyFont="1" applyFill="1" applyBorder="1" applyAlignment="1">
      <alignment horizontal="center" vertical="center" wrapText="1"/>
    </xf>
    <xf numFmtId="0" fontId="39" fillId="0" borderId="0" xfId="2" applyFont="1" applyAlignment="1">
      <alignment horizontal="center" vertical="center" wrapText="1"/>
    </xf>
    <xf numFmtId="0" fontId="39" fillId="3" borderId="1" xfId="0" applyFont="1" applyFill="1" applyBorder="1" applyAlignment="1">
      <alignment vertical="center" wrapText="1"/>
    </xf>
    <xf numFmtId="0" fontId="40" fillId="3" borderId="1" xfId="0" applyFont="1" applyFill="1" applyBorder="1" applyAlignment="1">
      <alignment horizontal="center" vertical="center" wrapText="1"/>
    </xf>
    <xf numFmtId="0" fontId="41" fillId="3" borderId="1" xfId="2" quotePrefix="1" applyFont="1" applyFill="1" applyBorder="1" applyAlignment="1">
      <alignment horizontal="center" vertical="center" wrapText="1"/>
    </xf>
    <xf numFmtId="0" fontId="42" fillId="3" borderId="1" xfId="0" applyFont="1" applyFill="1" applyBorder="1" applyAlignment="1">
      <alignment horizontal="center" vertical="center"/>
    </xf>
    <xf numFmtId="49" fontId="42" fillId="3" borderId="1" xfId="0" applyNumberFormat="1" applyFont="1" applyFill="1" applyBorder="1" applyAlignment="1">
      <alignment horizontal="center" vertical="center"/>
    </xf>
    <xf numFmtId="0" fontId="39" fillId="3" borderId="1" xfId="0" applyFont="1" applyFill="1" applyBorder="1" applyAlignment="1">
      <alignment horizontal="center" vertical="center" wrapText="1"/>
    </xf>
    <xf numFmtId="0" fontId="39" fillId="3" borderId="1" xfId="0" applyFont="1" applyFill="1" applyBorder="1" applyAlignment="1">
      <alignment horizontal="justify" vertical="center" wrapText="1"/>
    </xf>
    <xf numFmtId="43" fontId="43" fillId="3" borderId="1" xfId="7" applyFont="1" applyFill="1" applyBorder="1" applyAlignment="1">
      <alignment horizontal="center" vertical="center" wrapText="1"/>
    </xf>
    <xf numFmtId="0" fontId="44" fillId="3" borderId="1" xfId="0" applyFont="1" applyFill="1" applyBorder="1" applyAlignment="1">
      <alignment horizontal="center" vertical="center" wrapText="1"/>
    </xf>
    <xf numFmtId="49" fontId="39" fillId="3" borderId="1" xfId="8" applyNumberFormat="1" applyFont="1" applyFill="1" applyBorder="1" applyAlignment="1">
      <alignment horizontal="center" vertical="center"/>
    </xf>
    <xf numFmtId="44" fontId="39" fillId="3" borderId="1" xfId="8" applyFont="1" applyFill="1" applyBorder="1" applyAlignment="1">
      <alignment horizontal="center" vertical="center" wrapText="1"/>
    </xf>
    <xf numFmtId="3" fontId="45" fillId="3" borderId="1" xfId="2" applyNumberFormat="1" applyFont="1" applyFill="1" applyBorder="1" applyAlignment="1">
      <alignment vertical="center" wrapText="1"/>
    </xf>
    <xf numFmtId="44" fontId="39" fillId="3" borderId="1" xfId="8" applyFont="1" applyFill="1" applyBorder="1" applyAlignment="1">
      <alignment vertical="center"/>
    </xf>
    <xf numFmtId="0" fontId="43" fillId="3" borderId="0" xfId="2" applyFont="1" applyFill="1" applyAlignment="1">
      <alignment horizontal="center" vertical="center" wrapText="1"/>
    </xf>
    <xf numFmtId="2" fontId="40" fillId="3" borderId="1" xfId="0" applyNumberFormat="1" applyFont="1" applyFill="1" applyBorder="1" applyAlignment="1">
      <alignment horizontal="center" vertical="center" wrapText="1"/>
    </xf>
    <xf numFmtId="49" fontId="40" fillId="3" borderId="1" xfId="5" applyNumberFormat="1" applyFont="1" applyFill="1" applyBorder="1" applyAlignment="1">
      <alignment horizontal="center" vertical="center"/>
    </xf>
    <xf numFmtId="0" fontId="42" fillId="3" borderId="1" xfId="0" applyFont="1" applyFill="1" applyBorder="1" applyAlignment="1">
      <alignment horizontal="center" vertical="center" wrapText="1"/>
    </xf>
    <xf numFmtId="0" fontId="43" fillId="3" borderId="1" xfId="2" applyFont="1" applyFill="1" applyBorder="1" applyAlignment="1">
      <alignment horizontal="left" vertical="center" wrapText="1"/>
    </xf>
    <xf numFmtId="0" fontId="43" fillId="3" borderId="1" xfId="2" applyFont="1" applyFill="1" applyBorder="1" applyAlignment="1">
      <alignment horizontal="center" vertical="center" wrapText="1"/>
    </xf>
    <xf numFmtId="3" fontId="43" fillId="3" borderId="1" xfId="0" applyNumberFormat="1" applyFont="1" applyFill="1" applyBorder="1" applyAlignment="1">
      <alignment horizontal="center" vertical="center" wrapText="1"/>
    </xf>
    <xf numFmtId="0" fontId="39" fillId="3" borderId="1" xfId="0" applyFont="1" applyFill="1" applyBorder="1" applyAlignment="1">
      <alignment horizontal="center" vertical="center"/>
    </xf>
    <xf numFmtId="164" fontId="43" fillId="3" borderId="1" xfId="7" applyNumberFormat="1" applyFont="1" applyFill="1" applyBorder="1" applyAlignment="1">
      <alignment horizontal="center" vertical="center" wrapText="1"/>
    </xf>
    <xf numFmtId="164" fontId="43" fillId="3" borderId="1" xfId="7" applyNumberFormat="1" applyFont="1" applyFill="1" applyBorder="1" applyAlignment="1">
      <alignment vertical="center" wrapText="1"/>
    </xf>
    <xf numFmtId="44" fontId="43" fillId="3" borderId="1" xfId="8" applyFont="1" applyFill="1" applyBorder="1" applyAlignment="1">
      <alignment horizontal="center" vertical="center" wrapText="1"/>
    </xf>
    <xf numFmtId="49" fontId="45" fillId="3" borderId="1" xfId="8" applyNumberFormat="1" applyFont="1" applyFill="1" applyBorder="1" applyAlignment="1">
      <alignment horizontal="center" vertical="center" wrapText="1"/>
    </xf>
    <xf numFmtId="3" fontId="45" fillId="3" borderId="1" xfId="2" applyNumberFormat="1" applyFont="1" applyFill="1" applyBorder="1" applyAlignment="1">
      <alignment horizontal="center" vertical="center" wrapText="1"/>
    </xf>
    <xf numFmtId="44" fontId="45" fillId="3" borderId="1" xfId="8" applyFont="1" applyFill="1" applyBorder="1" applyAlignment="1">
      <alignment horizontal="center" vertical="center" wrapText="1"/>
    </xf>
    <xf numFmtId="0" fontId="39" fillId="3" borderId="1" xfId="0" applyFont="1" applyFill="1" applyBorder="1" applyAlignment="1">
      <alignment vertical="center"/>
    </xf>
    <xf numFmtId="0" fontId="42" fillId="3" borderId="1" xfId="0" quotePrefix="1" applyFont="1" applyFill="1" applyBorder="1" applyAlignment="1">
      <alignment horizontal="center" vertical="center"/>
    </xf>
    <xf numFmtId="0" fontId="43" fillId="3" borderId="1" xfId="0" applyFont="1" applyFill="1" applyBorder="1" applyAlignment="1">
      <alignment horizontal="center" vertical="center" wrapText="1"/>
    </xf>
    <xf numFmtId="0" fontId="39" fillId="3" borderId="0" xfId="0" applyFont="1" applyFill="1" applyAlignment="1">
      <alignment vertical="center" wrapText="1"/>
    </xf>
    <xf numFmtId="0" fontId="39" fillId="0" borderId="0" xfId="0" applyFont="1" applyAlignment="1">
      <alignment vertical="center"/>
    </xf>
    <xf numFmtId="0" fontId="39" fillId="0" borderId="0" xfId="0" applyFont="1" applyAlignment="1">
      <alignment vertical="center" wrapText="1"/>
    </xf>
    <xf numFmtId="0" fontId="39" fillId="0" borderId="0" xfId="0" applyFont="1" applyAlignment="1">
      <alignment horizontal="center" vertical="center" wrapText="1"/>
    </xf>
    <xf numFmtId="0" fontId="39" fillId="0" borderId="0" xfId="0" applyFont="1" applyAlignment="1">
      <alignment horizontal="center" vertical="center"/>
    </xf>
    <xf numFmtId="49" fontId="43" fillId="3" borderId="0" xfId="8" applyNumberFormat="1" applyFont="1" applyFill="1" applyAlignment="1">
      <alignment horizontal="right" vertical="center"/>
    </xf>
    <xf numFmtId="44" fontId="43" fillId="3" borderId="0" xfId="8" applyFont="1" applyFill="1" applyAlignment="1">
      <alignment horizontal="center" vertical="center"/>
    </xf>
    <xf numFmtId="0" fontId="43" fillId="0" borderId="0" xfId="6" applyFont="1" applyAlignment="1">
      <alignment horizontal="left" vertical="center"/>
    </xf>
    <xf numFmtId="44" fontId="38" fillId="2" borderId="0" xfId="8" applyFont="1" applyFill="1" applyAlignment="1">
      <alignment vertical="center"/>
    </xf>
    <xf numFmtId="41" fontId="38" fillId="2" borderId="0" xfId="8" applyNumberFormat="1" applyFont="1" applyFill="1" applyAlignment="1">
      <alignment vertical="center"/>
    </xf>
    <xf numFmtId="41" fontId="43" fillId="0" borderId="0" xfId="6" applyNumberFormat="1" applyFont="1" applyAlignment="1">
      <alignment vertical="center"/>
    </xf>
    <xf numFmtId="0" fontId="43" fillId="0" borderId="0" xfId="6" applyFont="1" applyAlignment="1">
      <alignment vertical="center"/>
    </xf>
    <xf numFmtId="0" fontId="43" fillId="0" borderId="0" xfId="6" applyFont="1" applyAlignment="1">
      <alignment vertical="center" wrapText="1"/>
    </xf>
    <xf numFmtId="0" fontId="43" fillId="0" borderId="0" xfId="6" applyFont="1" applyAlignment="1">
      <alignment horizontal="left" vertical="center" wrapText="1"/>
    </xf>
    <xf numFmtId="0" fontId="43" fillId="0" borderId="0" xfId="6" applyFont="1" applyAlignment="1">
      <alignment horizontal="center" vertical="center"/>
    </xf>
    <xf numFmtId="0" fontId="43" fillId="0" borderId="0" xfId="6" applyFont="1" applyAlignment="1">
      <alignment horizontal="right" vertical="center"/>
    </xf>
    <xf numFmtId="44" fontId="43" fillId="0" borderId="0" xfId="8" applyFont="1" applyAlignment="1">
      <alignment vertical="center"/>
    </xf>
    <xf numFmtId="0" fontId="43" fillId="3" borderId="0" xfId="6" applyFont="1" applyFill="1" applyAlignment="1">
      <alignment vertical="center"/>
    </xf>
    <xf numFmtId="49" fontId="40" fillId="3" borderId="1" xfId="0" applyNumberFormat="1" applyFont="1" applyFill="1" applyBorder="1" applyAlignment="1">
      <alignment horizontal="center" vertical="center" wrapText="1"/>
    </xf>
    <xf numFmtId="0" fontId="39" fillId="3" borderId="5" xfId="0" applyFont="1" applyFill="1" applyBorder="1" applyAlignment="1">
      <alignment horizontal="center" vertical="center" wrapText="1"/>
    </xf>
    <xf numFmtId="0" fontId="44" fillId="3" borderId="9" xfId="0" applyFont="1" applyFill="1" applyBorder="1" applyAlignment="1">
      <alignment vertical="center"/>
    </xf>
    <xf numFmtId="1" fontId="39" fillId="0" borderId="0" xfId="2" applyNumberFormat="1" applyFont="1" applyAlignment="1">
      <alignment horizontal="center" vertical="center"/>
    </xf>
    <xf numFmtId="0" fontId="39" fillId="0" borderId="0" xfId="2" applyFont="1" applyAlignment="1">
      <alignment horizontal="left" vertical="center" wrapText="1"/>
    </xf>
    <xf numFmtId="43" fontId="43" fillId="3" borderId="6" xfId="7" applyFont="1" applyFill="1" applyBorder="1" applyAlignment="1">
      <alignment horizontal="center" vertical="center" wrapText="1"/>
    </xf>
    <xf numFmtId="0" fontId="39" fillId="0" borderId="0" xfId="2" applyFont="1" applyAlignment="1">
      <alignment horizontal="center" vertical="center"/>
    </xf>
    <xf numFmtId="49" fontId="39" fillId="3" borderId="0" xfId="8" applyNumberFormat="1" applyFont="1" applyFill="1" applyAlignment="1">
      <alignment horizontal="right" vertical="center"/>
    </xf>
    <xf numFmtId="44" fontId="39" fillId="3" borderId="0" xfId="8" applyFont="1" applyFill="1" applyAlignment="1">
      <alignment horizontal="center" vertical="center"/>
    </xf>
    <xf numFmtId="0" fontId="39" fillId="0" borderId="0" xfId="2" applyFont="1" applyAlignment="1">
      <alignment vertical="center"/>
    </xf>
    <xf numFmtId="49" fontId="39" fillId="3" borderId="0" xfId="8" applyNumberFormat="1" applyFont="1" applyFill="1" applyAlignment="1">
      <alignment vertical="center"/>
    </xf>
    <xf numFmtId="44" fontId="39" fillId="0" borderId="0" xfId="8" applyFont="1" applyAlignment="1">
      <alignment vertical="center"/>
    </xf>
    <xf numFmtId="0" fontId="46" fillId="8" borderId="1" xfId="0" applyFont="1" applyFill="1" applyBorder="1" applyAlignment="1">
      <alignment horizontal="center" vertical="center" wrapText="1"/>
    </xf>
    <xf numFmtId="0" fontId="46" fillId="8" borderId="1" xfId="0" applyFont="1" applyFill="1" applyBorder="1" applyAlignment="1">
      <alignment horizontal="left" vertical="center" wrapText="1"/>
    </xf>
    <xf numFmtId="43" fontId="32" fillId="0" borderId="0" xfId="2" applyNumberFormat="1" applyFont="1" applyAlignment="1">
      <alignment horizontal="center" vertical="center" wrapText="1"/>
    </xf>
    <xf numFmtId="0" fontId="1" fillId="0" borderId="0" xfId="1" applyAlignment="1">
      <alignment vertical="center" wrapText="1"/>
    </xf>
    <xf numFmtId="0" fontId="31" fillId="0" borderId="0" xfId="1" applyFont="1" applyAlignment="1">
      <alignment vertical="center" wrapText="1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center"/>
    </xf>
    <xf numFmtId="4" fontId="0" fillId="0" borderId="1" xfId="0" applyNumberFormat="1" applyBorder="1" applyAlignment="1">
      <alignment horizontal="left"/>
    </xf>
    <xf numFmtId="0" fontId="47" fillId="0" borderId="8" xfId="0" applyFont="1" applyBorder="1" applyAlignment="1">
      <alignment horizontal="left" vertical="top" wrapText="1"/>
    </xf>
    <xf numFmtId="1" fontId="29" fillId="0" borderId="1" xfId="0" applyNumberFormat="1" applyFont="1" applyBorder="1" applyAlignment="1">
      <alignment horizontal="left"/>
    </xf>
    <xf numFmtId="43" fontId="49" fillId="0" borderId="8" xfId="7" applyFont="1" applyFill="1" applyBorder="1" applyAlignment="1">
      <alignment horizontal="left" vertical="top" wrapText="1"/>
    </xf>
    <xf numFmtId="0" fontId="0" fillId="0" borderId="1" xfId="0" applyBorder="1" applyAlignment="1">
      <alignment horizontal="left"/>
    </xf>
    <xf numFmtId="43" fontId="49" fillId="0" borderId="8" xfId="7" applyFont="1" applyFill="1" applyBorder="1" applyAlignment="1">
      <alignment vertical="top" wrapText="1"/>
    </xf>
    <xf numFmtId="164" fontId="29" fillId="0" borderId="1" xfId="0" applyNumberFormat="1" applyFont="1" applyBorder="1" applyAlignment="1">
      <alignment horizontal="left"/>
    </xf>
    <xf numFmtId="1" fontId="50" fillId="0" borderId="8" xfId="0" applyNumberFormat="1" applyFont="1" applyBorder="1" applyAlignment="1">
      <alignment horizontal="center" vertical="center" wrapText="1"/>
    </xf>
    <xf numFmtId="0" fontId="29" fillId="0" borderId="0" xfId="1" applyFont="1"/>
    <xf numFmtId="0" fontId="51" fillId="0" borderId="0" xfId="1" applyFont="1"/>
    <xf numFmtId="0" fontId="47" fillId="0" borderId="8" xfId="0" applyFont="1" applyBorder="1" applyAlignment="1">
      <alignment horizontal="center" vertical="top" wrapText="1"/>
    </xf>
    <xf numFmtId="4" fontId="0" fillId="0" borderId="10" xfId="0" applyNumberFormat="1" applyBorder="1" applyAlignment="1">
      <alignment horizontal="left"/>
    </xf>
    <xf numFmtId="0" fontId="47" fillId="0" borderId="11" xfId="0" applyFont="1" applyBorder="1" applyAlignment="1">
      <alignment horizontal="left" vertical="top" wrapText="1"/>
    </xf>
    <xf numFmtId="1" fontId="29" fillId="0" borderId="3" xfId="0" applyNumberFormat="1" applyFont="1" applyBorder="1" applyAlignment="1">
      <alignment horizontal="left"/>
    </xf>
    <xf numFmtId="0" fontId="47" fillId="0" borderId="12" xfId="0" applyFont="1" applyBorder="1" applyAlignment="1">
      <alignment horizontal="left" vertical="top" wrapText="1"/>
    </xf>
    <xf numFmtId="43" fontId="49" fillId="0" borderId="13" xfId="7" applyFont="1" applyFill="1" applyBorder="1" applyAlignment="1">
      <alignment horizontal="left" vertical="top" wrapText="1"/>
    </xf>
    <xf numFmtId="0" fontId="47" fillId="0" borderId="1" xfId="0" applyFont="1" applyBorder="1" applyAlignment="1">
      <alignment horizontal="left" vertical="top" wrapText="1"/>
    </xf>
    <xf numFmtId="0" fontId="47" fillId="0" borderId="14" xfId="0" applyFont="1" applyBorder="1" applyAlignment="1">
      <alignment horizontal="center" vertical="top" wrapText="1"/>
    </xf>
    <xf numFmtId="43" fontId="49" fillId="0" borderId="1" xfId="7" applyFont="1" applyFill="1" applyBorder="1" applyAlignment="1">
      <alignment horizontal="left" vertical="top" wrapText="1"/>
    </xf>
    <xf numFmtId="0" fontId="0" fillId="0" borderId="1" xfId="0" applyBorder="1" applyAlignment="1">
      <alignment horizontal="right"/>
    </xf>
    <xf numFmtId="0" fontId="0" fillId="0" borderId="1" xfId="0" applyBorder="1" applyAlignment="1">
      <alignment horizontal="left" vertical="center"/>
    </xf>
    <xf numFmtId="4" fontId="0" fillId="0" borderId="10" xfId="0" applyNumberFormat="1" applyBorder="1" applyAlignment="1">
      <alignment horizontal="left" wrapText="1"/>
    </xf>
    <xf numFmtId="0" fontId="47" fillId="0" borderId="0" xfId="0" applyFont="1" applyAlignment="1">
      <alignment horizontal="center" vertical="top" wrapText="1"/>
    </xf>
    <xf numFmtId="0" fontId="47" fillId="0" borderId="14" xfId="0" applyFont="1" applyBorder="1" applyAlignment="1">
      <alignment horizontal="left" vertical="top" wrapText="1"/>
    </xf>
    <xf numFmtId="4" fontId="0" fillId="0" borderId="1" xfId="0" applyNumberFormat="1" applyBorder="1" applyAlignment="1">
      <alignment horizontal="left" wrapText="1"/>
    </xf>
    <xf numFmtId="0" fontId="1" fillId="0" borderId="0" xfId="1" applyAlignment="1">
      <alignment horizontal="center"/>
    </xf>
    <xf numFmtId="0" fontId="1" fillId="0" borderId="0" xfId="1" applyAlignment="1">
      <alignment horizontal="center" vertical="center"/>
    </xf>
    <xf numFmtId="0" fontId="38" fillId="5" borderId="1" xfId="3" applyFont="1" applyFill="1" applyBorder="1" applyAlignment="1">
      <alignment horizontal="center" vertical="center" wrapText="1"/>
    </xf>
    <xf numFmtId="1" fontId="38" fillId="5" borderId="1" xfId="3" applyNumberFormat="1" applyFont="1" applyFill="1" applyBorder="1" applyAlignment="1">
      <alignment horizontal="center" vertical="center" wrapText="1"/>
    </xf>
    <xf numFmtId="1" fontId="38" fillId="5" borderId="1" xfId="3" applyNumberFormat="1" applyFont="1" applyFill="1" applyBorder="1" applyAlignment="1">
      <alignment horizontal="left" vertical="center" wrapText="1"/>
    </xf>
    <xf numFmtId="3" fontId="38" fillId="5" borderId="1" xfId="3" applyNumberFormat="1" applyFont="1" applyFill="1" applyBorder="1" applyAlignment="1">
      <alignment horizontal="center" vertical="center" wrapText="1"/>
    </xf>
    <xf numFmtId="0" fontId="39" fillId="0" borderId="0" xfId="1" applyFont="1"/>
    <xf numFmtId="0" fontId="43" fillId="0" borderId="15" xfId="2" applyFont="1" applyBorder="1" applyAlignment="1">
      <alignment horizontal="center" vertical="top" wrapText="1"/>
    </xf>
    <xf numFmtId="0" fontId="43" fillId="0" borderId="15" xfId="2" quotePrefix="1" applyFont="1" applyBorder="1" applyAlignment="1">
      <alignment horizontal="center" vertical="top" wrapText="1"/>
    </xf>
    <xf numFmtId="49" fontId="43" fillId="0" borderId="15" xfId="2" applyNumberFormat="1" applyFont="1" applyBorder="1" applyAlignment="1">
      <alignment horizontal="center" vertical="top" wrapText="1"/>
    </xf>
    <xf numFmtId="1" fontId="43" fillId="0" borderId="15" xfId="3" applyNumberFormat="1" applyFont="1" applyBorder="1" applyAlignment="1">
      <alignment horizontal="center" vertical="top" wrapText="1"/>
    </xf>
    <xf numFmtId="0" fontId="43" fillId="0" borderId="15" xfId="0" applyFont="1" applyBorder="1" applyAlignment="1">
      <alignment horizontal="left" vertical="top"/>
    </xf>
    <xf numFmtId="1" fontId="43" fillId="0" borderId="15" xfId="2" applyNumberFormat="1" applyFont="1" applyBorder="1" applyAlignment="1">
      <alignment horizontal="center" vertical="top" wrapText="1"/>
    </xf>
    <xf numFmtId="3" fontId="43" fillId="0" borderId="15" xfId="2" applyNumberFormat="1" applyFont="1" applyBorder="1" applyAlignment="1">
      <alignment horizontal="center" vertical="top" wrapText="1"/>
    </xf>
    <xf numFmtId="3" fontId="43" fillId="0" borderId="15" xfId="3" applyNumberFormat="1" applyFont="1" applyBorder="1" applyAlignment="1">
      <alignment horizontal="center" vertical="top" wrapText="1"/>
    </xf>
    <xf numFmtId="0" fontId="43" fillId="0" borderId="15" xfId="0" applyFont="1" applyBorder="1" applyAlignment="1">
      <alignment horizontal="center" vertical="top" wrapText="1"/>
    </xf>
    <xf numFmtId="2" fontId="43" fillId="0" borderId="15" xfId="0" applyNumberFormat="1" applyFont="1" applyBorder="1" applyAlignment="1">
      <alignment horizontal="right" vertical="top" wrapText="1"/>
    </xf>
    <xf numFmtId="3" fontId="43" fillId="0" borderId="15" xfId="2" applyNumberFormat="1" applyFont="1" applyBorder="1" applyAlignment="1">
      <alignment horizontal="right" vertical="top" wrapText="1"/>
    </xf>
    <xf numFmtId="0" fontId="43" fillId="0" borderId="15" xfId="0" applyFont="1" applyBorder="1" applyAlignment="1">
      <alignment horizontal="right" vertical="top"/>
    </xf>
    <xf numFmtId="0" fontId="43" fillId="0" borderId="0" xfId="1" applyFont="1"/>
    <xf numFmtId="0" fontId="43" fillId="0" borderId="16" xfId="2" applyFont="1" applyBorder="1" applyAlignment="1">
      <alignment horizontal="center" vertical="top" wrapText="1"/>
    </xf>
    <xf numFmtId="0" fontId="43" fillId="0" borderId="16" xfId="2" quotePrefix="1" applyFont="1" applyBorder="1" applyAlignment="1">
      <alignment horizontal="center" vertical="top" wrapText="1"/>
    </xf>
    <xf numFmtId="49" fontId="43" fillId="0" borderId="16" xfId="2" applyNumberFormat="1" applyFont="1" applyBorder="1" applyAlignment="1">
      <alignment horizontal="center" vertical="top" wrapText="1"/>
    </xf>
    <xf numFmtId="1" fontId="43" fillId="0" borderId="16" xfId="3" applyNumberFormat="1" applyFont="1" applyBorder="1" applyAlignment="1">
      <alignment horizontal="center" vertical="top" wrapText="1"/>
    </xf>
    <xf numFmtId="0" fontId="43" fillId="0" borderId="16" xfId="0" applyFont="1" applyBorder="1" applyAlignment="1">
      <alignment horizontal="left" vertical="top"/>
    </xf>
    <xf numFmtId="1" fontId="43" fillId="0" borderId="16" xfId="2" applyNumberFormat="1" applyFont="1" applyBorder="1" applyAlignment="1">
      <alignment horizontal="center" vertical="top" wrapText="1"/>
    </xf>
    <xf numFmtId="3" fontId="43" fillId="0" borderId="16" xfId="2" applyNumberFormat="1" applyFont="1" applyBorder="1" applyAlignment="1">
      <alignment horizontal="center" vertical="top" wrapText="1"/>
    </xf>
    <xf numFmtId="3" fontId="43" fillId="0" borderId="16" xfId="3" applyNumberFormat="1" applyFont="1" applyBorder="1" applyAlignment="1">
      <alignment horizontal="center" vertical="top" wrapText="1"/>
    </xf>
    <xf numFmtId="0" fontId="43" fillId="0" borderId="16" xfId="0" applyFont="1" applyBorder="1" applyAlignment="1">
      <alignment horizontal="center" vertical="top" wrapText="1"/>
    </xf>
    <xf numFmtId="2" fontId="43" fillId="0" borderId="16" xfId="0" applyNumberFormat="1" applyFont="1" applyBorder="1" applyAlignment="1">
      <alignment horizontal="right" vertical="top" wrapText="1"/>
    </xf>
    <xf numFmtId="3" fontId="43" fillId="0" borderId="16" xfId="2" applyNumberFormat="1" applyFont="1" applyBorder="1" applyAlignment="1">
      <alignment horizontal="right" vertical="top" wrapText="1"/>
    </xf>
    <xf numFmtId="0" fontId="43" fillId="0" borderId="16" xfId="0" applyFont="1" applyBorder="1" applyAlignment="1">
      <alignment horizontal="right" vertical="top"/>
    </xf>
    <xf numFmtId="0" fontId="43" fillId="0" borderId="16" xfId="0" applyFont="1" applyBorder="1" applyAlignment="1">
      <alignment horizontal="right" vertical="top" wrapText="1"/>
    </xf>
    <xf numFmtId="0" fontId="43" fillId="0" borderId="16" xfId="2" applyFont="1" applyBorder="1" applyAlignment="1">
      <alignment horizontal="center" vertical="center" wrapText="1"/>
    </xf>
    <xf numFmtId="0" fontId="43" fillId="0" borderId="16" xfId="2" quotePrefix="1" applyFont="1" applyBorder="1" applyAlignment="1">
      <alignment horizontal="center" vertical="center" wrapText="1"/>
    </xf>
    <xf numFmtId="49" fontId="43" fillId="0" borderId="16" xfId="2" applyNumberFormat="1" applyFont="1" applyBorder="1" applyAlignment="1">
      <alignment horizontal="center" vertical="center" wrapText="1"/>
    </xf>
    <xf numFmtId="1" fontId="43" fillId="0" borderId="16" xfId="3" applyNumberFormat="1" applyFont="1" applyBorder="1" applyAlignment="1">
      <alignment horizontal="center" vertical="center" wrapText="1"/>
    </xf>
    <xf numFmtId="0" fontId="43" fillId="0" borderId="16" xfId="0" applyFont="1" applyBorder="1" applyAlignment="1">
      <alignment horizontal="left" vertical="center" wrapText="1"/>
    </xf>
    <xf numFmtId="1" fontId="43" fillId="0" borderId="16" xfId="2" applyNumberFormat="1" applyFont="1" applyBorder="1" applyAlignment="1">
      <alignment horizontal="center" vertical="center" wrapText="1"/>
    </xf>
    <xf numFmtId="3" fontId="43" fillId="0" borderId="16" xfId="2" applyNumberFormat="1" applyFont="1" applyBorder="1" applyAlignment="1">
      <alignment horizontal="center" vertical="center" wrapText="1"/>
    </xf>
    <xf numFmtId="3" fontId="43" fillId="0" borderId="16" xfId="3" applyNumberFormat="1" applyFont="1" applyBorder="1" applyAlignment="1">
      <alignment horizontal="center" vertical="center" wrapText="1"/>
    </xf>
    <xf numFmtId="3" fontId="43" fillId="0" borderId="16" xfId="2" applyNumberFormat="1" applyFont="1" applyBorder="1" applyAlignment="1">
      <alignment horizontal="right" vertical="center" wrapText="1"/>
    </xf>
    <xf numFmtId="0" fontId="43" fillId="0" borderId="16" xfId="0" applyFont="1" applyBorder="1" applyAlignment="1">
      <alignment horizontal="left" vertical="top" wrapText="1"/>
    </xf>
    <xf numFmtId="0" fontId="43" fillId="0" borderId="17" xfId="2" applyFont="1" applyBorder="1" applyAlignment="1">
      <alignment horizontal="center" vertical="top" wrapText="1"/>
    </xf>
    <xf numFmtId="0" fontId="43" fillId="0" borderId="17" xfId="2" quotePrefix="1" applyFont="1" applyBorder="1" applyAlignment="1">
      <alignment horizontal="center" vertical="top" wrapText="1"/>
    </xf>
    <xf numFmtId="49" fontId="43" fillId="0" borderId="17" xfId="2" applyNumberFormat="1" applyFont="1" applyBorder="1" applyAlignment="1">
      <alignment horizontal="center" vertical="top" wrapText="1"/>
    </xf>
    <xf numFmtId="1" fontId="43" fillId="0" borderId="17" xfId="3" applyNumberFormat="1" applyFont="1" applyBorder="1" applyAlignment="1">
      <alignment horizontal="center" vertical="top" wrapText="1"/>
    </xf>
    <xf numFmtId="0" fontId="43" fillId="0" borderId="17" xfId="0" applyFont="1" applyBorder="1" applyAlignment="1">
      <alignment horizontal="left" vertical="top"/>
    </xf>
    <xf numFmtId="1" fontId="43" fillId="0" borderId="17" xfId="2" applyNumberFormat="1" applyFont="1" applyBorder="1" applyAlignment="1">
      <alignment horizontal="center" vertical="top" wrapText="1"/>
    </xf>
    <xf numFmtId="3" fontId="43" fillId="0" borderId="17" xfId="2" applyNumberFormat="1" applyFont="1" applyBorder="1" applyAlignment="1">
      <alignment horizontal="center" vertical="top" wrapText="1"/>
    </xf>
    <xf numFmtId="3" fontId="43" fillId="0" borderId="17" xfId="3" applyNumberFormat="1" applyFont="1" applyBorder="1" applyAlignment="1">
      <alignment horizontal="center" vertical="top" wrapText="1"/>
    </xf>
    <xf numFmtId="0" fontId="43" fillId="0" borderId="17" xfId="0" applyFont="1" applyBorder="1" applyAlignment="1">
      <alignment horizontal="center" vertical="top" wrapText="1"/>
    </xf>
    <xf numFmtId="2" fontId="43" fillId="0" borderId="17" xfId="0" applyNumberFormat="1" applyFont="1" applyBorder="1" applyAlignment="1">
      <alignment horizontal="right" vertical="top" wrapText="1"/>
    </xf>
    <xf numFmtId="3" fontId="43" fillId="0" borderId="17" xfId="2" applyNumberFormat="1" applyFont="1" applyBorder="1" applyAlignment="1">
      <alignment horizontal="right" vertical="top" wrapText="1"/>
    </xf>
    <xf numFmtId="0" fontId="43" fillId="0" borderId="17" xfId="0" applyFont="1" applyBorder="1" applyAlignment="1">
      <alignment horizontal="right" vertical="top"/>
    </xf>
    <xf numFmtId="41" fontId="38" fillId="6" borderId="7" xfId="8" applyNumberFormat="1" applyFont="1" applyFill="1" applyBorder="1" applyAlignment="1">
      <alignment horizontal="center"/>
    </xf>
    <xf numFmtId="41" fontId="40" fillId="6" borderId="7" xfId="8" applyNumberFormat="1" applyFont="1" applyFill="1" applyBorder="1" applyAlignment="1">
      <alignment horizontal="center"/>
    </xf>
    <xf numFmtId="0" fontId="39" fillId="0" borderId="0" xfId="1" applyFont="1" applyAlignment="1">
      <alignment horizontal="right"/>
    </xf>
    <xf numFmtId="0" fontId="43" fillId="0" borderId="0" xfId="2" applyFont="1" applyAlignment="1">
      <alignment horizontal="center" vertical="center" wrapText="1"/>
    </xf>
    <xf numFmtId="0" fontId="43" fillId="0" borderId="0" xfId="2" quotePrefix="1" applyFont="1" applyAlignment="1">
      <alignment horizontal="center" vertical="center" wrapText="1"/>
    </xf>
    <xf numFmtId="49" fontId="43" fillId="0" borderId="0" xfId="2" applyNumberFormat="1" applyFont="1" applyAlignment="1">
      <alignment horizontal="center" vertical="center" wrapText="1"/>
    </xf>
    <xf numFmtId="1" fontId="43" fillId="0" borderId="0" xfId="3" applyNumberFormat="1" applyFont="1" applyAlignment="1">
      <alignment horizontal="center" vertical="center" wrapText="1"/>
    </xf>
    <xf numFmtId="0" fontId="43" fillId="0" borderId="0" xfId="0" applyFont="1" applyAlignment="1">
      <alignment horizontal="center" vertical="center"/>
    </xf>
    <xf numFmtId="3" fontId="43" fillId="0" borderId="0" xfId="2" applyNumberFormat="1" applyFont="1" applyAlignment="1">
      <alignment horizontal="center" vertical="center" wrapText="1"/>
    </xf>
    <xf numFmtId="0" fontId="43" fillId="0" borderId="0" xfId="0" applyFont="1" applyAlignment="1">
      <alignment horizontal="center"/>
    </xf>
    <xf numFmtId="1" fontId="43" fillId="0" borderId="0" xfId="2" applyNumberFormat="1" applyFont="1" applyAlignment="1">
      <alignment horizontal="center" vertical="center" wrapText="1"/>
    </xf>
    <xf numFmtId="3" fontId="43" fillId="0" borderId="0" xfId="3" applyNumberFormat="1" applyFont="1" applyAlignment="1">
      <alignment horizontal="center" vertical="center" wrapText="1"/>
    </xf>
    <xf numFmtId="0" fontId="43" fillId="7" borderId="0" xfId="0" applyFont="1" applyFill="1" applyAlignment="1">
      <alignment horizontal="center" vertical="top" wrapText="1"/>
    </xf>
    <xf numFmtId="0" fontId="43" fillId="7" borderId="0" xfId="0" applyFont="1" applyFill="1" applyAlignment="1">
      <alignment horizontal="right" vertical="top" wrapText="1"/>
    </xf>
    <xf numFmtId="1" fontId="43" fillId="0" borderId="15" xfId="2" applyNumberFormat="1" applyFont="1" applyBorder="1" applyAlignment="1">
      <alignment horizontal="left" vertical="top" wrapText="1"/>
    </xf>
    <xf numFmtId="2" fontId="43" fillId="0" borderId="15" xfId="0" applyNumberFormat="1" applyFont="1" applyBorder="1" applyAlignment="1">
      <alignment vertical="top" wrapText="1"/>
    </xf>
    <xf numFmtId="1" fontId="43" fillId="0" borderId="16" xfId="2" applyNumberFormat="1" applyFont="1" applyBorder="1" applyAlignment="1">
      <alignment horizontal="left" vertical="top" wrapText="1"/>
    </xf>
    <xf numFmtId="1" fontId="43" fillId="0" borderId="16" xfId="0" applyNumberFormat="1" applyFont="1" applyBorder="1" applyAlignment="1">
      <alignment horizontal="right" vertical="top"/>
    </xf>
    <xf numFmtId="1" fontId="43" fillId="0" borderId="0" xfId="1" applyNumberFormat="1" applyFont="1"/>
    <xf numFmtId="1" fontId="43" fillId="0" borderId="17" xfId="2" applyNumberFormat="1" applyFont="1" applyBorder="1" applyAlignment="1">
      <alignment horizontal="left" vertical="top" wrapText="1"/>
    </xf>
    <xf numFmtId="1" fontId="43" fillId="0" borderId="17" xfId="0" applyNumberFormat="1" applyFont="1" applyBorder="1" applyAlignment="1">
      <alignment horizontal="right" vertical="top"/>
    </xf>
    <xf numFmtId="41" fontId="39" fillId="0" borderId="0" xfId="1" applyNumberFormat="1" applyFont="1"/>
    <xf numFmtId="0" fontId="43" fillId="0" borderId="15" xfId="0" applyFont="1" applyBorder="1" applyAlignment="1">
      <alignment horizontal="justify" vertical="top"/>
    </xf>
    <xf numFmtId="0" fontId="43" fillId="0" borderId="15" xfId="0" applyFont="1" applyBorder="1" applyAlignment="1">
      <alignment horizontal="right" vertical="top" wrapText="1"/>
    </xf>
    <xf numFmtId="0" fontId="43" fillId="0" borderId="16" xfId="0" applyFont="1" applyBorder="1" applyAlignment="1">
      <alignment horizontal="center" vertical="top"/>
    </xf>
    <xf numFmtId="0" fontId="43" fillId="0" borderId="16" xfId="2" applyFont="1" applyBorder="1" applyAlignment="1">
      <alignment horizontal="right" vertical="top" wrapText="1"/>
    </xf>
    <xf numFmtId="0" fontId="43" fillId="0" borderId="17" xfId="2" applyFont="1" applyBorder="1" applyAlignment="1">
      <alignment horizontal="center" vertical="center" wrapText="1"/>
    </xf>
    <xf numFmtId="0" fontId="43" fillId="0" borderId="17" xfId="2" quotePrefix="1" applyFont="1" applyBorder="1" applyAlignment="1">
      <alignment horizontal="center" vertical="center" wrapText="1"/>
    </xf>
    <xf numFmtId="0" fontId="43" fillId="0" borderId="17" xfId="0" applyFont="1" applyBorder="1" applyAlignment="1">
      <alignment horizontal="center"/>
    </xf>
    <xf numFmtId="0" fontId="43" fillId="0" borderId="17" xfId="0" applyFont="1" applyBorder="1" applyAlignment="1">
      <alignment horizontal="center" vertical="center"/>
    </xf>
    <xf numFmtId="0" fontId="43" fillId="7" borderId="17" xfId="0" applyFont="1" applyFill="1" applyBorder="1" applyAlignment="1">
      <alignment horizontal="center" vertical="top" wrapText="1"/>
    </xf>
    <xf numFmtId="0" fontId="43" fillId="7" borderId="17" xfId="0" applyFont="1" applyFill="1" applyBorder="1" applyAlignment="1">
      <alignment horizontal="left" vertical="top" wrapText="1"/>
    </xf>
    <xf numFmtId="3" fontId="43" fillId="0" borderId="17" xfId="2" applyNumberFormat="1" applyFont="1" applyBorder="1" applyAlignment="1">
      <alignment horizontal="center" vertical="center" wrapText="1"/>
    </xf>
    <xf numFmtId="0" fontId="43" fillId="7" borderId="17" xfId="0" applyFont="1" applyFill="1" applyBorder="1" applyAlignment="1">
      <alignment horizontal="right" vertical="top" wrapText="1"/>
    </xf>
    <xf numFmtId="1" fontId="43" fillId="0" borderId="17" xfId="3" applyNumberFormat="1" applyFont="1" applyBorder="1" applyAlignment="1">
      <alignment horizontal="center" vertical="center" wrapText="1"/>
    </xf>
    <xf numFmtId="3" fontId="43" fillId="0" borderId="17" xfId="2" applyNumberFormat="1" applyFont="1" applyBorder="1" applyAlignment="1">
      <alignment horizontal="right" vertical="center" wrapText="1"/>
    </xf>
    <xf numFmtId="0" fontId="43" fillId="0" borderId="17" xfId="0" applyFont="1" applyBorder="1" applyAlignment="1">
      <alignment horizontal="right"/>
    </xf>
    <xf numFmtId="41" fontId="38" fillId="6" borderId="18" xfId="8" applyNumberFormat="1" applyFont="1" applyFill="1" applyBorder="1" applyAlignment="1">
      <alignment horizontal="center"/>
    </xf>
    <xf numFmtId="41" fontId="40" fillId="6" borderId="18" xfId="8" applyNumberFormat="1" applyFont="1" applyFill="1" applyBorder="1" applyAlignment="1">
      <alignment horizontal="center"/>
    </xf>
    <xf numFmtId="4" fontId="2" fillId="5" borderId="1" xfId="18" applyNumberFormat="1" applyFont="1" applyFill="1" applyBorder="1" applyAlignment="1">
      <alignment horizontal="center" vertical="center" wrapText="1"/>
    </xf>
    <xf numFmtId="4" fontId="2" fillId="0" borderId="1" xfId="18" applyNumberFormat="1" applyFont="1" applyFill="1" applyBorder="1" applyAlignment="1">
      <alignment horizontal="center" vertical="center" wrapText="1"/>
    </xf>
    <xf numFmtId="4" fontId="32" fillId="0" borderId="0" xfId="2" applyNumberFormat="1" applyFont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1" fontId="32" fillId="0" borderId="0" xfId="2" applyNumberFormat="1" applyFont="1" applyAlignment="1">
      <alignment horizontal="center" vertical="center" wrapText="1"/>
    </xf>
    <xf numFmtId="3" fontId="32" fillId="0" borderId="0" xfId="2" applyNumberFormat="1" applyFont="1" applyAlignment="1">
      <alignment horizontal="center" vertical="center" wrapText="1"/>
    </xf>
    <xf numFmtId="1" fontId="16" fillId="0" borderId="0" xfId="3" applyNumberFormat="1" applyFont="1" applyAlignment="1">
      <alignment horizontal="center" vertical="center" wrapText="1"/>
    </xf>
    <xf numFmtId="3" fontId="16" fillId="0" borderId="0" xfId="3" applyNumberFormat="1" applyFont="1" applyAlignment="1">
      <alignment horizontal="center" vertical="center" wrapText="1"/>
    </xf>
    <xf numFmtId="3" fontId="32" fillId="0" borderId="0" xfId="2" applyNumberFormat="1" applyFont="1" applyAlignment="1">
      <alignment horizontal="center" wrapText="1"/>
    </xf>
    <xf numFmtId="3" fontId="31" fillId="0" borderId="0" xfId="0" applyNumberFormat="1" applyFont="1" applyAlignment="1">
      <alignment horizontal="center"/>
    </xf>
    <xf numFmtId="0" fontId="53" fillId="0" borderId="1" xfId="2" applyFont="1" applyBorder="1" applyAlignment="1">
      <alignment horizontal="center" vertical="center" wrapText="1"/>
    </xf>
    <xf numFmtId="0" fontId="53" fillId="0" borderId="1" xfId="0" applyFont="1" applyBorder="1" applyAlignment="1">
      <alignment horizontal="center" vertical="center" wrapText="1"/>
    </xf>
    <xf numFmtId="0" fontId="53" fillId="0" borderId="1" xfId="0" applyFont="1" applyBorder="1" applyAlignment="1">
      <alignment horizontal="left" vertical="center" wrapText="1"/>
    </xf>
    <xf numFmtId="0" fontId="53" fillId="0" borderId="1" xfId="0" quotePrefix="1" applyFont="1" applyBorder="1" applyAlignment="1">
      <alignment horizontal="center" vertical="center" wrapText="1"/>
    </xf>
    <xf numFmtId="0" fontId="54" fillId="0" borderId="1" xfId="2" applyFont="1" applyBorder="1" applyAlignment="1">
      <alignment horizontal="center" vertical="center" wrapText="1"/>
    </xf>
    <xf numFmtId="1" fontId="37" fillId="0" borderId="1" xfId="3" applyNumberFormat="1" applyFont="1" applyBorder="1" applyAlignment="1">
      <alignment horizontal="center" vertical="center" wrapText="1"/>
    </xf>
    <xf numFmtId="4" fontId="54" fillId="0" borderId="1" xfId="2" applyNumberFormat="1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3" fontId="54" fillId="0" borderId="1" xfId="2" applyNumberFormat="1" applyFont="1" applyBorder="1" applyAlignment="1">
      <alignment horizontal="center" vertical="center" wrapText="1"/>
    </xf>
    <xf numFmtId="3" fontId="37" fillId="0" borderId="1" xfId="3" applyNumberFormat="1" applyFont="1" applyBorder="1" applyAlignment="1">
      <alignment horizontal="center" vertical="center" wrapText="1"/>
    </xf>
    <xf numFmtId="0" fontId="37" fillId="0" borderId="1" xfId="2" applyFont="1" applyBorder="1" applyAlignment="1">
      <alignment horizontal="center" vertical="center" wrapText="1"/>
    </xf>
    <xf numFmtId="0" fontId="37" fillId="0" borderId="0" xfId="2" applyFont="1" applyAlignment="1">
      <alignment horizontal="center" vertical="center" wrapText="1"/>
    </xf>
    <xf numFmtId="4" fontId="54" fillId="0" borderId="4" xfId="2" applyNumberFormat="1" applyFont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/>
    </xf>
    <xf numFmtId="0" fontId="31" fillId="0" borderId="1" xfId="0" quotePrefix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31" fillId="0" borderId="1" xfId="0" quotePrefix="1" applyFont="1" applyBorder="1" applyAlignment="1">
      <alignment horizontal="center" vertical="center" wrapText="1"/>
    </xf>
    <xf numFmtId="0" fontId="31" fillId="0" borderId="2" xfId="2" applyFont="1" applyBorder="1" applyAlignment="1">
      <alignment horizontal="center" vertical="center" wrapText="1"/>
    </xf>
    <xf numFmtId="0" fontId="31" fillId="0" borderId="2" xfId="0" applyFont="1" applyBorder="1" applyAlignment="1">
      <alignment horizontal="center" vertical="center"/>
    </xf>
    <xf numFmtId="0" fontId="31" fillId="0" borderId="2" xfId="0" quotePrefix="1" applyFont="1" applyBorder="1" applyAlignment="1">
      <alignment horizontal="center" vertical="center"/>
    </xf>
    <xf numFmtId="49" fontId="32" fillId="0" borderId="2" xfId="2" quotePrefix="1" applyNumberFormat="1" applyFont="1" applyBorder="1" applyAlignment="1">
      <alignment horizontal="center" vertical="center" wrapText="1"/>
    </xf>
    <xf numFmtId="1" fontId="37" fillId="0" borderId="2" xfId="3" applyNumberFormat="1" applyFont="1" applyBorder="1" applyAlignment="1">
      <alignment horizontal="center" vertical="center" wrapText="1"/>
    </xf>
    <xf numFmtId="4" fontId="54" fillId="0" borderId="0" xfId="2" applyNumberFormat="1" applyFont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3" fontId="54" fillId="0" borderId="0" xfId="2" applyNumberFormat="1" applyFont="1" applyAlignment="1">
      <alignment horizontal="center" vertical="center" wrapText="1"/>
    </xf>
    <xf numFmtId="1" fontId="37" fillId="0" borderId="0" xfId="3" applyNumberFormat="1" applyFont="1" applyAlignment="1">
      <alignment horizontal="center" vertical="center" wrapText="1"/>
    </xf>
    <xf numFmtId="3" fontId="37" fillId="0" borderId="0" xfId="3" applyNumberFormat="1" applyFont="1" applyAlignment="1">
      <alignment horizontal="center" vertical="center" wrapText="1"/>
    </xf>
    <xf numFmtId="0" fontId="31" fillId="0" borderId="0" xfId="0" applyFont="1" applyAlignment="1">
      <alignment horizontal="center" wrapText="1"/>
    </xf>
    <xf numFmtId="0" fontId="31" fillId="0" borderId="0" xfId="0" applyFont="1" applyAlignment="1">
      <alignment horizontal="center"/>
    </xf>
    <xf numFmtId="4" fontId="16" fillId="0" borderId="0" xfId="2" applyNumberFormat="1" applyFont="1" applyAlignment="1">
      <alignment horizontal="center" vertical="center" wrapText="1"/>
    </xf>
    <xf numFmtId="4" fontId="32" fillId="0" borderId="1" xfId="2" applyNumberFormat="1" applyFont="1" applyBorder="1" applyAlignment="1">
      <alignment horizontal="left" vertical="center" wrapText="1"/>
    </xf>
    <xf numFmtId="1" fontId="16" fillId="0" borderId="1" xfId="3" applyNumberFormat="1" applyFont="1" applyBorder="1" applyAlignment="1">
      <alignment horizontal="left" vertical="center" wrapText="1"/>
    </xf>
    <xf numFmtId="1" fontId="32" fillId="0" borderId="1" xfId="2" applyNumberFormat="1" applyFont="1" applyBorder="1" applyAlignment="1">
      <alignment vertical="center" wrapText="1"/>
    </xf>
    <xf numFmtId="3" fontId="32" fillId="0" borderId="1" xfId="2" applyNumberFormat="1" applyFont="1" applyBorder="1" applyAlignment="1">
      <alignment vertical="center" wrapText="1"/>
    </xf>
    <xf numFmtId="3" fontId="32" fillId="0" borderId="4" xfId="2" applyNumberFormat="1" applyFont="1" applyBorder="1" applyAlignment="1">
      <alignment vertical="center" wrapText="1"/>
    </xf>
    <xf numFmtId="4" fontId="16" fillId="0" borderId="1" xfId="2" applyNumberFormat="1" applyFont="1" applyBorder="1" applyAlignment="1">
      <alignment horizontal="center" vertical="center" wrapText="1"/>
    </xf>
    <xf numFmtId="3" fontId="32" fillId="0" borderId="19" xfId="2" applyNumberFormat="1" applyFont="1" applyBorder="1" applyAlignment="1">
      <alignment vertical="center" wrapText="1"/>
    </xf>
    <xf numFmtId="1" fontId="55" fillId="0" borderId="1" xfId="3" applyNumberFormat="1" applyFont="1" applyBorder="1" applyAlignment="1">
      <alignment horizontal="left" vertical="center" wrapText="1"/>
    </xf>
    <xf numFmtId="0" fontId="31" fillId="0" borderId="4" xfId="2" applyFont="1" applyBorder="1" applyAlignment="1">
      <alignment horizontal="center" vertical="center" wrapText="1"/>
    </xf>
    <xf numFmtId="0" fontId="31" fillId="0" borderId="19" xfId="0" applyFont="1" applyBorder="1" applyAlignment="1">
      <alignment horizontal="center" vertical="center"/>
    </xf>
    <xf numFmtId="0" fontId="31" fillId="0" borderId="19" xfId="0" quotePrefix="1" applyFont="1" applyBorder="1" applyAlignment="1">
      <alignment horizontal="center" vertical="center"/>
    </xf>
    <xf numFmtId="0" fontId="32" fillId="0" borderId="19" xfId="2" applyFont="1" applyBorder="1" applyAlignment="1">
      <alignment horizontal="center" vertical="center" wrapText="1"/>
    </xf>
    <xf numFmtId="49" fontId="32" fillId="0" borderId="19" xfId="2" quotePrefix="1" applyNumberFormat="1" applyFont="1" applyBorder="1" applyAlignment="1">
      <alignment horizontal="center" vertical="center" wrapText="1"/>
    </xf>
    <xf numFmtId="1" fontId="16" fillId="0" borderId="5" xfId="3" applyNumberFormat="1" applyFont="1" applyBorder="1" applyAlignment="1">
      <alignment horizontal="center" vertical="center" wrapText="1"/>
    </xf>
    <xf numFmtId="4" fontId="32" fillId="0" borderId="0" xfId="2" applyNumberFormat="1" applyFont="1" applyAlignment="1">
      <alignment horizontal="left" vertical="center" wrapText="1"/>
    </xf>
    <xf numFmtId="1" fontId="55" fillId="0" borderId="0" xfId="3" applyNumberFormat="1" applyFont="1" applyAlignment="1">
      <alignment horizontal="left" vertical="center" wrapText="1"/>
    </xf>
    <xf numFmtId="1" fontId="32" fillId="0" borderId="0" xfId="2" applyNumberFormat="1" applyFont="1" applyAlignment="1">
      <alignment vertical="center" wrapText="1"/>
    </xf>
    <xf numFmtId="3" fontId="32" fillId="0" borderId="0" xfId="2" applyNumberFormat="1" applyFont="1" applyAlignment="1">
      <alignment vertical="center" wrapText="1"/>
    </xf>
    <xf numFmtId="0" fontId="52" fillId="0" borderId="4" xfId="2" applyFont="1" applyBorder="1" applyAlignment="1">
      <alignment horizontal="center" vertical="center" wrapText="1"/>
    </xf>
    <xf numFmtId="0" fontId="52" fillId="0" borderId="19" xfId="2" applyFont="1" applyBorder="1" applyAlignment="1">
      <alignment horizontal="center" vertical="center" wrapText="1"/>
    </xf>
    <xf numFmtId="0" fontId="52" fillId="0" borderId="5" xfId="2" applyFont="1" applyBorder="1" applyAlignment="1">
      <alignment horizontal="center" vertical="center" wrapText="1"/>
    </xf>
    <xf numFmtId="1" fontId="16" fillId="0" borderId="0" xfId="3" applyNumberFormat="1" applyFont="1" applyAlignment="1">
      <alignment horizontal="left" vertical="center" wrapText="1"/>
    </xf>
    <xf numFmtId="0" fontId="31" fillId="0" borderId="1" xfId="0" applyFont="1" applyBorder="1" applyAlignment="1">
      <alignment horizontal="left" vertical="center" wrapText="1"/>
    </xf>
    <xf numFmtId="0" fontId="31" fillId="0" borderId="1" xfId="0" quotePrefix="1" applyFont="1" applyBorder="1" applyAlignment="1">
      <alignment horizontal="left" vertical="center" wrapText="1"/>
    </xf>
    <xf numFmtId="4" fontId="32" fillId="0" borderId="1" xfId="2" applyNumberFormat="1" applyFont="1" applyBorder="1" applyAlignment="1">
      <alignment horizontal="left" vertical="center"/>
    </xf>
    <xf numFmtId="3" fontId="32" fillId="0" borderId="1" xfId="2" applyNumberFormat="1" applyFont="1" applyBorder="1" applyAlignment="1">
      <alignment vertical="center"/>
    </xf>
    <xf numFmtId="1" fontId="16" fillId="0" borderId="1" xfId="3" applyNumberFormat="1" applyFont="1" applyBorder="1" applyAlignment="1">
      <alignment horizontal="center" vertical="center"/>
    </xf>
    <xf numFmtId="3" fontId="16" fillId="0" borderId="1" xfId="3" applyNumberFormat="1" applyFont="1" applyBorder="1" applyAlignment="1">
      <alignment horizontal="right" vertical="center"/>
    </xf>
    <xf numFmtId="3" fontId="32" fillId="0" borderId="1" xfId="2" applyNumberFormat="1" applyFont="1" applyBorder="1" applyAlignment="1">
      <alignment horizontal="center" vertical="center"/>
    </xf>
    <xf numFmtId="3" fontId="32" fillId="0" borderId="1" xfId="2" applyNumberFormat="1" applyFont="1" applyBorder="1" applyAlignment="1">
      <alignment horizontal="right" vertical="center" wrapText="1"/>
    </xf>
    <xf numFmtId="0" fontId="43" fillId="0" borderId="1" xfId="2" applyFont="1" applyBorder="1" applyAlignment="1">
      <alignment horizontal="center" vertical="center" wrapText="1"/>
    </xf>
    <xf numFmtId="49" fontId="43" fillId="3" borderId="1" xfId="0" applyNumberFormat="1" applyFont="1" applyFill="1" applyBorder="1" applyAlignment="1">
      <alignment horizontal="center" vertical="center" wrapText="1"/>
    </xf>
    <xf numFmtId="49" fontId="43" fillId="3" borderId="1" xfId="0" applyNumberFormat="1" applyFont="1" applyFill="1" applyBorder="1" applyAlignment="1">
      <alignment horizontal="center" vertical="center"/>
    </xf>
    <xf numFmtId="0" fontId="35" fillId="0" borderId="4" xfId="0" applyFont="1" applyBorder="1" applyAlignment="1">
      <alignment horizontal="center" vertical="center" wrapText="1"/>
    </xf>
    <xf numFmtId="1" fontId="43" fillId="0" borderId="1" xfId="3" applyNumberFormat="1" applyFont="1" applyBorder="1" applyAlignment="1">
      <alignment horizontal="left" vertical="center" wrapText="1"/>
    </xf>
    <xf numFmtId="0" fontId="35" fillId="0" borderId="1" xfId="0" applyFont="1" applyBorder="1" applyAlignment="1">
      <alignment vertical="top" wrapText="1"/>
    </xf>
    <xf numFmtId="3" fontId="16" fillId="0" borderId="1" xfId="3" applyNumberFormat="1" applyFont="1" applyBorder="1" applyAlignment="1">
      <alignment horizontal="right" vertical="center" wrapText="1"/>
    </xf>
    <xf numFmtId="1" fontId="32" fillId="3" borderId="1" xfId="2" applyNumberFormat="1" applyFont="1" applyFill="1" applyBorder="1" applyAlignment="1">
      <alignment vertical="center" wrapText="1"/>
    </xf>
    <xf numFmtId="0" fontId="31" fillId="0" borderId="19" xfId="0" applyFont="1" applyBorder="1" applyAlignment="1">
      <alignment horizontal="left" vertical="center" wrapText="1"/>
    </xf>
    <xf numFmtId="0" fontId="31" fillId="0" borderId="19" xfId="0" quotePrefix="1" applyFont="1" applyBorder="1" applyAlignment="1">
      <alignment horizontal="left" vertical="center" wrapText="1"/>
    </xf>
    <xf numFmtId="0" fontId="32" fillId="0" borderId="19" xfId="2" quotePrefix="1" applyFont="1" applyBorder="1" applyAlignment="1">
      <alignment horizontal="center" vertical="center" wrapText="1"/>
    </xf>
    <xf numFmtId="1" fontId="16" fillId="0" borderId="5" xfId="3" applyNumberFormat="1" applyFont="1" applyBorder="1" applyAlignment="1">
      <alignment horizontal="left" vertical="center" wrapText="1"/>
    </xf>
    <xf numFmtId="0" fontId="35" fillId="0" borderId="0" xfId="0" applyFont="1" applyAlignment="1">
      <alignment horizontal="center" vertical="center" wrapText="1"/>
    </xf>
    <xf numFmtId="1" fontId="32" fillId="3" borderId="0" xfId="2" applyNumberFormat="1" applyFont="1" applyFill="1" applyAlignment="1">
      <alignment vertical="center" wrapText="1"/>
    </xf>
    <xf numFmtId="3" fontId="16" fillId="0" borderId="0" xfId="3" applyNumberFormat="1" applyFont="1" applyAlignment="1">
      <alignment horizontal="right" vertical="center" wrapText="1"/>
    </xf>
    <xf numFmtId="0" fontId="31" fillId="0" borderId="19" xfId="0" applyFont="1" applyBorder="1" applyAlignment="1">
      <alignment horizontal="left" vertical="center"/>
    </xf>
    <xf numFmtId="0" fontId="31" fillId="0" borderId="19" xfId="0" quotePrefix="1" applyFont="1" applyBorder="1" applyAlignment="1">
      <alignment horizontal="left" vertical="center"/>
    </xf>
    <xf numFmtId="49" fontId="32" fillId="0" borderId="19" xfId="2" applyNumberFormat="1" applyFont="1" applyBorder="1" applyAlignment="1">
      <alignment horizontal="center" vertical="center" wrapText="1"/>
    </xf>
    <xf numFmtId="4" fontId="32" fillId="0" borderId="1" xfId="2" applyNumberFormat="1" applyFont="1" applyBorder="1" applyAlignment="1">
      <alignment vertical="center" wrapText="1"/>
    </xf>
    <xf numFmtId="3" fontId="32" fillId="0" borderId="1" xfId="2" applyNumberFormat="1" applyFont="1" applyBorder="1" applyAlignment="1">
      <alignment horizontal="right" wrapText="1"/>
    </xf>
    <xf numFmtId="0" fontId="35" fillId="0" borderId="0" xfId="0" applyFont="1" applyAlignment="1">
      <alignment horizontal="left" vertical="top" wrapText="1"/>
    </xf>
    <xf numFmtId="0" fontId="35" fillId="0" borderId="0" xfId="0" applyFont="1" applyAlignment="1">
      <alignment vertical="top" wrapText="1"/>
    </xf>
    <xf numFmtId="4" fontId="32" fillId="0" borderId="0" xfId="2" applyNumberFormat="1" applyFont="1" applyAlignment="1">
      <alignment horizontal="right" vertical="center" wrapText="1"/>
    </xf>
    <xf numFmtId="3" fontId="32" fillId="0" borderId="0" xfId="2" applyNumberFormat="1" applyFont="1" applyAlignment="1">
      <alignment horizontal="right" wrapText="1"/>
    </xf>
    <xf numFmtId="0" fontId="35" fillId="0" borderId="0" xfId="0" applyFont="1" applyAlignment="1">
      <alignment horizontal="center" vertical="top" wrapText="1"/>
    </xf>
    <xf numFmtId="4" fontId="31" fillId="0" borderId="1" xfId="0" applyNumberFormat="1" applyFont="1" applyBorder="1" applyAlignment="1">
      <alignment vertical="center" wrapText="1"/>
    </xf>
    <xf numFmtId="4" fontId="32" fillId="0" borderId="1" xfId="2" applyNumberFormat="1" applyFont="1" applyBorder="1" applyAlignment="1">
      <alignment horizontal="right" vertical="center" wrapText="1"/>
    </xf>
    <xf numFmtId="0" fontId="32" fillId="0" borderId="1" xfId="0" applyFont="1" applyBorder="1" applyAlignment="1">
      <alignment wrapText="1"/>
    </xf>
    <xf numFmtId="3" fontId="31" fillId="0" borderId="1" xfId="0" applyNumberFormat="1" applyFont="1" applyBorder="1" applyAlignment="1">
      <alignment vertical="center" wrapText="1"/>
    </xf>
    <xf numFmtId="0" fontId="31" fillId="0" borderId="20" xfId="2" applyFont="1" applyBorder="1" applyAlignment="1">
      <alignment horizontal="center" vertical="center" wrapText="1"/>
    </xf>
    <xf numFmtId="0" fontId="31" fillId="0" borderId="21" xfId="0" applyFont="1" applyBorder="1" applyAlignment="1">
      <alignment horizontal="left" vertical="center" wrapText="1"/>
    </xf>
    <xf numFmtId="0" fontId="31" fillId="0" borderId="21" xfId="0" quotePrefix="1" applyFont="1" applyBorder="1" applyAlignment="1">
      <alignment horizontal="left" vertical="center" wrapText="1"/>
    </xf>
    <xf numFmtId="0" fontId="32" fillId="0" borderId="21" xfId="2" applyFont="1" applyBorder="1" applyAlignment="1">
      <alignment horizontal="center" vertical="center" wrapText="1"/>
    </xf>
    <xf numFmtId="0" fontId="32" fillId="0" borderId="21" xfId="2" quotePrefix="1" applyFont="1" applyBorder="1" applyAlignment="1">
      <alignment horizontal="center" vertical="center" wrapText="1"/>
    </xf>
    <xf numFmtId="1" fontId="16" fillId="0" borderId="22" xfId="3" applyNumberFormat="1" applyFont="1" applyBorder="1" applyAlignment="1">
      <alignment horizontal="left" vertical="center" wrapText="1"/>
    </xf>
    <xf numFmtId="0" fontId="1" fillId="0" borderId="0" xfId="1" applyAlignment="1">
      <alignment horizontal="center" wrapText="1"/>
    </xf>
    <xf numFmtId="4" fontId="1" fillId="0" borderId="0" xfId="1" applyNumberFormat="1" applyAlignment="1">
      <alignment horizontal="center"/>
    </xf>
    <xf numFmtId="4" fontId="1" fillId="0" borderId="0" xfId="1" applyNumberFormat="1" applyAlignment="1">
      <alignment horizontal="center" vertical="center"/>
    </xf>
    <xf numFmtId="3" fontId="2" fillId="5" borderId="1" xfId="3" applyNumberFormat="1" applyFont="1" applyFill="1" applyBorder="1" applyAlignment="1">
      <alignment vertical="center" wrapText="1"/>
    </xf>
    <xf numFmtId="3" fontId="2" fillId="5" borderId="1" xfId="4" applyNumberFormat="1" applyFont="1" applyFill="1" applyBorder="1" applyAlignment="1">
      <alignment horizontal="center" vertical="center" wrapText="1"/>
    </xf>
    <xf numFmtId="0" fontId="56" fillId="0" borderId="1" xfId="2" applyFont="1" applyBorder="1" applyAlignment="1">
      <alignment horizontal="center" vertical="center" wrapText="1"/>
    </xf>
    <xf numFmtId="49" fontId="56" fillId="0" borderId="1" xfId="2" quotePrefix="1" applyNumberFormat="1" applyFont="1" applyBorder="1" applyAlignment="1">
      <alignment horizontal="center" vertical="center" wrapText="1"/>
    </xf>
    <xf numFmtId="1" fontId="57" fillId="0" borderId="1" xfId="3" applyNumberFormat="1" applyFont="1" applyBorder="1" applyAlignment="1">
      <alignment horizontal="center" vertical="center" wrapText="1"/>
    </xf>
    <xf numFmtId="4" fontId="57" fillId="0" borderId="1" xfId="2" applyNumberFormat="1" applyFont="1" applyBorder="1" applyAlignment="1">
      <alignment horizontal="left" vertical="center" wrapText="1"/>
    </xf>
    <xf numFmtId="1" fontId="56" fillId="0" borderId="1" xfId="3" applyNumberFormat="1" applyFont="1" applyBorder="1" applyAlignment="1">
      <alignment horizontal="left" vertical="center" wrapText="1"/>
    </xf>
    <xf numFmtId="0" fontId="58" fillId="0" borderId="1" xfId="0" applyFont="1" applyBorder="1" applyAlignment="1">
      <alignment horizontal="center" vertical="center" wrapText="1"/>
    </xf>
    <xf numFmtId="3" fontId="56" fillId="0" borderId="1" xfId="2" applyNumberFormat="1" applyFont="1" applyBorder="1" applyAlignment="1">
      <alignment horizontal="center" vertical="center" wrapText="1"/>
    </xf>
    <xf numFmtId="1" fontId="56" fillId="0" borderId="1" xfId="3" applyNumberFormat="1" applyFont="1" applyBorder="1" applyAlignment="1">
      <alignment horizontal="center" vertical="center" wrapText="1"/>
    </xf>
    <xf numFmtId="3" fontId="56" fillId="0" borderId="1" xfId="3" applyNumberFormat="1" applyFont="1" applyBorder="1" applyAlignment="1">
      <alignment horizontal="center" vertical="center" wrapText="1"/>
    </xf>
    <xf numFmtId="166" fontId="56" fillId="0" borderId="1" xfId="2" applyNumberFormat="1" applyFont="1" applyBorder="1" applyAlignment="1">
      <alignment horizontal="center" vertical="center" wrapText="1"/>
    </xf>
    <xf numFmtId="3" fontId="56" fillId="0" borderId="1" xfId="2" applyNumberFormat="1" applyFont="1" applyBorder="1" applyAlignment="1">
      <alignment vertical="center" wrapText="1"/>
    </xf>
    <xf numFmtId="0" fontId="58" fillId="0" borderId="1" xfId="0" applyFont="1" applyBorder="1" applyAlignment="1">
      <alignment horizontal="center" vertical="center"/>
    </xf>
    <xf numFmtId="0" fontId="58" fillId="0" borderId="1" xfId="0" applyFont="1" applyBorder="1" applyAlignment="1">
      <alignment vertical="center" wrapText="1"/>
    </xf>
    <xf numFmtId="4" fontId="58" fillId="0" borderId="1" xfId="0" applyNumberFormat="1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 wrapText="1"/>
    </xf>
    <xf numFmtId="49" fontId="5" fillId="0" borderId="1" xfId="2" quotePrefix="1" applyNumberFormat="1" applyFont="1" applyBorder="1" applyAlignment="1">
      <alignment horizontal="center" vertical="center" wrapText="1"/>
    </xf>
    <xf numFmtId="0" fontId="56" fillId="7" borderId="1" xfId="0" applyFont="1" applyFill="1" applyBorder="1" applyAlignment="1">
      <alignment horizontal="center" vertical="center" wrapText="1"/>
    </xf>
    <xf numFmtId="4" fontId="3" fillId="0" borderId="0" xfId="2" applyNumberFormat="1" applyFont="1" applyAlignment="1">
      <alignment horizontal="center"/>
    </xf>
    <xf numFmtId="0" fontId="56" fillId="7" borderId="1" xfId="0" applyFont="1" applyFill="1" applyBorder="1" applyAlignment="1">
      <alignment horizontal="left" vertical="center" wrapText="1"/>
    </xf>
    <xf numFmtId="0" fontId="58" fillId="0" borderId="1" xfId="0" applyFont="1" applyBorder="1" applyAlignment="1">
      <alignment horizontal="left" vertical="center" wrapText="1"/>
    </xf>
    <xf numFmtId="166" fontId="58" fillId="0" borderId="1" xfId="0" applyNumberFormat="1" applyFont="1" applyBorder="1" applyAlignment="1">
      <alignment horizontal="center" vertical="center"/>
    </xf>
    <xf numFmtId="4" fontId="56" fillId="0" borderId="1" xfId="2" applyNumberFormat="1" applyFont="1" applyBorder="1" applyAlignment="1">
      <alignment vertical="center" wrapText="1"/>
    </xf>
    <xf numFmtId="1" fontId="7" fillId="0" borderId="0" xfId="6" applyNumberFormat="1" applyFont="1" applyAlignment="1">
      <alignment horizontal="center"/>
    </xf>
    <xf numFmtId="3" fontId="7" fillId="0" borderId="0" xfId="6" applyNumberFormat="1" applyFont="1" applyAlignment="1">
      <alignment horizontal="center" vertical="center"/>
    </xf>
    <xf numFmtId="0" fontId="7" fillId="0" borderId="0" xfId="6" applyFont="1" applyAlignment="1">
      <alignment horizontal="center" vertical="center"/>
    </xf>
    <xf numFmtId="49" fontId="2" fillId="6" borderId="0" xfId="8" applyNumberFormat="1" applyFont="1" applyFill="1" applyAlignment="1">
      <alignment horizontal="center"/>
    </xf>
    <xf numFmtId="166" fontId="2" fillId="6" borderId="0" xfId="8" applyNumberFormat="1" applyFont="1" applyFill="1" applyAlignment="1">
      <alignment horizontal="center"/>
    </xf>
    <xf numFmtId="0" fontId="1" fillId="0" borderId="0" xfId="1" applyAlignment="1">
      <alignment vertical="center"/>
    </xf>
    <xf numFmtId="41" fontId="2" fillId="6" borderId="0" xfId="8" applyNumberFormat="1" applyFont="1" applyFill="1" applyAlignment="1">
      <alignment horizontal="left" vertical="center"/>
    </xf>
    <xf numFmtId="0" fontId="2" fillId="6" borderId="0" xfId="6" applyFont="1" applyFill="1" applyAlignment="1">
      <alignment horizontal="left" vertical="center"/>
    </xf>
    <xf numFmtId="0" fontId="2" fillId="2" borderId="0" xfId="6" applyFont="1" applyFill="1" applyAlignment="1">
      <alignment horizontal="center"/>
    </xf>
    <xf numFmtId="0" fontId="3" fillId="0" borderId="0" xfId="2" applyFont="1" applyAlignment="1">
      <alignment horizontal="center"/>
    </xf>
    <xf numFmtId="0" fontId="3" fillId="3" borderId="0" xfId="2" applyFont="1" applyFill="1" applyAlignment="1">
      <alignment horizontal="center"/>
    </xf>
    <xf numFmtId="17" fontId="3" fillId="0" borderId="2" xfId="2" applyNumberFormat="1" applyFont="1" applyBorder="1" applyAlignment="1">
      <alignment horizontal="center"/>
    </xf>
    <xf numFmtId="0" fontId="3" fillId="0" borderId="2" xfId="2" applyFont="1" applyBorder="1" applyAlignment="1">
      <alignment horizontal="center"/>
    </xf>
    <xf numFmtId="41" fontId="2" fillId="4" borderId="0" xfId="8" applyNumberFormat="1" applyFont="1" applyFill="1" applyAlignment="1">
      <alignment horizontal="center"/>
    </xf>
    <xf numFmtId="41" fontId="38" fillId="2" borderId="0" xfId="8" applyNumberFormat="1" applyFont="1" applyFill="1" applyAlignment="1">
      <alignment horizontal="center" vertical="center"/>
    </xf>
    <xf numFmtId="0" fontId="38" fillId="2" borderId="0" xfId="6" applyFont="1" applyFill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0" fontId="52" fillId="0" borderId="4" xfId="2" applyFont="1" applyBorder="1" applyAlignment="1">
      <alignment horizontal="center" vertical="center" wrapText="1"/>
    </xf>
    <xf numFmtId="0" fontId="52" fillId="0" borderId="19" xfId="2" applyFont="1" applyBorder="1" applyAlignment="1">
      <alignment horizontal="center" vertical="center" wrapText="1"/>
    </xf>
    <xf numFmtId="0" fontId="52" fillId="0" borderId="5" xfId="2" applyFont="1" applyBorder="1" applyAlignment="1">
      <alignment horizontal="center" vertical="center" wrapText="1"/>
    </xf>
    <xf numFmtId="0" fontId="52" fillId="0" borderId="2" xfId="2" applyFont="1" applyBorder="1" applyAlignment="1">
      <alignment horizontal="center" vertical="center"/>
    </xf>
  </cellXfs>
  <cellStyles count="19">
    <cellStyle name="Millares" xfId="7" builtinId="3"/>
    <cellStyle name="Millares 2" xfId="4" xr:uid="{46686665-A21F-477B-A601-F512FF256C20}"/>
    <cellStyle name="Millares 2 3" xfId="18" xr:uid="{AA517C89-3519-43FE-BA41-641DD66C5592}"/>
    <cellStyle name="Moneda" xfId="8" builtinId="4"/>
    <cellStyle name="Normal" xfId="0" builtinId="0"/>
    <cellStyle name="Normal 11" xfId="9" xr:uid="{BBA27BAC-F8AC-41CE-B4FA-86776B9AB91F}"/>
    <cellStyle name="Normal 11 4" xfId="12" xr:uid="{32BB6E89-1841-4768-BC90-7FDA38233A97}"/>
    <cellStyle name="Normal 14 2" xfId="15" xr:uid="{B0852F7A-679D-48CE-9223-A5BE99D546FB}"/>
    <cellStyle name="Normal 17" xfId="14" xr:uid="{C64F0CE2-9C47-4820-9070-A0F779EFA234}"/>
    <cellStyle name="Normal 19" xfId="10" xr:uid="{D4652BE0-262C-4EAE-8DAC-0F08222C6E7C}"/>
    <cellStyle name="Normal 2" xfId="5" xr:uid="{2ED08F7B-9939-4420-9466-BDDE366482DD}"/>
    <cellStyle name="Normal 2 2" xfId="2" xr:uid="{E15CAAB5-6CD9-480D-98A8-205AB1EB42F9}"/>
    <cellStyle name="Normal 2 2 4" xfId="13" xr:uid="{5FE86278-2230-43CB-B9D9-3092667A4057}"/>
    <cellStyle name="Normal 3" xfId="11" xr:uid="{90117A0A-C8A4-4E3B-8370-14394551D6C0}"/>
    <cellStyle name="Normal 4 2" xfId="6" xr:uid="{DA3C497A-CDF3-4C29-BAF5-551954104B78}"/>
    <cellStyle name="Normal 5" xfId="1" xr:uid="{3355237C-1F68-4192-864F-C9111EA4AB0F}"/>
    <cellStyle name="Normal 8" xfId="3" xr:uid="{26ADBEBF-CF2C-44F6-B111-DADB5179A2B5}"/>
    <cellStyle name="Normal 8 2" xfId="16" xr:uid="{941D48F2-F023-4F81-A31E-F12AFCB95D03}"/>
    <cellStyle name="Normal_FORMATO_JUSTIFICACION DE AP 2004" xfId="17" xr:uid="{65985188-C281-4EB7-950C-5F15E7F039D3}"/>
  </cellStyles>
  <dxfs count="0"/>
  <tableStyles count="0" defaultTableStyle="TableStyleMedium2" defaultPivotStyle="PivotStyleLight16"/>
  <colors>
    <mruColors>
      <color rgb="FF990099"/>
      <color rgb="FF660033"/>
      <color rgb="FF800000"/>
      <color rgb="FFCC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541021</xdr:colOff>
      <xdr:row>0</xdr:row>
      <xdr:rowOff>53340</xdr:rowOff>
    </xdr:from>
    <xdr:to>
      <xdr:col>4</xdr:col>
      <xdr:colOff>314325</xdr:colOff>
      <xdr:row>4</xdr:row>
      <xdr:rowOff>269271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AB62F5E-198B-496F-BAA2-FEE7A17730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41021" y="53340"/>
          <a:ext cx="3421379" cy="125415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E9046B-0DE1-4165-B5B4-8F6390295C72}">
  <dimension ref="A1:BB729"/>
  <sheetViews>
    <sheetView tabSelected="1" zoomScale="80" zoomScaleNormal="80" workbookViewId="0">
      <selection activeCell="A8" sqref="A8"/>
    </sheetView>
  </sheetViews>
  <sheetFormatPr baseColWidth="10" defaultRowHeight="14.4"/>
  <cols>
    <col min="1" max="1" width="18.6640625" customWidth="1"/>
    <col min="5" max="5" width="13.5546875" customWidth="1"/>
    <col min="8" max="8" width="35.44140625" customWidth="1"/>
    <col min="9" max="9" width="11.88671875" bestFit="1" customWidth="1"/>
    <col min="10" max="10" width="60.88671875" customWidth="1"/>
    <col min="15" max="15" width="18.88671875" customWidth="1"/>
    <col min="16" max="16" width="21.44140625" customWidth="1"/>
    <col min="17" max="17" width="18" customWidth="1"/>
    <col min="18" max="18" width="16.88671875" customWidth="1"/>
    <col min="19" max="19" width="13.5546875" customWidth="1"/>
    <col min="20" max="20" width="11.44140625" style="63"/>
    <col min="21" max="21" width="13.109375" customWidth="1"/>
    <col min="22" max="22" width="13.88671875" customWidth="1"/>
    <col min="24" max="24" width="13.109375" customWidth="1"/>
  </cols>
  <sheetData>
    <row r="1" spans="1:24" s="1" customFormat="1" ht="22.2">
      <c r="R1" s="74" t="s">
        <v>92</v>
      </c>
      <c r="T1" s="62"/>
    </row>
    <row r="2" spans="1:24" s="1" customFormat="1" ht="22.2">
      <c r="R2" s="74" t="s">
        <v>93</v>
      </c>
      <c r="T2" s="62"/>
    </row>
    <row r="3" spans="1:24" s="1" customFormat="1" ht="22.2">
      <c r="R3" s="74" t="s">
        <v>94</v>
      </c>
      <c r="T3" s="62"/>
    </row>
    <row r="4" spans="1:24" s="1" customFormat="1">
      <c r="T4" s="62"/>
    </row>
    <row r="5" spans="1:24" s="1" customFormat="1" ht="25.8">
      <c r="A5" s="593" t="s">
        <v>27</v>
      </c>
      <c r="B5" s="593"/>
      <c r="C5" s="593"/>
      <c r="D5" s="593"/>
      <c r="E5" s="593"/>
      <c r="F5" s="593"/>
      <c r="G5" s="593"/>
      <c r="H5" s="593"/>
      <c r="I5" s="593"/>
      <c r="J5" s="593"/>
      <c r="K5" s="593"/>
      <c r="L5" s="593"/>
      <c r="M5" s="593"/>
      <c r="N5" s="593"/>
      <c r="O5" s="593"/>
      <c r="P5" s="593"/>
      <c r="Q5" s="593"/>
      <c r="R5" s="593"/>
      <c r="S5" s="593"/>
      <c r="T5" s="594"/>
      <c r="U5" s="593"/>
      <c r="V5" s="593"/>
      <c r="W5" s="593"/>
      <c r="X5" s="593"/>
    </row>
    <row r="6" spans="1:24" s="1" customFormat="1" ht="25.8">
      <c r="A6" s="65"/>
      <c r="B6" s="65"/>
      <c r="C6" s="65"/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73"/>
      <c r="U6" s="65"/>
      <c r="V6" s="65"/>
      <c r="W6" s="65"/>
      <c r="X6" s="65"/>
    </row>
    <row r="7" spans="1:24" s="1" customFormat="1" ht="27" customHeight="1">
      <c r="A7" s="58" t="s">
        <v>95</v>
      </c>
      <c r="B7" s="58" t="s">
        <v>96</v>
      </c>
      <c r="C7" s="58" t="s">
        <v>1</v>
      </c>
      <c r="D7" s="58" t="s">
        <v>2</v>
      </c>
      <c r="E7" s="58" t="s">
        <v>3</v>
      </c>
      <c r="F7" s="58" t="s">
        <v>4</v>
      </c>
      <c r="G7" s="59" t="s">
        <v>5</v>
      </c>
      <c r="H7" s="60" t="s">
        <v>6</v>
      </c>
      <c r="I7" s="59" t="s">
        <v>7</v>
      </c>
      <c r="J7" s="59" t="s">
        <v>8</v>
      </c>
      <c r="K7" s="59" t="s">
        <v>9</v>
      </c>
      <c r="L7" s="59" t="s">
        <v>10</v>
      </c>
      <c r="M7" s="59" t="s">
        <v>11</v>
      </c>
      <c r="N7" s="203" t="s">
        <v>12</v>
      </c>
      <c r="O7" s="59" t="s">
        <v>13</v>
      </c>
      <c r="P7" s="560" t="s">
        <v>14</v>
      </c>
      <c r="Q7" s="561" t="s">
        <v>15</v>
      </c>
      <c r="R7" s="561" t="s">
        <v>91</v>
      </c>
      <c r="S7" s="201"/>
    </row>
    <row r="8" spans="1:24" s="1" customFormat="1" ht="53.25" customHeight="1">
      <c r="A8" s="562" t="s">
        <v>1068</v>
      </c>
      <c r="B8" s="562" t="s">
        <v>1068</v>
      </c>
      <c r="C8" s="563" t="s">
        <v>16</v>
      </c>
      <c r="D8" s="562" t="s">
        <v>17</v>
      </c>
      <c r="E8" s="563" t="s">
        <v>16</v>
      </c>
      <c r="F8" s="562" t="s">
        <v>20</v>
      </c>
      <c r="G8" s="564">
        <v>35201</v>
      </c>
      <c r="H8" s="565" t="s">
        <v>1069</v>
      </c>
      <c r="I8" s="566"/>
      <c r="J8" s="567" t="s">
        <v>1070</v>
      </c>
      <c r="K8" s="568" t="s">
        <v>23</v>
      </c>
      <c r="L8" s="569" t="s">
        <v>23</v>
      </c>
      <c r="M8" s="570" t="s">
        <v>24</v>
      </c>
      <c r="N8" s="568">
        <v>1</v>
      </c>
      <c r="O8" s="571">
        <v>9628</v>
      </c>
      <c r="P8" s="572" t="s">
        <v>24</v>
      </c>
      <c r="Q8" s="571">
        <v>9628</v>
      </c>
      <c r="R8" s="571">
        <v>9628</v>
      </c>
      <c r="S8" s="201"/>
    </row>
    <row r="9" spans="1:24" s="1" customFormat="1" ht="33.75" customHeight="1">
      <c r="A9" s="562" t="s">
        <v>1068</v>
      </c>
      <c r="B9" s="562" t="s">
        <v>1068</v>
      </c>
      <c r="C9" s="563" t="s">
        <v>16</v>
      </c>
      <c r="D9" s="562" t="s">
        <v>17</v>
      </c>
      <c r="E9" s="563" t="s">
        <v>16</v>
      </c>
      <c r="F9" s="562" t="s">
        <v>21</v>
      </c>
      <c r="G9" s="564">
        <v>33801</v>
      </c>
      <c r="H9" s="565" t="s">
        <v>22</v>
      </c>
      <c r="I9" s="573"/>
      <c r="J9" s="567" t="s">
        <v>1071</v>
      </c>
      <c r="K9" s="572"/>
      <c r="L9" s="569"/>
      <c r="M9" s="570" t="s">
        <v>24</v>
      </c>
      <c r="N9" s="573">
        <v>1</v>
      </c>
      <c r="O9" s="571">
        <v>39149.230000000003</v>
      </c>
      <c r="P9" s="572" t="s">
        <v>159</v>
      </c>
      <c r="Q9" s="571">
        <v>39149.230000000003</v>
      </c>
      <c r="R9" s="571">
        <v>39149.230000000003</v>
      </c>
      <c r="S9" s="201"/>
    </row>
    <row r="10" spans="1:24" s="1" customFormat="1" ht="33" customHeight="1">
      <c r="A10" s="562" t="s">
        <v>1068</v>
      </c>
      <c r="B10" s="562" t="s">
        <v>1068</v>
      </c>
      <c r="C10" s="563" t="s">
        <v>16</v>
      </c>
      <c r="D10" s="562" t="s">
        <v>17</v>
      </c>
      <c r="E10" s="563" t="s">
        <v>16</v>
      </c>
      <c r="F10" s="562" t="s">
        <v>21</v>
      </c>
      <c r="G10" s="564">
        <v>32201</v>
      </c>
      <c r="H10" s="565" t="s">
        <v>28</v>
      </c>
      <c r="I10" s="573"/>
      <c r="J10" s="574" t="s">
        <v>1072</v>
      </c>
      <c r="K10" s="572"/>
      <c r="L10" s="569"/>
      <c r="M10" s="570" t="s">
        <v>24</v>
      </c>
      <c r="N10" s="573">
        <v>1</v>
      </c>
      <c r="O10" s="571">
        <v>21733.99</v>
      </c>
      <c r="P10" s="572" t="s">
        <v>159</v>
      </c>
      <c r="Q10" s="571">
        <v>21733.99</v>
      </c>
      <c r="R10" s="571">
        <v>21733.99</v>
      </c>
      <c r="S10" s="201"/>
    </row>
    <row r="11" spans="1:24" s="1" customFormat="1" ht="25.8">
      <c r="A11" s="562" t="s">
        <v>1068</v>
      </c>
      <c r="B11" s="562" t="s">
        <v>1068</v>
      </c>
      <c r="C11" s="563" t="s">
        <v>16</v>
      </c>
      <c r="D11" s="562" t="s">
        <v>17</v>
      </c>
      <c r="E11" s="563" t="s">
        <v>16</v>
      </c>
      <c r="F11" s="562" t="s">
        <v>21</v>
      </c>
      <c r="G11" s="564">
        <v>35801</v>
      </c>
      <c r="H11" s="565" t="s">
        <v>494</v>
      </c>
      <c r="I11" s="566"/>
      <c r="J11" s="567" t="s">
        <v>1073</v>
      </c>
      <c r="K11" s="572"/>
      <c r="L11" s="569"/>
      <c r="M11" s="570" t="s">
        <v>24</v>
      </c>
      <c r="N11" s="568">
        <v>1</v>
      </c>
      <c r="O11" s="571">
        <v>29134.94</v>
      </c>
      <c r="P11" s="572" t="s">
        <v>159</v>
      </c>
      <c r="Q11" s="571">
        <v>29134.94</v>
      </c>
      <c r="R11" s="571">
        <v>29134.94</v>
      </c>
      <c r="S11" s="201"/>
    </row>
    <row r="12" spans="1:24" s="1" customFormat="1" ht="33" customHeight="1">
      <c r="A12" s="562" t="s">
        <v>1068</v>
      </c>
      <c r="B12" s="562" t="s">
        <v>1068</v>
      </c>
      <c r="C12" s="563" t="s">
        <v>16</v>
      </c>
      <c r="D12" s="562" t="s">
        <v>17</v>
      </c>
      <c r="E12" s="563" t="s">
        <v>16</v>
      </c>
      <c r="F12" s="562" t="s">
        <v>21</v>
      </c>
      <c r="G12" s="564">
        <v>33801</v>
      </c>
      <c r="H12" s="565" t="s">
        <v>22</v>
      </c>
      <c r="I12" s="566"/>
      <c r="J12" s="567" t="s">
        <v>1074</v>
      </c>
      <c r="K12" s="572"/>
      <c r="L12" s="569"/>
      <c r="M12" s="570" t="s">
        <v>24</v>
      </c>
      <c r="N12" s="568">
        <v>1</v>
      </c>
      <c r="O12" s="575">
        <v>39149.230000000003</v>
      </c>
      <c r="P12" s="572" t="s">
        <v>159</v>
      </c>
      <c r="Q12" s="575">
        <v>39149.230000000003</v>
      </c>
      <c r="R12" s="575">
        <v>39149.230000000003</v>
      </c>
      <c r="S12" s="201"/>
    </row>
    <row r="13" spans="1:24" s="1" customFormat="1" ht="34.200000000000003">
      <c r="A13" s="576" t="s">
        <v>1068</v>
      </c>
      <c r="B13" s="576" t="s">
        <v>1068</v>
      </c>
      <c r="C13" s="577" t="s">
        <v>16</v>
      </c>
      <c r="D13" s="576" t="s">
        <v>17</v>
      </c>
      <c r="E13" s="577" t="s">
        <v>16</v>
      </c>
      <c r="F13" s="562" t="s">
        <v>21</v>
      </c>
      <c r="G13" s="564">
        <v>31301</v>
      </c>
      <c r="H13" s="565" t="s">
        <v>1075</v>
      </c>
      <c r="I13" s="566"/>
      <c r="J13" s="578" t="s">
        <v>1076</v>
      </c>
      <c r="K13" s="572"/>
      <c r="L13" s="569"/>
      <c r="M13" s="570" t="s">
        <v>24</v>
      </c>
      <c r="N13" s="568">
        <v>1</v>
      </c>
      <c r="O13" s="571">
        <v>353.53</v>
      </c>
      <c r="P13" s="572" t="s">
        <v>159</v>
      </c>
      <c r="Q13" s="571">
        <v>353.53</v>
      </c>
      <c r="R13" s="571">
        <v>353.53</v>
      </c>
      <c r="S13" s="201"/>
    </row>
    <row r="14" spans="1:24" s="1" customFormat="1" ht="25.8">
      <c r="A14" s="576" t="s">
        <v>1068</v>
      </c>
      <c r="B14" s="576" t="s">
        <v>1068</v>
      </c>
      <c r="C14" s="577" t="s">
        <v>16</v>
      </c>
      <c r="D14" s="576" t="s">
        <v>55</v>
      </c>
      <c r="E14" s="577" t="s">
        <v>56</v>
      </c>
      <c r="F14" s="562" t="s">
        <v>74</v>
      </c>
      <c r="G14" s="564">
        <v>51101</v>
      </c>
      <c r="H14" s="565" t="s">
        <v>1077</v>
      </c>
      <c r="I14" s="566"/>
      <c r="J14" s="567" t="s">
        <v>1078</v>
      </c>
      <c r="K14" s="572"/>
      <c r="L14" s="569"/>
      <c r="M14" s="570" t="s">
        <v>1079</v>
      </c>
      <c r="N14" s="568">
        <v>1</v>
      </c>
      <c r="O14" s="575">
        <v>217309.44</v>
      </c>
      <c r="P14" s="572" t="s">
        <v>159</v>
      </c>
      <c r="Q14" s="575">
        <v>217309.44</v>
      </c>
      <c r="R14" s="575">
        <v>217309.44</v>
      </c>
      <c r="S14" s="201"/>
    </row>
    <row r="15" spans="1:24" s="1" customFormat="1" ht="25.8">
      <c r="A15" s="562" t="s">
        <v>1068</v>
      </c>
      <c r="B15" s="562" t="s">
        <v>1068</v>
      </c>
      <c r="C15" s="563" t="s">
        <v>16</v>
      </c>
      <c r="D15" s="562" t="s">
        <v>17</v>
      </c>
      <c r="E15" s="563" t="s">
        <v>16</v>
      </c>
      <c r="F15" s="562" t="s">
        <v>21</v>
      </c>
      <c r="G15" s="564">
        <v>33801</v>
      </c>
      <c r="H15" s="565" t="s">
        <v>22</v>
      </c>
      <c r="I15" s="566"/>
      <c r="J15" s="567" t="s">
        <v>1080</v>
      </c>
      <c r="K15" s="572"/>
      <c r="L15" s="569"/>
      <c r="M15" s="570" t="s">
        <v>24</v>
      </c>
      <c r="N15" s="568">
        <v>1</v>
      </c>
      <c r="O15" s="575">
        <v>39149.230000000003</v>
      </c>
      <c r="P15" s="572" t="s">
        <v>159</v>
      </c>
      <c r="Q15" s="575">
        <v>39149.230000000003</v>
      </c>
      <c r="R15" s="575">
        <v>39149.230000000003</v>
      </c>
      <c r="S15" s="201"/>
    </row>
    <row r="16" spans="1:24" s="1" customFormat="1" ht="25.8">
      <c r="A16" s="562" t="s">
        <v>1068</v>
      </c>
      <c r="B16" s="562" t="s">
        <v>1068</v>
      </c>
      <c r="C16" s="563" t="s">
        <v>16</v>
      </c>
      <c r="D16" s="562" t="s">
        <v>17</v>
      </c>
      <c r="E16" s="563" t="s">
        <v>16</v>
      </c>
      <c r="F16" s="562" t="s">
        <v>21</v>
      </c>
      <c r="G16" s="564">
        <v>33801</v>
      </c>
      <c r="H16" s="565" t="s">
        <v>22</v>
      </c>
      <c r="I16" s="566"/>
      <c r="J16" s="567" t="s">
        <v>1081</v>
      </c>
      <c r="K16" s="572"/>
      <c r="L16" s="569"/>
      <c r="M16" s="570" t="s">
        <v>24</v>
      </c>
      <c r="N16" s="568">
        <v>1</v>
      </c>
      <c r="O16" s="575">
        <v>39149.230000000003</v>
      </c>
      <c r="P16" s="572" t="s">
        <v>159</v>
      </c>
      <c r="Q16" s="575">
        <v>39149.230000000003</v>
      </c>
      <c r="R16" s="575">
        <v>39149.230000000003</v>
      </c>
      <c r="S16" s="201"/>
    </row>
    <row r="17" spans="1:19" s="1" customFormat="1" ht="33" customHeight="1">
      <c r="A17" s="562" t="s">
        <v>1068</v>
      </c>
      <c r="B17" s="562" t="s">
        <v>1068</v>
      </c>
      <c r="C17" s="563" t="s">
        <v>16</v>
      </c>
      <c r="D17" s="562" t="s">
        <v>17</v>
      </c>
      <c r="E17" s="563" t="s">
        <v>16</v>
      </c>
      <c r="F17" s="562" t="s">
        <v>20</v>
      </c>
      <c r="G17" s="564">
        <v>32601</v>
      </c>
      <c r="H17" s="565" t="s">
        <v>64</v>
      </c>
      <c r="I17" s="566"/>
      <c r="J17" s="567" t="s">
        <v>1082</v>
      </c>
      <c r="K17" s="572"/>
      <c r="L17" s="569"/>
      <c r="M17" s="570" t="s">
        <v>24</v>
      </c>
      <c r="N17" s="568">
        <v>1</v>
      </c>
      <c r="O17" s="575">
        <v>18096</v>
      </c>
      <c r="P17" s="572" t="s">
        <v>159</v>
      </c>
      <c r="Q17" s="575">
        <v>18096</v>
      </c>
      <c r="R17" s="575">
        <v>18096</v>
      </c>
      <c r="S17" s="201"/>
    </row>
    <row r="18" spans="1:19" s="1" customFormat="1" ht="36">
      <c r="A18" s="562" t="s">
        <v>1068</v>
      </c>
      <c r="B18" s="562" t="s">
        <v>1068</v>
      </c>
      <c r="C18" s="563" t="s">
        <v>16</v>
      </c>
      <c r="D18" s="562" t="s">
        <v>17</v>
      </c>
      <c r="E18" s="563" t="s">
        <v>16</v>
      </c>
      <c r="F18" s="562" t="s">
        <v>20</v>
      </c>
      <c r="G18" s="564">
        <v>29301</v>
      </c>
      <c r="H18" s="565" t="s">
        <v>1083</v>
      </c>
      <c r="I18" s="566"/>
      <c r="J18" s="567" t="s">
        <v>1084</v>
      </c>
      <c r="K18" s="572"/>
      <c r="L18" s="569"/>
      <c r="M18" s="570" t="s">
        <v>1079</v>
      </c>
      <c r="N18" s="568">
        <v>1</v>
      </c>
      <c r="O18" s="575">
        <v>6000</v>
      </c>
      <c r="P18" s="572" t="s">
        <v>159</v>
      </c>
      <c r="Q18" s="575">
        <v>6000</v>
      </c>
      <c r="R18" s="575">
        <v>6000</v>
      </c>
      <c r="S18" s="201"/>
    </row>
    <row r="19" spans="1:19" s="1" customFormat="1" ht="33" customHeight="1">
      <c r="A19" s="562" t="s">
        <v>1068</v>
      </c>
      <c r="B19" s="562" t="s">
        <v>1068</v>
      </c>
      <c r="C19" s="563" t="s">
        <v>16</v>
      </c>
      <c r="D19" s="562" t="s">
        <v>17</v>
      </c>
      <c r="E19" s="563" t="s">
        <v>16</v>
      </c>
      <c r="F19" s="562" t="s">
        <v>20</v>
      </c>
      <c r="G19" s="564">
        <v>29901</v>
      </c>
      <c r="H19" s="565" t="s">
        <v>1085</v>
      </c>
      <c r="I19" s="566"/>
      <c r="J19" s="567" t="s">
        <v>1084</v>
      </c>
      <c r="K19" s="572"/>
      <c r="L19" s="569"/>
      <c r="M19" s="570" t="s">
        <v>1079</v>
      </c>
      <c r="N19" s="568">
        <v>1</v>
      </c>
      <c r="O19" s="575">
        <v>28489.99</v>
      </c>
      <c r="P19" s="572" t="s">
        <v>159</v>
      </c>
      <c r="Q19" s="575">
        <v>28489.99</v>
      </c>
      <c r="R19" s="575">
        <v>28489.99</v>
      </c>
      <c r="S19" s="201"/>
    </row>
    <row r="20" spans="1:19" s="1" customFormat="1" ht="36">
      <c r="A20" s="562" t="s">
        <v>1068</v>
      </c>
      <c r="B20" s="562" t="s">
        <v>1068</v>
      </c>
      <c r="C20" s="563" t="s">
        <v>16</v>
      </c>
      <c r="D20" s="562" t="s">
        <v>17</v>
      </c>
      <c r="E20" s="563" t="s">
        <v>16</v>
      </c>
      <c r="F20" s="562" t="s">
        <v>20</v>
      </c>
      <c r="G20" s="564">
        <v>29401</v>
      </c>
      <c r="H20" s="565" t="s">
        <v>1086</v>
      </c>
      <c r="I20" s="566"/>
      <c r="J20" s="567" t="s">
        <v>1084</v>
      </c>
      <c r="K20" s="572"/>
      <c r="L20" s="569"/>
      <c r="M20" s="570" t="s">
        <v>1079</v>
      </c>
      <c r="N20" s="568">
        <v>1</v>
      </c>
      <c r="O20" s="575">
        <v>19180.14</v>
      </c>
      <c r="P20" s="572" t="s">
        <v>159</v>
      </c>
      <c r="Q20" s="575">
        <v>19180.14</v>
      </c>
      <c r="R20" s="575">
        <v>19180.14</v>
      </c>
      <c r="S20" s="579"/>
    </row>
    <row r="21" spans="1:19" s="1" customFormat="1" ht="145.5" customHeight="1">
      <c r="A21" s="562" t="s">
        <v>1068</v>
      </c>
      <c r="B21" s="562" t="s">
        <v>1068</v>
      </c>
      <c r="C21" s="563" t="s">
        <v>16</v>
      </c>
      <c r="D21" s="562" t="s">
        <v>17</v>
      </c>
      <c r="E21" s="563" t="s">
        <v>16</v>
      </c>
      <c r="F21" s="562" t="s">
        <v>20</v>
      </c>
      <c r="G21" s="564">
        <v>52301</v>
      </c>
      <c r="H21" s="565" t="s">
        <v>1087</v>
      </c>
      <c r="I21" s="566"/>
      <c r="J21" s="567" t="s">
        <v>1088</v>
      </c>
      <c r="K21" s="572"/>
      <c r="L21" s="569"/>
      <c r="M21" s="570" t="s">
        <v>1079</v>
      </c>
      <c r="N21" s="568">
        <v>1</v>
      </c>
      <c r="O21" s="575">
        <v>275298.32</v>
      </c>
      <c r="P21" s="572" t="s">
        <v>159</v>
      </c>
      <c r="Q21" s="575">
        <v>275298.32</v>
      </c>
      <c r="R21" s="575">
        <v>275298.32</v>
      </c>
      <c r="S21" s="201"/>
    </row>
    <row r="22" spans="1:19" s="1" customFormat="1" ht="132.75" customHeight="1">
      <c r="A22" s="562" t="s">
        <v>1068</v>
      </c>
      <c r="B22" s="562" t="s">
        <v>1068</v>
      </c>
      <c r="C22" s="563" t="s">
        <v>16</v>
      </c>
      <c r="D22" s="562" t="s">
        <v>18</v>
      </c>
      <c r="E22" s="563" t="s">
        <v>42</v>
      </c>
      <c r="F22" s="562" t="s">
        <v>1089</v>
      </c>
      <c r="G22" s="564">
        <v>26102</v>
      </c>
      <c r="H22" s="565" t="s">
        <v>1090</v>
      </c>
      <c r="I22" s="566"/>
      <c r="J22" s="567" t="s">
        <v>1091</v>
      </c>
      <c r="K22" s="572"/>
      <c r="L22" s="569"/>
      <c r="M22" s="570" t="s">
        <v>1079</v>
      </c>
      <c r="N22" s="568">
        <v>1</v>
      </c>
      <c r="O22" s="575">
        <v>550</v>
      </c>
      <c r="P22" s="572" t="s">
        <v>159</v>
      </c>
      <c r="Q22" s="575">
        <v>550</v>
      </c>
      <c r="R22" s="575">
        <v>550</v>
      </c>
      <c r="S22" s="201"/>
    </row>
    <row r="23" spans="1:19" s="1" customFormat="1" ht="132.75" customHeight="1">
      <c r="A23" s="562" t="s">
        <v>1068</v>
      </c>
      <c r="B23" s="562" t="s">
        <v>1068</v>
      </c>
      <c r="C23" s="563" t="s">
        <v>16</v>
      </c>
      <c r="D23" s="562" t="s">
        <v>17</v>
      </c>
      <c r="E23" s="563" t="s">
        <v>16</v>
      </c>
      <c r="F23" s="562" t="s">
        <v>20</v>
      </c>
      <c r="G23" s="564">
        <v>33901</v>
      </c>
      <c r="H23" s="565" t="s">
        <v>1092</v>
      </c>
      <c r="I23" s="566"/>
      <c r="J23" s="567" t="s">
        <v>1093</v>
      </c>
      <c r="K23" s="572"/>
      <c r="L23" s="569"/>
      <c r="M23" s="570" t="s">
        <v>24</v>
      </c>
      <c r="N23" s="568"/>
      <c r="O23" s="575">
        <v>0.32</v>
      </c>
      <c r="P23" s="572" t="s">
        <v>24</v>
      </c>
      <c r="Q23" s="575">
        <v>0.32</v>
      </c>
      <c r="R23" s="575">
        <v>0.32</v>
      </c>
      <c r="S23" s="201"/>
    </row>
    <row r="24" spans="1:19" s="1" customFormat="1" ht="25.8">
      <c r="A24" s="562" t="s">
        <v>1068</v>
      </c>
      <c r="B24" s="562" t="s">
        <v>1068</v>
      </c>
      <c r="C24" s="563" t="s">
        <v>16</v>
      </c>
      <c r="D24" s="562" t="s">
        <v>17</v>
      </c>
      <c r="E24" s="563" t="s">
        <v>16</v>
      </c>
      <c r="F24" s="562" t="s">
        <v>21</v>
      </c>
      <c r="G24" s="564">
        <v>35701</v>
      </c>
      <c r="H24" s="565" t="s">
        <v>1094</v>
      </c>
      <c r="I24" s="566"/>
      <c r="J24" s="567" t="s">
        <v>1095</v>
      </c>
      <c r="K24" s="572"/>
      <c r="L24" s="569"/>
      <c r="M24" s="570" t="s">
        <v>24</v>
      </c>
      <c r="N24" s="568">
        <v>1</v>
      </c>
      <c r="O24" s="575">
        <v>59958.22</v>
      </c>
      <c r="P24" s="572" t="s">
        <v>159</v>
      </c>
      <c r="Q24" s="575">
        <v>59958.22</v>
      </c>
      <c r="R24" s="575">
        <v>59958.22</v>
      </c>
      <c r="S24" s="201"/>
    </row>
    <row r="25" spans="1:19" s="1" customFormat="1" ht="39.75" customHeight="1">
      <c r="A25" s="562" t="s">
        <v>1068</v>
      </c>
      <c r="B25" s="562" t="s">
        <v>1068</v>
      </c>
      <c r="C25" s="563" t="s">
        <v>16</v>
      </c>
      <c r="D25" s="562" t="s">
        <v>17</v>
      </c>
      <c r="E25" s="563" t="s">
        <v>16</v>
      </c>
      <c r="F25" s="562" t="s">
        <v>21</v>
      </c>
      <c r="G25" s="564">
        <v>35701</v>
      </c>
      <c r="H25" s="565" t="s">
        <v>1094</v>
      </c>
      <c r="I25" s="573"/>
      <c r="J25" s="574" t="s">
        <v>1096</v>
      </c>
      <c r="K25" s="572"/>
      <c r="L25" s="569"/>
      <c r="M25" s="570" t="s">
        <v>24</v>
      </c>
      <c r="N25" s="573">
        <v>1</v>
      </c>
      <c r="O25" s="571">
        <v>5450.75</v>
      </c>
      <c r="P25" s="572" t="s">
        <v>159</v>
      </c>
      <c r="Q25" s="571">
        <v>5450.75</v>
      </c>
      <c r="R25" s="571">
        <v>5450.75</v>
      </c>
      <c r="S25" s="201"/>
    </row>
    <row r="26" spans="1:19" s="1" customFormat="1" ht="46.5" customHeight="1">
      <c r="A26" s="562" t="s">
        <v>1068</v>
      </c>
      <c r="B26" s="562" t="s">
        <v>1068</v>
      </c>
      <c r="C26" s="563" t="s">
        <v>16</v>
      </c>
      <c r="D26" s="562" t="s">
        <v>17</v>
      </c>
      <c r="E26" s="563" t="s">
        <v>16</v>
      </c>
      <c r="F26" s="562" t="s">
        <v>21</v>
      </c>
      <c r="G26" s="564">
        <v>35701</v>
      </c>
      <c r="H26" s="565" t="s">
        <v>1094</v>
      </c>
      <c r="I26" s="573"/>
      <c r="J26" s="574" t="s">
        <v>1097</v>
      </c>
      <c r="K26" s="572"/>
      <c r="L26" s="569"/>
      <c r="M26" s="570" t="s">
        <v>24</v>
      </c>
      <c r="N26" s="573">
        <v>1</v>
      </c>
      <c r="O26" s="571">
        <v>2803</v>
      </c>
      <c r="P26" s="572" t="s">
        <v>159</v>
      </c>
      <c r="Q26" s="571">
        <v>2803</v>
      </c>
      <c r="R26" s="571">
        <v>2803</v>
      </c>
      <c r="S26" s="201"/>
    </row>
    <row r="27" spans="1:19" s="1" customFormat="1" ht="39.75" customHeight="1">
      <c r="A27" s="562" t="s">
        <v>1068</v>
      </c>
      <c r="B27" s="562" t="s">
        <v>1068</v>
      </c>
      <c r="C27" s="563" t="s">
        <v>16</v>
      </c>
      <c r="D27" s="562" t="s">
        <v>17</v>
      </c>
      <c r="E27" s="563" t="s">
        <v>16</v>
      </c>
      <c r="F27" s="562" t="s">
        <v>20</v>
      </c>
      <c r="G27" s="564">
        <v>32601</v>
      </c>
      <c r="H27" s="565" t="s">
        <v>64</v>
      </c>
      <c r="I27" s="566"/>
      <c r="J27" s="580" t="s">
        <v>1098</v>
      </c>
      <c r="K27" s="572"/>
      <c r="L27" s="569"/>
      <c r="M27" s="570" t="s">
        <v>24</v>
      </c>
      <c r="N27" s="568">
        <v>1</v>
      </c>
      <c r="O27" s="571">
        <v>5988.38</v>
      </c>
      <c r="P27" s="572" t="s">
        <v>159</v>
      </c>
      <c r="Q27" s="571">
        <v>5988.38</v>
      </c>
      <c r="R27" s="571">
        <v>5988.38</v>
      </c>
      <c r="S27" s="201"/>
    </row>
    <row r="28" spans="1:19" s="1" customFormat="1" ht="49.5" customHeight="1">
      <c r="A28" s="562" t="s">
        <v>1068</v>
      </c>
      <c r="B28" s="562" t="s">
        <v>1068</v>
      </c>
      <c r="C28" s="563" t="s">
        <v>16</v>
      </c>
      <c r="D28" s="562" t="s">
        <v>18</v>
      </c>
      <c r="E28" s="563" t="s">
        <v>42</v>
      </c>
      <c r="F28" s="562" t="s">
        <v>46</v>
      </c>
      <c r="G28" s="564">
        <v>56701</v>
      </c>
      <c r="H28" s="565" t="s">
        <v>1099</v>
      </c>
      <c r="I28" s="573"/>
      <c r="J28" s="574" t="s">
        <v>1100</v>
      </c>
      <c r="K28" s="572"/>
      <c r="L28" s="569"/>
      <c r="M28" s="570" t="s">
        <v>1079</v>
      </c>
      <c r="N28" s="573">
        <v>1</v>
      </c>
      <c r="O28" s="571">
        <v>34393.42</v>
      </c>
      <c r="P28" s="572" t="s">
        <v>159</v>
      </c>
      <c r="Q28" s="571">
        <v>34393.42</v>
      </c>
      <c r="R28" s="571">
        <v>34393.42</v>
      </c>
      <c r="S28" s="201"/>
    </row>
    <row r="29" spans="1:19" s="1" customFormat="1" ht="39.75" customHeight="1">
      <c r="A29" s="562" t="s">
        <v>1068</v>
      </c>
      <c r="B29" s="562" t="s">
        <v>1068</v>
      </c>
      <c r="C29" s="563" t="s">
        <v>16</v>
      </c>
      <c r="D29" s="562" t="s">
        <v>17</v>
      </c>
      <c r="E29" s="563" t="s">
        <v>16</v>
      </c>
      <c r="F29" s="562" t="s">
        <v>21</v>
      </c>
      <c r="G29" s="564">
        <v>35901</v>
      </c>
      <c r="H29" s="565" t="s">
        <v>1101</v>
      </c>
      <c r="I29" s="566"/>
      <c r="J29" s="567" t="s">
        <v>1102</v>
      </c>
      <c r="K29" s="572"/>
      <c r="L29" s="569"/>
      <c r="M29" s="570" t="s">
        <v>24</v>
      </c>
      <c r="N29" s="568">
        <v>1</v>
      </c>
      <c r="O29" s="571">
        <v>9634.9599999999991</v>
      </c>
      <c r="P29" s="572" t="s">
        <v>24</v>
      </c>
      <c r="Q29" s="571">
        <v>9634.9599999999991</v>
      </c>
      <c r="R29" s="571">
        <v>9634.9599999999991</v>
      </c>
      <c r="S29" s="201"/>
    </row>
    <row r="30" spans="1:19" s="1" customFormat="1" ht="39.75" customHeight="1">
      <c r="A30" s="562" t="s">
        <v>1068</v>
      </c>
      <c r="B30" s="562" t="s">
        <v>1068</v>
      </c>
      <c r="C30" s="563" t="s">
        <v>16</v>
      </c>
      <c r="D30" s="562" t="s">
        <v>17</v>
      </c>
      <c r="E30" s="563" t="s">
        <v>16</v>
      </c>
      <c r="F30" s="562" t="s">
        <v>1103</v>
      </c>
      <c r="G30" s="564">
        <v>21501</v>
      </c>
      <c r="H30" s="565" t="s">
        <v>1104</v>
      </c>
      <c r="I30" s="566"/>
      <c r="J30" s="567" t="s">
        <v>1105</v>
      </c>
      <c r="K30" s="572"/>
      <c r="L30" s="569"/>
      <c r="M30" s="570" t="s">
        <v>24</v>
      </c>
      <c r="N30" s="568">
        <v>1</v>
      </c>
      <c r="O30" s="571">
        <v>3442</v>
      </c>
      <c r="P30" s="571" t="s">
        <v>159</v>
      </c>
      <c r="Q30" s="571">
        <v>3442</v>
      </c>
      <c r="R30" s="571">
        <v>3442</v>
      </c>
      <c r="S30" s="201"/>
    </row>
    <row r="31" spans="1:19" s="1" customFormat="1" ht="39.75" customHeight="1">
      <c r="A31" s="562" t="s">
        <v>1068</v>
      </c>
      <c r="B31" s="562" t="s">
        <v>1068</v>
      </c>
      <c r="C31" s="563" t="s">
        <v>16</v>
      </c>
      <c r="D31" s="562" t="s">
        <v>17</v>
      </c>
      <c r="E31" s="563" t="s">
        <v>16</v>
      </c>
      <c r="F31" s="562" t="s">
        <v>1103</v>
      </c>
      <c r="G31" s="564">
        <v>21501</v>
      </c>
      <c r="H31" s="565" t="s">
        <v>1104</v>
      </c>
      <c r="I31" s="566"/>
      <c r="J31" s="567" t="s">
        <v>1106</v>
      </c>
      <c r="K31" s="572"/>
      <c r="L31" s="569"/>
      <c r="M31" s="570" t="s">
        <v>24</v>
      </c>
      <c r="N31" s="568">
        <v>1</v>
      </c>
      <c r="O31" s="571">
        <v>3490</v>
      </c>
      <c r="P31" s="571" t="s">
        <v>159</v>
      </c>
      <c r="Q31" s="571">
        <v>3490</v>
      </c>
      <c r="R31" s="571">
        <v>3490</v>
      </c>
      <c r="S31" s="201"/>
    </row>
    <row r="32" spans="1:19" s="1" customFormat="1" ht="52.5" customHeight="1">
      <c r="A32" s="562" t="s">
        <v>1068</v>
      </c>
      <c r="B32" s="562" t="s">
        <v>1068</v>
      </c>
      <c r="C32" s="563" t="s">
        <v>16</v>
      </c>
      <c r="D32" s="562" t="s">
        <v>17</v>
      </c>
      <c r="E32" s="563" t="s">
        <v>16</v>
      </c>
      <c r="F32" s="562" t="s">
        <v>21</v>
      </c>
      <c r="G32" s="564">
        <v>35701</v>
      </c>
      <c r="H32" s="565" t="s">
        <v>1094</v>
      </c>
      <c r="I32" s="566"/>
      <c r="J32" s="581" t="s">
        <v>1107</v>
      </c>
      <c r="K32" s="572"/>
      <c r="L32" s="569"/>
      <c r="M32" s="570" t="s">
        <v>24</v>
      </c>
      <c r="N32" s="568">
        <v>1</v>
      </c>
      <c r="O32" s="571">
        <v>39440</v>
      </c>
      <c r="P32" s="572" t="s">
        <v>24</v>
      </c>
      <c r="Q32" s="571">
        <v>39440</v>
      </c>
      <c r="R32" s="571">
        <v>39440</v>
      </c>
      <c r="S32" s="201"/>
    </row>
    <row r="33" spans="1:19" s="1" customFormat="1" ht="34.200000000000003">
      <c r="A33" s="562" t="s">
        <v>1068</v>
      </c>
      <c r="B33" s="562" t="s">
        <v>1068</v>
      </c>
      <c r="C33" s="563" t="s">
        <v>16</v>
      </c>
      <c r="D33" s="562" t="s">
        <v>17</v>
      </c>
      <c r="E33" s="563" t="s">
        <v>16</v>
      </c>
      <c r="F33" s="562" t="s">
        <v>21</v>
      </c>
      <c r="G33" s="564">
        <v>35701</v>
      </c>
      <c r="H33" s="565" t="s">
        <v>1094</v>
      </c>
      <c r="I33" s="573"/>
      <c r="J33" s="574" t="s">
        <v>1108</v>
      </c>
      <c r="K33" s="572"/>
      <c r="L33" s="569"/>
      <c r="M33" s="570" t="s">
        <v>24</v>
      </c>
      <c r="N33" s="568">
        <v>1</v>
      </c>
      <c r="O33" s="571">
        <v>39440</v>
      </c>
      <c r="P33" s="572" t="s">
        <v>24</v>
      </c>
      <c r="Q33" s="571">
        <v>39440</v>
      </c>
      <c r="R33" s="571">
        <v>39440</v>
      </c>
      <c r="S33" s="201"/>
    </row>
    <row r="34" spans="1:19" s="1" customFormat="1" ht="50.25" customHeight="1">
      <c r="A34" s="562" t="s">
        <v>1068</v>
      </c>
      <c r="B34" s="562" t="s">
        <v>1068</v>
      </c>
      <c r="C34" s="563" t="s">
        <v>16</v>
      </c>
      <c r="D34" s="562" t="s">
        <v>17</v>
      </c>
      <c r="E34" s="563" t="s">
        <v>16</v>
      </c>
      <c r="F34" s="562" t="s">
        <v>21</v>
      </c>
      <c r="G34" s="564">
        <v>35701</v>
      </c>
      <c r="H34" s="565" t="s">
        <v>1094</v>
      </c>
      <c r="I34" s="573"/>
      <c r="J34" s="574" t="s">
        <v>1109</v>
      </c>
      <c r="K34" s="572"/>
      <c r="L34" s="569"/>
      <c r="M34" s="570" t="s">
        <v>24</v>
      </c>
      <c r="N34" s="573">
        <v>1</v>
      </c>
      <c r="O34" s="571">
        <v>12017.6</v>
      </c>
      <c r="P34" s="572" t="s">
        <v>24</v>
      </c>
      <c r="Q34" s="571">
        <v>12017.6</v>
      </c>
      <c r="R34" s="571">
        <v>12017.6</v>
      </c>
      <c r="S34" s="201"/>
    </row>
    <row r="35" spans="1:19" s="1" customFormat="1" ht="39.75" customHeight="1">
      <c r="A35" s="562" t="s">
        <v>1068</v>
      </c>
      <c r="B35" s="562" t="s">
        <v>1068</v>
      </c>
      <c r="C35" s="563" t="s">
        <v>16</v>
      </c>
      <c r="D35" s="562" t="s">
        <v>17</v>
      </c>
      <c r="E35" s="563" t="s">
        <v>16</v>
      </c>
      <c r="F35" s="562" t="s">
        <v>20</v>
      </c>
      <c r="G35" s="564">
        <v>32601</v>
      </c>
      <c r="H35" s="565" t="s">
        <v>64</v>
      </c>
      <c r="I35" s="566"/>
      <c r="J35" s="578" t="s">
        <v>1110</v>
      </c>
      <c r="K35" s="572"/>
      <c r="L35" s="569"/>
      <c r="M35" s="570" t="s">
        <v>24</v>
      </c>
      <c r="N35" s="568">
        <v>1</v>
      </c>
      <c r="O35" s="571">
        <v>4180.18</v>
      </c>
      <c r="P35" s="572" t="s">
        <v>24</v>
      </c>
      <c r="Q35" s="571">
        <v>4180.18</v>
      </c>
      <c r="R35" s="571">
        <v>4180.18</v>
      </c>
      <c r="S35" s="201"/>
    </row>
    <row r="36" spans="1:19" s="1" customFormat="1" ht="57.75" customHeight="1">
      <c r="A36" s="562" t="s">
        <v>1068</v>
      </c>
      <c r="B36" s="562" t="s">
        <v>1068</v>
      </c>
      <c r="C36" s="563" t="s">
        <v>16</v>
      </c>
      <c r="D36" s="562" t="s">
        <v>17</v>
      </c>
      <c r="E36" s="563" t="s">
        <v>16</v>
      </c>
      <c r="F36" s="562" t="s">
        <v>20</v>
      </c>
      <c r="G36" s="564">
        <v>21101</v>
      </c>
      <c r="H36" s="565" t="s">
        <v>1111</v>
      </c>
      <c r="I36" s="566"/>
      <c r="J36" s="580" t="s">
        <v>1112</v>
      </c>
      <c r="K36" s="572"/>
      <c r="L36" s="569"/>
      <c r="M36" s="570" t="s">
        <v>1079</v>
      </c>
      <c r="N36" s="568">
        <v>1</v>
      </c>
      <c r="O36" s="571">
        <v>4408</v>
      </c>
      <c r="P36" s="572" t="s">
        <v>159</v>
      </c>
      <c r="Q36" s="571">
        <v>4408</v>
      </c>
      <c r="R36" s="571">
        <v>4408</v>
      </c>
      <c r="S36" s="201"/>
    </row>
    <row r="37" spans="1:19" s="1" customFormat="1" ht="39.75" customHeight="1">
      <c r="A37" s="562" t="s">
        <v>1068</v>
      </c>
      <c r="B37" s="562" t="s">
        <v>1068</v>
      </c>
      <c r="C37" s="563" t="s">
        <v>16</v>
      </c>
      <c r="D37" s="562" t="s">
        <v>18</v>
      </c>
      <c r="E37" s="563" t="s">
        <v>19</v>
      </c>
      <c r="F37" s="562" t="s">
        <v>30</v>
      </c>
      <c r="G37" s="564">
        <v>21101</v>
      </c>
      <c r="H37" s="565" t="s">
        <v>1111</v>
      </c>
      <c r="I37" s="566"/>
      <c r="J37" s="578" t="s">
        <v>1113</v>
      </c>
      <c r="K37" s="572"/>
      <c r="L37" s="569"/>
      <c r="M37" s="570" t="s">
        <v>24</v>
      </c>
      <c r="N37" s="568">
        <v>1</v>
      </c>
      <c r="O37" s="571">
        <v>6902</v>
      </c>
      <c r="P37" s="572" t="s">
        <v>24</v>
      </c>
      <c r="Q37" s="571">
        <v>6902</v>
      </c>
      <c r="R37" s="571">
        <v>6902</v>
      </c>
      <c r="S37" s="201"/>
    </row>
    <row r="38" spans="1:19" s="1" customFormat="1" ht="34.200000000000003">
      <c r="A38" s="562" t="s">
        <v>1068</v>
      </c>
      <c r="B38" s="562" t="s">
        <v>1068</v>
      </c>
      <c r="C38" s="563" t="s">
        <v>16</v>
      </c>
      <c r="D38" s="562" t="s">
        <v>17</v>
      </c>
      <c r="E38" s="563" t="s">
        <v>16</v>
      </c>
      <c r="F38" s="562" t="s">
        <v>20</v>
      </c>
      <c r="G38" s="564">
        <v>21101</v>
      </c>
      <c r="H38" s="565" t="s">
        <v>1111</v>
      </c>
      <c r="I38" s="566"/>
      <c r="J38" s="578" t="s">
        <v>1114</v>
      </c>
      <c r="K38" s="572"/>
      <c r="L38" s="569"/>
      <c r="M38" s="570" t="s">
        <v>1079</v>
      </c>
      <c r="N38" s="568">
        <v>1</v>
      </c>
      <c r="O38" s="571">
        <v>17571.59</v>
      </c>
      <c r="P38" s="572" t="s">
        <v>159</v>
      </c>
      <c r="Q38" s="571">
        <v>17571.59</v>
      </c>
      <c r="R38" s="571">
        <v>17571.59</v>
      </c>
      <c r="S38" s="201"/>
    </row>
    <row r="39" spans="1:19" s="1" customFormat="1" ht="45.6">
      <c r="A39" s="562" t="s">
        <v>1068</v>
      </c>
      <c r="B39" s="562" t="s">
        <v>1068</v>
      </c>
      <c r="C39" s="563" t="s">
        <v>16</v>
      </c>
      <c r="D39" s="562" t="s">
        <v>17</v>
      </c>
      <c r="E39" s="563" t="s">
        <v>16</v>
      </c>
      <c r="F39" s="562" t="s">
        <v>20</v>
      </c>
      <c r="G39" s="564">
        <v>22104</v>
      </c>
      <c r="H39" s="565" t="s">
        <v>1115</v>
      </c>
      <c r="I39" s="566"/>
      <c r="J39" s="578" t="s">
        <v>1116</v>
      </c>
      <c r="K39" s="572"/>
      <c r="L39" s="569"/>
      <c r="M39" s="570" t="s">
        <v>24</v>
      </c>
      <c r="N39" s="568">
        <v>1</v>
      </c>
      <c r="O39" s="571">
        <v>1392</v>
      </c>
      <c r="P39" s="572" t="s">
        <v>24</v>
      </c>
      <c r="Q39" s="571">
        <v>1392</v>
      </c>
      <c r="R39" s="571">
        <v>1392</v>
      </c>
      <c r="S39" s="201"/>
    </row>
    <row r="40" spans="1:19" s="1" customFormat="1" ht="39.75" customHeight="1">
      <c r="A40" s="562" t="s">
        <v>1068</v>
      </c>
      <c r="B40" s="562" t="s">
        <v>1068</v>
      </c>
      <c r="C40" s="563" t="s">
        <v>16</v>
      </c>
      <c r="D40" s="562" t="s">
        <v>17</v>
      </c>
      <c r="E40" s="563" t="s">
        <v>16</v>
      </c>
      <c r="F40" s="562" t="s">
        <v>21</v>
      </c>
      <c r="G40" s="564">
        <v>32201</v>
      </c>
      <c r="H40" s="565" t="s">
        <v>28</v>
      </c>
      <c r="I40" s="566"/>
      <c r="J40" s="578" t="s">
        <v>1117</v>
      </c>
      <c r="K40" s="572"/>
      <c r="L40" s="569"/>
      <c r="M40" s="570" t="s">
        <v>24</v>
      </c>
      <c r="N40" s="568">
        <v>1</v>
      </c>
      <c r="O40" s="582">
        <v>21733.99</v>
      </c>
      <c r="P40" s="572" t="s">
        <v>159</v>
      </c>
      <c r="Q40" s="582">
        <v>21733.99</v>
      </c>
      <c r="R40" s="582">
        <v>21733.99</v>
      </c>
      <c r="S40" s="201"/>
    </row>
    <row r="41" spans="1:19" s="1" customFormat="1" ht="39.75" customHeight="1">
      <c r="A41" s="562" t="s">
        <v>1068</v>
      </c>
      <c r="B41" s="562" t="s">
        <v>1068</v>
      </c>
      <c r="C41" s="563" t="s">
        <v>16</v>
      </c>
      <c r="D41" s="562" t="s">
        <v>17</v>
      </c>
      <c r="E41" s="563" t="s">
        <v>16</v>
      </c>
      <c r="F41" s="562" t="s">
        <v>20</v>
      </c>
      <c r="G41" s="564">
        <v>21101</v>
      </c>
      <c r="H41" s="565" t="s">
        <v>1111</v>
      </c>
      <c r="I41" s="566"/>
      <c r="J41" s="578" t="s">
        <v>1118</v>
      </c>
      <c r="K41" s="572"/>
      <c r="L41" s="569"/>
      <c r="M41" s="570" t="s">
        <v>1079</v>
      </c>
      <c r="N41" s="568">
        <v>1</v>
      </c>
      <c r="O41" s="582">
        <v>2796.03</v>
      </c>
      <c r="P41" s="572" t="s">
        <v>159</v>
      </c>
      <c r="Q41" s="582">
        <v>2796.03</v>
      </c>
      <c r="R41" s="582">
        <v>2796.03</v>
      </c>
      <c r="S41" s="201"/>
    </row>
    <row r="42" spans="1:19" s="1" customFormat="1" ht="36">
      <c r="A42" s="562" t="s">
        <v>1068</v>
      </c>
      <c r="B42" s="562" t="s">
        <v>1068</v>
      </c>
      <c r="C42" s="563" t="s">
        <v>16</v>
      </c>
      <c r="D42" s="562" t="s">
        <v>17</v>
      </c>
      <c r="E42" s="563" t="s">
        <v>16</v>
      </c>
      <c r="F42" s="562" t="s">
        <v>20</v>
      </c>
      <c r="G42" s="564">
        <v>22104</v>
      </c>
      <c r="H42" s="565" t="s">
        <v>1115</v>
      </c>
      <c r="I42" s="566"/>
      <c r="J42" s="578" t="s">
        <v>1119</v>
      </c>
      <c r="K42" s="572"/>
      <c r="L42" s="569"/>
      <c r="M42" s="570" t="s">
        <v>24</v>
      </c>
      <c r="N42" s="568">
        <v>1</v>
      </c>
      <c r="O42" s="582">
        <v>1880</v>
      </c>
      <c r="P42" s="572" t="s">
        <v>159</v>
      </c>
      <c r="Q42" s="582">
        <v>1880</v>
      </c>
      <c r="R42" s="582">
        <v>1880</v>
      </c>
      <c r="S42" s="201"/>
    </row>
    <row r="43" spans="1:19" s="1" customFormat="1" ht="39.75" customHeight="1">
      <c r="A43" s="562" t="s">
        <v>1068</v>
      </c>
      <c r="B43" s="562" t="s">
        <v>1068</v>
      </c>
      <c r="C43" s="563" t="s">
        <v>16</v>
      </c>
      <c r="D43" s="562" t="s">
        <v>17</v>
      </c>
      <c r="E43" s="563" t="s">
        <v>16</v>
      </c>
      <c r="F43" s="562" t="s">
        <v>20</v>
      </c>
      <c r="G43" s="564">
        <v>33602</v>
      </c>
      <c r="H43" s="565" t="s">
        <v>1120</v>
      </c>
      <c r="I43" s="566"/>
      <c r="J43" s="578" t="s">
        <v>1121</v>
      </c>
      <c r="K43" s="572"/>
      <c r="L43" s="569"/>
      <c r="M43" s="570" t="s">
        <v>1079</v>
      </c>
      <c r="N43" s="568">
        <v>1</v>
      </c>
      <c r="O43" s="582">
        <v>2320</v>
      </c>
      <c r="P43" s="572" t="s">
        <v>159</v>
      </c>
      <c r="Q43" s="582">
        <v>2320</v>
      </c>
      <c r="R43" s="582">
        <v>2320</v>
      </c>
      <c r="S43" s="201"/>
    </row>
    <row r="44" spans="1:19" s="1" customFormat="1" ht="36">
      <c r="A44" s="562" t="s">
        <v>1068</v>
      </c>
      <c r="B44" s="562" t="s">
        <v>1068</v>
      </c>
      <c r="C44" s="563" t="s">
        <v>16</v>
      </c>
      <c r="D44" s="562" t="s">
        <v>17</v>
      </c>
      <c r="E44" s="563" t="s">
        <v>16</v>
      </c>
      <c r="F44" s="562" t="s">
        <v>21</v>
      </c>
      <c r="G44" s="564">
        <v>22104</v>
      </c>
      <c r="H44" s="565" t="s">
        <v>1115</v>
      </c>
      <c r="I44" s="566"/>
      <c r="J44" s="578" t="s">
        <v>1122</v>
      </c>
      <c r="K44" s="572"/>
      <c r="L44" s="569"/>
      <c r="M44" s="570" t="s">
        <v>24</v>
      </c>
      <c r="N44" s="568">
        <v>1</v>
      </c>
      <c r="O44" s="582">
        <v>26129</v>
      </c>
      <c r="P44" s="572" t="s">
        <v>24</v>
      </c>
      <c r="Q44" s="582">
        <v>26129</v>
      </c>
      <c r="R44" s="582">
        <v>26129</v>
      </c>
      <c r="S44" s="201"/>
    </row>
    <row r="45" spans="1:19" s="1" customFormat="1" ht="34.200000000000003">
      <c r="A45" s="562" t="s">
        <v>1068</v>
      </c>
      <c r="B45" s="562" t="s">
        <v>1068</v>
      </c>
      <c r="C45" s="563" t="s">
        <v>16</v>
      </c>
      <c r="D45" s="562" t="s">
        <v>17</v>
      </c>
      <c r="E45" s="563" t="s">
        <v>16</v>
      </c>
      <c r="F45" s="562" t="s">
        <v>20</v>
      </c>
      <c r="G45" s="564">
        <v>21401</v>
      </c>
      <c r="H45" s="565" t="s">
        <v>1123</v>
      </c>
      <c r="I45" s="566"/>
      <c r="J45" s="578" t="s">
        <v>1124</v>
      </c>
      <c r="K45" s="572"/>
      <c r="L45" s="569"/>
      <c r="M45" s="570" t="s">
        <v>1079</v>
      </c>
      <c r="N45" s="568">
        <v>1</v>
      </c>
      <c r="O45" s="582">
        <v>27848.86</v>
      </c>
      <c r="P45" s="572" t="s">
        <v>159</v>
      </c>
      <c r="Q45" s="582">
        <v>27848.86</v>
      </c>
      <c r="R45" s="582">
        <v>27848.86</v>
      </c>
      <c r="S45" s="201"/>
    </row>
    <row r="46" spans="1:19" s="1" customFormat="1" ht="39.75" customHeight="1">
      <c r="A46" s="562" t="s">
        <v>1068</v>
      </c>
      <c r="B46" s="562" t="s">
        <v>1068</v>
      </c>
      <c r="C46" s="563" t="s">
        <v>16</v>
      </c>
      <c r="D46" s="562" t="s">
        <v>17</v>
      </c>
      <c r="E46" s="563" t="s">
        <v>16</v>
      </c>
      <c r="F46" s="562" t="s">
        <v>21</v>
      </c>
      <c r="G46" s="564">
        <v>35801</v>
      </c>
      <c r="H46" s="565" t="s">
        <v>494</v>
      </c>
      <c r="I46" s="566"/>
      <c r="J46" s="578" t="s">
        <v>1125</v>
      </c>
      <c r="K46" s="572"/>
      <c r="L46" s="569"/>
      <c r="M46" s="570" t="s">
        <v>24</v>
      </c>
      <c r="N46" s="568">
        <v>1</v>
      </c>
      <c r="O46" s="582">
        <v>28496.01</v>
      </c>
      <c r="P46" s="572" t="s">
        <v>24</v>
      </c>
      <c r="Q46" s="582">
        <v>28496.01</v>
      </c>
      <c r="R46" s="582">
        <v>28496.01</v>
      </c>
      <c r="S46" s="201"/>
    </row>
    <row r="47" spans="1:19" s="1" customFormat="1" ht="39.75" customHeight="1">
      <c r="A47" s="576" t="s">
        <v>1068</v>
      </c>
      <c r="B47" s="576" t="s">
        <v>1068</v>
      </c>
      <c r="C47" s="577" t="s">
        <v>16</v>
      </c>
      <c r="D47" s="576" t="s">
        <v>17</v>
      </c>
      <c r="E47" s="577" t="s">
        <v>16</v>
      </c>
      <c r="F47" s="562" t="s">
        <v>20</v>
      </c>
      <c r="G47" s="564">
        <v>31401</v>
      </c>
      <c r="H47" s="565" t="s">
        <v>1126</v>
      </c>
      <c r="I47" s="566"/>
      <c r="J47" s="578" t="s">
        <v>1127</v>
      </c>
      <c r="K47" s="572"/>
      <c r="L47" s="569"/>
      <c r="M47" s="570" t="s">
        <v>24</v>
      </c>
      <c r="N47" s="568">
        <v>1</v>
      </c>
      <c r="O47" s="571">
        <v>4645.5600000000004</v>
      </c>
      <c r="P47" s="572" t="s">
        <v>159</v>
      </c>
      <c r="Q47" s="571">
        <v>4645.5600000000004</v>
      </c>
      <c r="R47" s="571">
        <v>4645.5600000000004</v>
      </c>
      <c r="S47" s="201"/>
    </row>
    <row r="48" spans="1:19" s="1" customFormat="1" ht="39.75" customHeight="1">
      <c r="A48" s="576" t="s">
        <v>1068</v>
      </c>
      <c r="B48" s="576" t="s">
        <v>1068</v>
      </c>
      <c r="C48" s="577" t="s">
        <v>16</v>
      </c>
      <c r="D48" s="576" t="s">
        <v>17</v>
      </c>
      <c r="E48" s="577" t="s">
        <v>16</v>
      </c>
      <c r="F48" s="562" t="s">
        <v>20</v>
      </c>
      <c r="G48" s="564">
        <v>31401</v>
      </c>
      <c r="H48" s="565" t="s">
        <v>1126</v>
      </c>
      <c r="I48" s="566"/>
      <c r="J48" s="578" t="s">
        <v>1128</v>
      </c>
      <c r="K48" s="572"/>
      <c r="L48" s="569"/>
      <c r="M48" s="570" t="s">
        <v>24</v>
      </c>
      <c r="N48" s="568">
        <v>1</v>
      </c>
      <c r="O48" s="571">
        <v>355.81</v>
      </c>
      <c r="P48" s="572" t="s">
        <v>159</v>
      </c>
      <c r="Q48" s="571">
        <v>355.81</v>
      </c>
      <c r="R48" s="571">
        <v>355.81</v>
      </c>
      <c r="S48" s="201"/>
    </row>
    <row r="49" spans="1:19" s="1" customFormat="1" ht="39.75" customHeight="1">
      <c r="A49" s="576" t="s">
        <v>1068</v>
      </c>
      <c r="B49" s="576" t="s">
        <v>1068</v>
      </c>
      <c r="C49" s="577" t="s">
        <v>16</v>
      </c>
      <c r="D49" s="576" t="s">
        <v>17</v>
      </c>
      <c r="E49" s="577" t="s">
        <v>16</v>
      </c>
      <c r="F49" s="562" t="s">
        <v>21</v>
      </c>
      <c r="G49" s="564">
        <v>31401</v>
      </c>
      <c r="H49" s="565" t="s">
        <v>1126</v>
      </c>
      <c r="I49" s="566"/>
      <c r="J49" s="578" t="s">
        <v>1129</v>
      </c>
      <c r="K49" s="572"/>
      <c r="L49" s="569"/>
      <c r="M49" s="570" t="s">
        <v>24</v>
      </c>
      <c r="N49" s="568">
        <v>1</v>
      </c>
      <c r="O49" s="571">
        <v>915.94</v>
      </c>
      <c r="P49" s="572" t="s">
        <v>159</v>
      </c>
      <c r="Q49" s="571">
        <v>915.94</v>
      </c>
      <c r="R49" s="571">
        <v>915.94</v>
      </c>
      <c r="S49" s="201"/>
    </row>
    <row r="50" spans="1:19" s="1" customFormat="1" ht="39.75" customHeight="1">
      <c r="A50" s="562" t="s">
        <v>1068</v>
      </c>
      <c r="B50" s="562" t="s">
        <v>1068</v>
      </c>
      <c r="C50" s="563" t="s">
        <v>16</v>
      </c>
      <c r="D50" s="562" t="s">
        <v>17</v>
      </c>
      <c r="E50" s="563" t="s">
        <v>16</v>
      </c>
      <c r="F50" s="562" t="s">
        <v>20</v>
      </c>
      <c r="G50" s="564">
        <v>31401</v>
      </c>
      <c r="H50" s="565" t="s">
        <v>1126</v>
      </c>
      <c r="I50" s="566"/>
      <c r="J50" s="578" t="s">
        <v>1130</v>
      </c>
      <c r="K50" s="572"/>
      <c r="L50" s="569"/>
      <c r="M50" s="570" t="s">
        <v>24</v>
      </c>
      <c r="N50" s="568">
        <v>1</v>
      </c>
      <c r="O50" s="571">
        <v>971.03</v>
      </c>
      <c r="P50" s="572" t="s">
        <v>159</v>
      </c>
      <c r="Q50" s="571">
        <v>971.03</v>
      </c>
      <c r="R50" s="571">
        <v>971.03</v>
      </c>
      <c r="S50" s="201"/>
    </row>
    <row r="51" spans="1:19" s="1" customFormat="1" ht="39.75" customHeight="1">
      <c r="A51" s="562" t="s">
        <v>1068</v>
      </c>
      <c r="B51" s="562" t="s">
        <v>1068</v>
      </c>
      <c r="C51" s="563" t="s">
        <v>16</v>
      </c>
      <c r="D51" s="562" t="s">
        <v>17</v>
      </c>
      <c r="E51" s="563" t="s">
        <v>16</v>
      </c>
      <c r="F51" s="562" t="s">
        <v>20</v>
      </c>
      <c r="G51" s="564">
        <v>31401</v>
      </c>
      <c r="H51" s="565" t="s">
        <v>1126</v>
      </c>
      <c r="I51" s="566"/>
      <c r="J51" s="578" t="s">
        <v>1131</v>
      </c>
      <c r="K51" s="572"/>
      <c r="L51" s="569"/>
      <c r="M51" s="570" t="s">
        <v>24</v>
      </c>
      <c r="N51" s="568">
        <v>1</v>
      </c>
      <c r="O51" s="571">
        <v>473.14</v>
      </c>
      <c r="P51" s="572" t="s">
        <v>159</v>
      </c>
      <c r="Q51" s="571">
        <v>473.14</v>
      </c>
      <c r="R51" s="571">
        <v>473.14</v>
      </c>
      <c r="S51" s="201"/>
    </row>
    <row r="52" spans="1:19" s="1" customFormat="1" ht="39.75" customHeight="1">
      <c r="A52" s="562" t="s">
        <v>1068</v>
      </c>
      <c r="B52" s="562" t="s">
        <v>1068</v>
      </c>
      <c r="C52" s="563" t="s">
        <v>16</v>
      </c>
      <c r="D52" s="562" t="s">
        <v>17</v>
      </c>
      <c r="E52" s="563" t="s">
        <v>16</v>
      </c>
      <c r="F52" s="562" t="s">
        <v>20</v>
      </c>
      <c r="G52" s="564">
        <v>31401</v>
      </c>
      <c r="H52" s="565" t="s">
        <v>1126</v>
      </c>
      <c r="I52" s="566"/>
      <c r="J52" s="578" t="s">
        <v>1132</v>
      </c>
      <c r="K52" s="572"/>
      <c r="L52" s="569"/>
      <c r="M52" s="570" t="s">
        <v>24</v>
      </c>
      <c r="N52" s="568">
        <v>1</v>
      </c>
      <c r="O52" s="571">
        <v>1067.5</v>
      </c>
      <c r="P52" s="572" t="s">
        <v>159</v>
      </c>
      <c r="Q52" s="571">
        <v>1067.5</v>
      </c>
      <c r="R52" s="571">
        <v>1067.5</v>
      </c>
      <c r="S52" s="201"/>
    </row>
    <row r="53" spans="1:19" s="1" customFormat="1" ht="39.75" customHeight="1">
      <c r="A53" s="562" t="s">
        <v>1068</v>
      </c>
      <c r="B53" s="562" t="s">
        <v>1068</v>
      </c>
      <c r="C53" s="563" t="s">
        <v>16</v>
      </c>
      <c r="D53" s="562" t="s">
        <v>17</v>
      </c>
      <c r="E53" s="563" t="s">
        <v>16</v>
      </c>
      <c r="F53" s="562" t="s">
        <v>20</v>
      </c>
      <c r="G53" s="564">
        <v>31401</v>
      </c>
      <c r="H53" s="565" t="s">
        <v>1126</v>
      </c>
      <c r="I53" s="566"/>
      <c r="J53" s="578" t="s">
        <v>1133</v>
      </c>
      <c r="K53" s="572"/>
      <c r="L53" s="569"/>
      <c r="M53" s="570" t="s">
        <v>24</v>
      </c>
      <c r="N53" s="568">
        <v>1</v>
      </c>
      <c r="O53" s="571">
        <v>794.89</v>
      </c>
      <c r="P53" s="572" t="s">
        <v>159</v>
      </c>
      <c r="Q53" s="571">
        <v>794.89</v>
      </c>
      <c r="R53" s="571">
        <v>794.89</v>
      </c>
      <c r="S53" s="201"/>
    </row>
    <row r="54" spans="1:19" s="1" customFormat="1" ht="39.75" customHeight="1">
      <c r="A54" s="562" t="s">
        <v>1068</v>
      </c>
      <c r="B54" s="562" t="s">
        <v>1068</v>
      </c>
      <c r="C54" s="563" t="s">
        <v>16</v>
      </c>
      <c r="D54" s="562" t="s">
        <v>17</v>
      </c>
      <c r="E54" s="563" t="s">
        <v>16</v>
      </c>
      <c r="F54" s="562" t="s">
        <v>20</v>
      </c>
      <c r="G54" s="564">
        <v>31401</v>
      </c>
      <c r="H54" s="565" t="s">
        <v>1126</v>
      </c>
      <c r="I54" s="566"/>
      <c r="J54" s="578" t="s">
        <v>1134</v>
      </c>
      <c r="K54" s="572"/>
      <c r="L54" s="569"/>
      <c r="M54" s="570" t="s">
        <v>24</v>
      </c>
      <c r="N54" s="568">
        <v>1</v>
      </c>
      <c r="O54" s="571">
        <v>675.97</v>
      </c>
      <c r="P54" s="572" t="s">
        <v>159</v>
      </c>
      <c r="Q54" s="571">
        <v>675.97</v>
      </c>
      <c r="R54" s="571">
        <v>675.97</v>
      </c>
      <c r="S54" s="201"/>
    </row>
    <row r="55" spans="1:19" s="1" customFormat="1" ht="36">
      <c r="A55" s="562" t="s">
        <v>1068</v>
      </c>
      <c r="B55" s="562" t="s">
        <v>1068</v>
      </c>
      <c r="C55" s="563" t="s">
        <v>16</v>
      </c>
      <c r="D55" s="562" t="s">
        <v>17</v>
      </c>
      <c r="E55" s="563" t="s">
        <v>145</v>
      </c>
      <c r="F55" s="562" t="s">
        <v>30</v>
      </c>
      <c r="G55" s="564">
        <v>29301</v>
      </c>
      <c r="H55" s="565" t="s">
        <v>547</v>
      </c>
      <c r="I55" s="566"/>
      <c r="J55" s="578" t="s">
        <v>1135</v>
      </c>
      <c r="K55" s="572"/>
      <c r="L55" s="569"/>
      <c r="M55" s="570" t="s">
        <v>1079</v>
      </c>
      <c r="N55" s="568">
        <v>1</v>
      </c>
      <c r="O55" s="582">
        <v>650.01</v>
      </c>
      <c r="P55" s="572" t="s">
        <v>159</v>
      </c>
      <c r="Q55" s="582">
        <v>650.01</v>
      </c>
      <c r="R55" s="582">
        <v>650.01</v>
      </c>
      <c r="S55" s="201"/>
    </row>
    <row r="56" spans="1:19" s="1" customFormat="1" ht="36">
      <c r="A56" s="562" t="s">
        <v>1068</v>
      </c>
      <c r="B56" s="562" t="s">
        <v>1068</v>
      </c>
      <c r="C56" s="563" t="s">
        <v>16</v>
      </c>
      <c r="D56" s="562" t="s">
        <v>17</v>
      </c>
      <c r="E56" s="563" t="s">
        <v>145</v>
      </c>
      <c r="F56" s="562" t="s">
        <v>30</v>
      </c>
      <c r="G56" s="564">
        <v>22104</v>
      </c>
      <c r="H56" s="565" t="s">
        <v>1136</v>
      </c>
      <c r="I56" s="566"/>
      <c r="J56" s="578" t="s">
        <v>1137</v>
      </c>
      <c r="K56" s="572"/>
      <c r="L56" s="569"/>
      <c r="M56" s="570" t="s">
        <v>1079</v>
      </c>
      <c r="N56" s="568">
        <v>1</v>
      </c>
      <c r="O56" s="582">
        <v>9865.7999999999993</v>
      </c>
      <c r="P56" s="572" t="s">
        <v>159</v>
      </c>
      <c r="Q56" s="582">
        <v>9865.7999999999993</v>
      </c>
      <c r="R56" s="582">
        <v>9865.7999999999993</v>
      </c>
      <c r="S56" s="201"/>
    </row>
    <row r="57" spans="1:19" s="1" customFormat="1" ht="34.200000000000003">
      <c r="A57" s="562" t="s">
        <v>1068</v>
      </c>
      <c r="B57" s="562" t="s">
        <v>1068</v>
      </c>
      <c r="C57" s="563" t="s">
        <v>16</v>
      </c>
      <c r="D57" s="562" t="s">
        <v>17</v>
      </c>
      <c r="E57" s="563" t="s">
        <v>145</v>
      </c>
      <c r="F57" s="562" t="s">
        <v>30</v>
      </c>
      <c r="G57" s="564">
        <v>21601</v>
      </c>
      <c r="H57" s="565" t="s">
        <v>1138</v>
      </c>
      <c r="I57" s="566"/>
      <c r="J57" s="578" t="s">
        <v>1137</v>
      </c>
      <c r="K57" s="572"/>
      <c r="L57" s="569"/>
      <c r="M57" s="570" t="s">
        <v>1079</v>
      </c>
      <c r="N57" s="568">
        <v>1</v>
      </c>
      <c r="O57" s="582">
        <v>18095.999</v>
      </c>
      <c r="P57" s="583">
        <f>O56+O57</f>
        <v>27961.798999999999</v>
      </c>
      <c r="Q57" s="582">
        <v>18095.999</v>
      </c>
      <c r="R57" s="582">
        <v>18095.999</v>
      </c>
      <c r="S57" s="201"/>
    </row>
    <row r="58" spans="1:19" s="1" customFormat="1" ht="39.75" customHeight="1">
      <c r="A58" s="562" t="s">
        <v>1068</v>
      </c>
      <c r="B58" s="562" t="s">
        <v>1068</v>
      </c>
      <c r="C58" s="563" t="s">
        <v>16</v>
      </c>
      <c r="D58" s="562" t="s">
        <v>53</v>
      </c>
      <c r="E58" s="563" t="s">
        <v>54</v>
      </c>
      <c r="F58" s="562" t="s">
        <v>58</v>
      </c>
      <c r="G58" s="564">
        <v>52101</v>
      </c>
      <c r="H58" s="565" t="s">
        <v>556</v>
      </c>
      <c r="I58" s="566"/>
      <c r="J58" s="578" t="s">
        <v>1139</v>
      </c>
      <c r="K58" s="572"/>
      <c r="L58" s="569"/>
      <c r="M58" s="570" t="s">
        <v>1079</v>
      </c>
      <c r="N58" s="568">
        <v>1</v>
      </c>
      <c r="O58" s="582">
        <v>81524.800000000003</v>
      </c>
      <c r="P58" s="572" t="s">
        <v>159</v>
      </c>
      <c r="Q58" s="582">
        <v>81524.800000000003</v>
      </c>
      <c r="R58" s="582">
        <v>81524.800000000003</v>
      </c>
      <c r="S58" s="201"/>
    </row>
    <row r="59" spans="1:19" s="1" customFormat="1" ht="72">
      <c r="A59" s="562" t="s">
        <v>1068</v>
      </c>
      <c r="B59" s="562" t="s">
        <v>1068</v>
      </c>
      <c r="C59" s="563" t="s">
        <v>16</v>
      </c>
      <c r="D59" s="562" t="s">
        <v>53</v>
      </c>
      <c r="E59" s="563" t="s">
        <v>54</v>
      </c>
      <c r="F59" s="562" t="s">
        <v>58</v>
      </c>
      <c r="G59" s="564">
        <v>26102</v>
      </c>
      <c r="H59" s="565" t="s">
        <v>1140</v>
      </c>
      <c r="I59" s="566"/>
      <c r="J59" s="578" t="s">
        <v>1141</v>
      </c>
      <c r="K59" s="572"/>
      <c r="L59" s="569"/>
      <c r="M59" s="570" t="s">
        <v>1079</v>
      </c>
      <c r="N59" s="568">
        <v>1</v>
      </c>
      <c r="O59" s="582">
        <v>32399.119999999999</v>
      </c>
      <c r="P59" s="572" t="s">
        <v>159</v>
      </c>
      <c r="Q59" s="582">
        <v>32399.119999999999</v>
      </c>
      <c r="R59" s="582">
        <v>32399.119999999999</v>
      </c>
      <c r="S59" s="201"/>
    </row>
    <row r="60" spans="1:19" s="1" customFormat="1" ht="45.6">
      <c r="A60" s="562" t="s">
        <v>1068</v>
      </c>
      <c r="B60" s="562" t="s">
        <v>1068</v>
      </c>
      <c r="C60" s="563" t="s">
        <v>16</v>
      </c>
      <c r="D60" s="562" t="s">
        <v>50</v>
      </c>
      <c r="E60" s="563" t="s">
        <v>16</v>
      </c>
      <c r="F60" s="562" t="s">
        <v>51</v>
      </c>
      <c r="G60" s="564">
        <v>27101</v>
      </c>
      <c r="H60" s="565" t="s">
        <v>1142</v>
      </c>
      <c r="I60" s="566"/>
      <c r="J60" s="578" t="s">
        <v>1143</v>
      </c>
      <c r="K60" s="572"/>
      <c r="L60" s="569"/>
      <c r="M60" s="570" t="s">
        <v>1079</v>
      </c>
      <c r="N60" s="568">
        <v>1</v>
      </c>
      <c r="O60" s="582">
        <v>8109.39</v>
      </c>
      <c r="P60" s="572" t="s">
        <v>159</v>
      </c>
      <c r="Q60" s="582">
        <v>8109.39</v>
      </c>
      <c r="R60" s="582">
        <v>8109.39</v>
      </c>
      <c r="S60" s="201"/>
    </row>
    <row r="61" spans="1:19" s="1" customFormat="1" ht="48">
      <c r="A61" s="562" t="s">
        <v>1068</v>
      </c>
      <c r="B61" s="562" t="s">
        <v>1068</v>
      </c>
      <c r="C61" s="563" t="s">
        <v>16</v>
      </c>
      <c r="D61" s="562" t="s">
        <v>55</v>
      </c>
      <c r="E61" s="563" t="s">
        <v>56</v>
      </c>
      <c r="F61" s="562" t="s">
        <v>74</v>
      </c>
      <c r="G61" s="564">
        <v>22104</v>
      </c>
      <c r="H61" s="565" t="s">
        <v>1144</v>
      </c>
      <c r="I61" s="566"/>
      <c r="J61" s="578" t="s">
        <v>1145</v>
      </c>
      <c r="K61" s="572"/>
      <c r="L61" s="569"/>
      <c r="M61" s="570" t="s">
        <v>1079</v>
      </c>
      <c r="N61" s="568">
        <v>1</v>
      </c>
      <c r="O61" s="582">
        <v>2618.6</v>
      </c>
      <c r="P61" s="572" t="s">
        <v>159</v>
      </c>
      <c r="Q61" s="582">
        <v>2618.6</v>
      </c>
      <c r="R61" s="582">
        <v>2618.6</v>
      </c>
      <c r="S61" s="201"/>
    </row>
    <row r="62" spans="1:19" s="1" customFormat="1" ht="39.75" customHeight="1">
      <c r="A62" s="562" t="s">
        <v>1068</v>
      </c>
      <c r="B62" s="562" t="s">
        <v>1068</v>
      </c>
      <c r="C62" s="563" t="s">
        <v>16</v>
      </c>
      <c r="D62" s="562" t="s">
        <v>17</v>
      </c>
      <c r="E62" s="563" t="s">
        <v>16</v>
      </c>
      <c r="F62" s="563" t="s">
        <v>1146</v>
      </c>
      <c r="G62" s="564">
        <v>35701</v>
      </c>
      <c r="H62" s="565" t="s">
        <v>1147</v>
      </c>
      <c r="I62" s="566"/>
      <c r="J62" s="578" t="s">
        <v>1148</v>
      </c>
      <c r="K62" s="572"/>
      <c r="L62" s="569"/>
      <c r="M62" s="570" t="s">
        <v>24</v>
      </c>
      <c r="N62" s="568">
        <v>1</v>
      </c>
      <c r="O62" s="582">
        <v>12470</v>
      </c>
      <c r="P62" s="572" t="s">
        <v>24</v>
      </c>
      <c r="Q62" s="582">
        <v>12470</v>
      </c>
      <c r="R62" s="582">
        <v>12470</v>
      </c>
      <c r="S62" s="201"/>
    </row>
    <row r="63" spans="1:19" s="1" customFormat="1" ht="36">
      <c r="A63" s="562" t="s">
        <v>1068</v>
      </c>
      <c r="B63" s="562" t="s">
        <v>1068</v>
      </c>
      <c r="C63" s="563" t="s">
        <v>16</v>
      </c>
      <c r="D63" s="562" t="s">
        <v>17</v>
      </c>
      <c r="E63" s="563" t="s">
        <v>16</v>
      </c>
      <c r="F63" s="562" t="s">
        <v>1149</v>
      </c>
      <c r="G63" s="564">
        <v>29601</v>
      </c>
      <c r="H63" s="565" t="s">
        <v>1150</v>
      </c>
      <c r="I63" s="566"/>
      <c r="J63" s="578" t="s">
        <v>1151</v>
      </c>
      <c r="K63" s="572"/>
      <c r="L63" s="569"/>
      <c r="M63" s="570" t="s">
        <v>1079</v>
      </c>
      <c r="N63" s="568">
        <v>1</v>
      </c>
      <c r="O63" s="582">
        <v>2660</v>
      </c>
      <c r="P63" s="572" t="s">
        <v>159</v>
      </c>
      <c r="Q63" s="582">
        <v>2660</v>
      </c>
      <c r="R63" s="582">
        <v>2660</v>
      </c>
      <c r="S63" s="201"/>
    </row>
    <row r="64" spans="1:19" s="1" customFormat="1" ht="27" customHeight="1">
      <c r="A64" s="3"/>
      <c r="B64" s="3"/>
      <c r="C64" s="3"/>
      <c r="D64" s="3"/>
      <c r="E64" s="3"/>
      <c r="F64" s="3"/>
      <c r="G64" s="584"/>
      <c r="H64" s="18"/>
      <c r="I64" s="3"/>
      <c r="J64" s="18"/>
      <c r="K64" s="19"/>
      <c r="L64" s="19"/>
      <c r="M64" s="3"/>
      <c r="N64" s="585"/>
      <c r="O64" s="586"/>
      <c r="P64" s="3"/>
      <c r="Q64" s="19"/>
      <c r="R64" s="19"/>
      <c r="S64" s="201"/>
    </row>
    <row r="65" spans="1:24" s="1" customFormat="1" ht="27" customHeight="1">
      <c r="A65" s="3"/>
      <c r="B65" s="3"/>
      <c r="C65" s="3"/>
      <c r="D65" s="3"/>
      <c r="E65" s="3"/>
      <c r="F65" s="3"/>
      <c r="G65" s="584"/>
      <c r="H65" s="587" t="s">
        <v>589</v>
      </c>
      <c r="I65" s="3"/>
      <c r="J65" s="18"/>
      <c r="K65" s="19"/>
      <c r="L65" s="19"/>
      <c r="M65" s="3"/>
      <c r="N65" s="586"/>
      <c r="O65" s="588">
        <f>SUM(O8:O63)</f>
        <v>1322381.1390000002</v>
      </c>
      <c r="P65" s="3"/>
      <c r="Q65" s="588">
        <f>SUM(Q8:Q63)</f>
        <v>1322381.1390000002</v>
      </c>
      <c r="R65" s="588">
        <f>SUM(R8:R63)</f>
        <v>1322381.1390000002</v>
      </c>
      <c r="S65" s="201"/>
    </row>
    <row r="66" spans="1:24" s="1" customFormat="1">
      <c r="O66" s="359"/>
      <c r="P66" s="589"/>
      <c r="Q66" s="358"/>
      <c r="R66" s="358"/>
    </row>
    <row r="67" spans="1:24" s="1" customFormat="1">
      <c r="O67" s="359"/>
      <c r="P67" s="589"/>
      <c r="Q67" s="358"/>
      <c r="R67" s="358"/>
    </row>
    <row r="68" spans="1:24" s="1" customFormat="1" ht="25.8">
      <c r="A68" s="65"/>
      <c r="B68" s="65"/>
      <c r="C68" s="65"/>
      <c r="D68" s="65"/>
      <c r="E68" s="65"/>
      <c r="F68" s="65"/>
      <c r="G68" s="65"/>
      <c r="H68" s="65"/>
      <c r="I68" s="65"/>
      <c r="J68" s="65"/>
      <c r="K68" s="65"/>
      <c r="L68" s="65"/>
      <c r="M68" s="65"/>
      <c r="N68" s="65"/>
      <c r="O68" s="65"/>
      <c r="P68" s="65"/>
      <c r="Q68" s="65"/>
      <c r="R68" s="65"/>
      <c r="S68" s="65"/>
      <c r="T68" s="73"/>
      <c r="U68" s="65"/>
      <c r="V68" s="65"/>
      <c r="W68" s="65"/>
      <c r="X68" s="65"/>
    </row>
    <row r="69" spans="1:24" s="1" customFormat="1" ht="25.8">
      <c r="A69" s="65"/>
      <c r="B69" s="65"/>
      <c r="C69" s="65"/>
      <c r="D69" s="65"/>
      <c r="E69" s="65"/>
      <c r="F69" s="65"/>
      <c r="G69" s="65"/>
      <c r="H69" s="65"/>
      <c r="I69" s="65"/>
      <c r="J69" s="65"/>
      <c r="K69" s="65"/>
      <c r="L69" s="65"/>
      <c r="M69" s="65"/>
      <c r="N69" s="65"/>
      <c r="O69" s="65"/>
      <c r="P69" s="65"/>
      <c r="Q69" s="65"/>
      <c r="R69" s="65"/>
      <c r="S69" s="65"/>
      <c r="T69" s="73"/>
      <c r="U69" s="65"/>
      <c r="V69" s="65"/>
      <c r="W69" s="65"/>
      <c r="X69" s="65"/>
    </row>
    <row r="70" spans="1:24" s="1" customFormat="1" ht="25.8">
      <c r="A70" s="65"/>
      <c r="B70" s="65"/>
      <c r="C70" s="65"/>
      <c r="D70" s="65"/>
      <c r="E70" s="65"/>
      <c r="F70" s="65"/>
      <c r="G70" s="65"/>
      <c r="H70" s="65"/>
      <c r="I70" s="65"/>
      <c r="J70" s="65"/>
      <c r="K70" s="65"/>
      <c r="L70" s="65"/>
      <c r="M70" s="65"/>
      <c r="N70" s="65"/>
      <c r="O70" s="65"/>
      <c r="P70" s="65"/>
      <c r="Q70" s="65"/>
      <c r="R70" s="65"/>
      <c r="S70" s="595">
        <v>45291</v>
      </c>
      <c r="T70" s="596"/>
      <c r="U70" s="596"/>
      <c r="V70" s="65"/>
      <c r="W70" s="65"/>
      <c r="X70" s="65"/>
    </row>
    <row r="71" spans="1:24" s="2" customFormat="1" ht="56.25" customHeight="1">
      <c r="A71" s="58" t="s">
        <v>0</v>
      </c>
      <c r="B71" s="58" t="s">
        <v>31</v>
      </c>
      <c r="C71" s="58" t="s">
        <v>1</v>
      </c>
      <c r="D71" s="58" t="s">
        <v>2</v>
      </c>
      <c r="E71" s="58" t="s">
        <v>3</v>
      </c>
      <c r="F71" s="58" t="s">
        <v>4</v>
      </c>
      <c r="G71" s="59" t="s">
        <v>5</v>
      </c>
      <c r="H71" s="60" t="s">
        <v>6</v>
      </c>
      <c r="I71" s="59" t="s">
        <v>7</v>
      </c>
      <c r="J71" s="59" t="s">
        <v>8</v>
      </c>
      <c r="K71" s="59" t="s">
        <v>9</v>
      </c>
      <c r="L71" s="59" t="s">
        <v>10</v>
      </c>
      <c r="M71" s="59" t="s">
        <v>11</v>
      </c>
      <c r="N71" s="61" t="s">
        <v>12</v>
      </c>
      <c r="O71" s="61" t="s">
        <v>13</v>
      </c>
      <c r="P71" s="61" t="s">
        <v>14</v>
      </c>
      <c r="Q71" s="61" t="s">
        <v>15</v>
      </c>
      <c r="R71" s="61" t="s">
        <v>91</v>
      </c>
    </row>
    <row r="72" spans="1:24" s="37" customFormat="1" ht="48.9" customHeight="1">
      <c r="A72" s="5" t="s">
        <v>32</v>
      </c>
      <c r="B72" s="8" t="s">
        <v>33</v>
      </c>
      <c r="C72" s="8" t="s">
        <v>16</v>
      </c>
      <c r="D72" s="11" t="s">
        <v>50</v>
      </c>
      <c r="E72" s="10" t="s">
        <v>66</v>
      </c>
      <c r="F72" s="49" t="s">
        <v>20</v>
      </c>
      <c r="G72" s="49">
        <v>21101</v>
      </c>
      <c r="H72" s="50" t="s">
        <v>49</v>
      </c>
      <c r="I72" s="46"/>
      <c r="J72" s="46" t="s">
        <v>67</v>
      </c>
      <c r="K72" s="7" t="s">
        <v>23</v>
      </c>
      <c r="L72" s="15" t="s">
        <v>23</v>
      </c>
      <c r="M72" s="16" t="s">
        <v>68</v>
      </c>
      <c r="N72" s="47">
        <v>28</v>
      </c>
      <c r="O72" s="17">
        <v>130</v>
      </c>
      <c r="P72" s="7" t="s">
        <v>25</v>
      </c>
      <c r="Q72" s="68">
        <v>3640</v>
      </c>
      <c r="R72" s="68">
        <f t="shared" ref="R72:R74" si="0">SUM(Q72)</f>
        <v>3640</v>
      </c>
    </row>
    <row r="73" spans="1:24" s="37" customFormat="1" ht="48.9" customHeight="1">
      <c r="A73" s="5" t="s">
        <v>32</v>
      </c>
      <c r="B73" s="8" t="s">
        <v>33</v>
      </c>
      <c r="C73" s="8" t="s">
        <v>16</v>
      </c>
      <c r="D73" s="9" t="s">
        <v>17</v>
      </c>
      <c r="E73" s="10" t="s">
        <v>16</v>
      </c>
      <c r="F73" s="11" t="s">
        <v>20</v>
      </c>
      <c r="G73" s="12">
        <v>26103</v>
      </c>
      <c r="H73" s="50" t="s">
        <v>34</v>
      </c>
      <c r="I73" s="46"/>
      <c r="J73" s="46" t="s">
        <v>35</v>
      </c>
      <c r="K73" s="7" t="s">
        <v>23</v>
      </c>
      <c r="L73" s="7" t="s">
        <v>23</v>
      </c>
      <c r="M73" s="51" t="s">
        <v>26</v>
      </c>
      <c r="N73" s="51">
        <v>72</v>
      </c>
      <c r="O73" s="17">
        <v>200</v>
      </c>
      <c r="P73" s="7" t="s">
        <v>25</v>
      </c>
      <c r="Q73" s="68">
        <v>21000</v>
      </c>
      <c r="R73" s="68">
        <f t="shared" si="0"/>
        <v>21000</v>
      </c>
    </row>
    <row r="74" spans="1:24" s="37" customFormat="1" ht="48.9" customHeight="1">
      <c r="A74" s="5" t="s">
        <v>32</v>
      </c>
      <c r="B74" s="8" t="s">
        <v>33</v>
      </c>
      <c r="C74" s="8" t="s">
        <v>16</v>
      </c>
      <c r="D74" s="9" t="s">
        <v>17</v>
      </c>
      <c r="E74" s="10" t="s">
        <v>16</v>
      </c>
      <c r="F74" s="11" t="s">
        <v>20</v>
      </c>
      <c r="G74" s="12">
        <v>31401</v>
      </c>
      <c r="H74" s="50" t="s">
        <v>43</v>
      </c>
      <c r="I74" s="46"/>
      <c r="J74" s="46" t="s">
        <v>44</v>
      </c>
      <c r="K74" s="7" t="s">
        <v>24</v>
      </c>
      <c r="L74" s="7" t="s">
        <v>23</v>
      </c>
      <c r="M74" s="51" t="s">
        <v>26</v>
      </c>
      <c r="N74" s="51">
        <v>1</v>
      </c>
      <c r="O74" s="17">
        <v>237</v>
      </c>
      <c r="P74" s="7" t="s">
        <v>25</v>
      </c>
      <c r="Q74" s="68">
        <v>236.57</v>
      </c>
      <c r="R74" s="68">
        <f t="shared" si="0"/>
        <v>236.57</v>
      </c>
    </row>
    <row r="75" spans="1:24" s="37" customFormat="1" ht="48.9" customHeight="1">
      <c r="A75" s="5" t="s">
        <v>32</v>
      </c>
      <c r="B75" s="8" t="s">
        <v>33</v>
      </c>
      <c r="C75" s="8" t="s">
        <v>16</v>
      </c>
      <c r="D75" s="9" t="s">
        <v>17</v>
      </c>
      <c r="E75" s="10" t="s">
        <v>16</v>
      </c>
      <c r="F75" s="11" t="s">
        <v>20</v>
      </c>
      <c r="G75" s="12">
        <v>31801</v>
      </c>
      <c r="H75" s="50" t="s">
        <v>47</v>
      </c>
      <c r="I75" s="46"/>
      <c r="J75" s="46" t="s">
        <v>48</v>
      </c>
      <c r="K75" s="7" t="s">
        <v>24</v>
      </c>
      <c r="L75" s="7" t="s">
        <v>23</v>
      </c>
      <c r="M75" s="51" t="s">
        <v>24</v>
      </c>
      <c r="N75" s="51">
        <v>1</v>
      </c>
      <c r="O75" s="17">
        <v>223.78</v>
      </c>
      <c r="P75" s="7" t="s">
        <v>25</v>
      </c>
      <c r="Q75" s="68">
        <v>223.78</v>
      </c>
      <c r="R75" s="68">
        <f t="shared" ref="R75" si="1">SUM(Q75)</f>
        <v>223.78</v>
      </c>
    </row>
    <row r="76" spans="1:24" s="37" customFormat="1" ht="48.9" customHeight="1">
      <c r="A76" s="5" t="s">
        <v>32</v>
      </c>
      <c r="B76" s="8" t="s">
        <v>33</v>
      </c>
      <c r="C76" s="8" t="s">
        <v>16</v>
      </c>
      <c r="D76" s="9" t="s">
        <v>17</v>
      </c>
      <c r="E76" s="10" t="s">
        <v>16</v>
      </c>
      <c r="F76" s="11" t="s">
        <v>21</v>
      </c>
      <c r="G76" s="12">
        <v>32201</v>
      </c>
      <c r="H76" s="50" t="s">
        <v>28</v>
      </c>
      <c r="I76" s="45"/>
      <c r="J76" s="50" t="s">
        <v>28</v>
      </c>
      <c r="K76" s="6" t="s">
        <v>24</v>
      </c>
      <c r="L76" s="7" t="s">
        <v>23</v>
      </c>
      <c r="M76" s="13" t="s">
        <v>24</v>
      </c>
      <c r="N76" s="51">
        <v>1</v>
      </c>
      <c r="O76" s="17">
        <v>62202.04</v>
      </c>
      <c r="P76" s="7" t="s">
        <v>25</v>
      </c>
      <c r="Q76" s="68">
        <v>62202.04</v>
      </c>
      <c r="R76" s="69">
        <v>31101.02</v>
      </c>
    </row>
    <row r="77" spans="1:24" s="37" customFormat="1" ht="48.9" customHeight="1">
      <c r="A77" s="5" t="s">
        <v>63</v>
      </c>
      <c r="B77" s="8" t="s">
        <v>33</v>
      </c>
      <c r="C77" s="8" t="s">
        <v>16</v>
      </c>
      <c r="D77" s="9" t="s">
        <v>17</v>
      </c>
      <c r="E77" s="10" t="s">
        <v>16</v>
      </c>
      <c r="F77" s="11" t="s">
        <v>20</v>
      </c>
      <c r="G77" s="12">
        <v>32601</v>
      </c>
      <c r="H77" s="50" t="s">
        <v>64</v>
      </c>
      <c r="I77" s="45"/>
      <c r="J77" s="50" t="s">
        <v>65</v>
      </c>
      <c r="K77" s="6" t="s">
        <v>24</v>
      </c>
      <c r="L77" s="7" t="s">
        <v>23</v>
      </c>
      <c r="M77" s="13" t="s">
        <v>24</v>
      </c>
      <c r="N77" s="51">
        <v>1</v>
      </c>
      <c r="O77" s="17">
        <v>21701</v>
      </c>
      <c r="P77" s="7" t="s">
        <v>25</v>
      </c>
      <c r="Q77" s="68">
        <v>21701</v>
      </c>
      <c r="R77" s="69">
        <f>SUM(Q77)</f>
        <v>21701</v>
      </c>
    </row>
    <row r="78" spans="1:24" s="37" customFormat="1" ht="48.9" customHeight="1">
      <c r="A78" s="5" t="s">
        <v>32</v>
      </c>
      <c r="B78" s="8" t="s">
        <v>33</v>
      </c>
      <c r="C78" s="8" t="s">
        <v>16</v>
      </c>
      <c r="D78" s="9" t="s">
        <v>17</v>
      </c>
      <c r="E78" s="10" t="s">
        <v>16</v>
      </c>
      <c r="F78" s="11" t="s">
        <v>21</v>
      </c>
      <c r="G78" s="12">
        <v>33602</v>
      </c>
      <c r="H78" s="50" t="s">
        <v>40</v>
      </c>
      <c r="I78" s="45"/>
      <c r="J78" s="50" t="s">
        <v>41</v>
      </c>
      <c r="K78" s="6" t="s">
        <v>24</v>
      </c>
      <c r="L78" s="7" t="s">
        <v>23</v>
      </c>
      <c r="M78" s="13" t="s">
        <v>24</v>
      </c>
      <c r="N78" s="51">
        <v>1</v>
      </c>
      <c r="O78" s="17">
        <v>3480</v>
      </c>
      <c r="P78" s="7" t="s">
        <v>25</v>
      </c>
      <c r="Q78" s="68">
        <v>6960</v>
      </c>
      <c r="R78" s="69">
        <f>SUM(Q78)</f>
        <v>6960</v>
      </c>
    </row>
    <row r="79" spans="1:24" s="37" customFormat="1" ht="48.9" customHeight="1">
      <c r="A79" s="5" t="s">
        <v>32</v>
      </c>
      <c r="B79" s="8" t="s">
        <v>33</v>
      </c>
      <c r="C79" s="8" t="s">
        <v>16</v>
      </c>
      <c r="D79" s="9" t="s">
        <v>17</v>
      </c>
      <c r="E79" s="10" t="s">
        <v>16</v>
      </c>
      <c r="F79" s="11" t="s">
        <v>21</v>
      </c>
      <c r="G79" s="12">
        <v>33801</v>
      </c>
      <c r="H79" s="50" t="s">
        <v>22</v>
      </c>
      <c r="I79" s="45"/>
      <c r="J79" s="50" t="s">
        <v>22</v>
      </c>
      <c r="K79" s="6" t="s">
        <v>24</v>
      </c>
      <c r="L79" s="7" t="s">
        <v>23</v>
      </c>
      <c r="M79" s="6" t="s">
        <v>24</v>
      </c>
      <c r="N79" s="51">
        <v>1</v>
      </c>
      <c r="O79" s="17">
        <v>64960</v>
      </c>
      <c r="P79" s="7" t="s">
        <v>25</v>
      </c>
      <c r="Q79" s="68">
        <v>64960</v>
      </c>
      <c r="R79" s="70">
        <v>32480</v>
      </c>
    </row>
    <row r="80" spans="1:24" s="37" customFormat="1" ht="48.9" customHeight="1">
      <c r="A80" s="5" t="s">
        <v>32</v>
      </c>
      <c r="B80" s="8" t="s">
        <v>33</v>
      </c>
      <c r="C80" s="8" t="s">
        <v>16</v>
      </c>
      <c r="D80" s="9" t="s">
        <v>17</v>
      </c>
      <c r="E80" s="10" t="s">
        <v>16</v>
      </c>
      <c r="F80" s="11" t="s">
        <v>21</v>
      </c>
      <c r="G80" s="12">
        <v>39202</v>
      </c>
      <c r="H80" s="50" t="s">
        <v>61</v>
      </c>
      <c r="I80" s="45"/>
      <c r="J80" s="50" t="s">
        <v>62</v>
      </c>
      <c r="K80" s="6" t="s">
        <v>24</v>
      </c>
      <c r="L80" s="7" t="s">
        <v>23</v>
      </c>
      <c r="M80" s="6" t="s">
        <v>24</v>
      </c>
      <c r="N80" s="51">
        <v>1</v>
      </c>
      <c r="O80" s="17">
        <v>447.56</v>
      </c>
      <c r="P80" s="7" t="s">
        <v>25</v>
      </c>
      <c r="Q80" s="68">
        <v>447.56</v>
      </c>
      <c r="R80" s="70">
        <f>SUM(Q80)</f>
        <v>447.56</v>
      </c>
    </row>
    <row r="81" spans="1:47" s="37" customFormat="1" ht="48.9" customHeight="1">
      <c r="A81" s="5" t="s">
        <v>32</v>
      </c>
      <c r="B81" s="8" t="s">
        <v>33</v>
      </c>
      <c r="C81" s="11" t="s">
        <v>16</v>
      </c>
      <c r="D81" s="11" t="s">
        <v>17</v>
      </c>
      <c r="E81" s="10" t="s">
        <v>16</v>
      </c>
      <c r="F81" s="11" t="s">
        <v>20</v>
      </c>
      <c r="G81" s="49">
        <v>37504</v>
      </c>
      <c r="H81" s="50" t="s">
        <v>29</v>
      </c>
      <c r="I81" s="52"/>
      <c r="J81" s="50" t="s">
        <v>38</v>
      </c>
      <c r="K81" s="6" t="s">
        <v>24</v>
      </c>
      <c r="L81" s="47" t="s">
        <v>23</v>
      </c>
      <c r="M81" s="6" t="s">
        <v>24</v>
      </c>
      <c r="N81" s="47">
        <v>1</v>
      </c>
      <c r="O81" s="17">
        <v>625</v>
      </c>
      <c r="P81" s="7" t="s">
        <v>25</v>
      </c>
      <c r="Q81" s="68">
        <v>625</v>
      </c>
      <c r="R81" s="71">
        <f>SUM(Q81)</f>
        <v>625</v>
      </c>
      <c r="S81" s="66"/>
      <c r="T81" s="38"/>
      <c r="U81" s="38"/>
      <c r="V81" s="39"/>
      <c r="W81" s="40"/>
      <c r="X81" s="30"/>
      <c r="Y81" s="41"/>
      <c r="Z81" s="29"/>
      <c r="AA81" s="31"/>
      <c r="AB81" s="42"/>
      <c r="AC81" s="32"/>
      <c r="AD81" s="33"/>
      <c r="AE81" s="34"/>
      <c r="AF81" s="34"/>
      <c r="AG81" s="36"/>
      <c r="AH81" s="33"/>
      <c r="AI81" s="35"/>
      <c r="AJ81" s="43"/>
      <c r="AK81" s="43"/>
      <c r="AL81" s="43"/>
      <c r="AM81" s="43"/>
      <c r="AN81" s="43"/>
      <c r="AO81" s="43"/>
      <c r="AP81" s="43"/>
      <c r="AQ81" s="43"/>
      <c r="AR81" s="43"/>
      <c r="AS81" s="35"/>
      <c r="AT81" s="35"/>
      <c r="AU81" s="35"/>
    </row>
    <row r="82" spans="1:47">
      <c r="T82"/>
    </row>
    <row r="83" spans="1:47" s="3" customFormat="1" ht="22.2" customHeight="1">
      <c r="A83" s="597" t="s">
        <v>15</v>
      </c>
      <c r="B83" s="597"/>
      <c r="C83" s="597"/>
      <c r="D83" s="597"/>
      <c r="E83" s="597"/>
      <c r="F83" s="597"/>
      <c r="G83" s="597"/>
      <c r="H83" s="597"/>
      <c r="J83" s="18"/>
      <c r="K83" s="19"/>
      <c r="L83" s="19"/>
      <c r="N83" s="20"/>
      <c r="P83" s="21"/>
      <c r="Q83" s="64">
        <f>SUM(Q72:Q82)</f>
        <v>181995.95</v>
      </c>
      <c r="R83" s="64">
        <f>SUM(R72:R82)</f>
        <v>118414.93</v>
      </c>
      <c r="S83" s="22"/>
    </row>
    <row r="84" spans="1:47" s="3" customFormat="1" ht="13.8">
      <c r="H84" s="18"/>
      <c r="J84" s="18"/>
      <c r="K84" s="19"/>
      <c r="L84" s="19"/>
      <c r="N84" s="20"/>
      <c r="P84" s="21"/>
    </row>
    <row r="85" spans="1:47" s="3" customFormat="1" ht="28.8">
      <c r="A85" s="58" t="s">
        <v>0</v>
      </c>
      <c r="B85" s="58" t="s">
        <v>31</v>
      </c>
      <c r="C85" s="58" t="s">
        <v>1</v>
      </c>
      <c r="D85" s="58" t="s">
        <v>2</v>
      </c>
      <c r="E85" s="58" t="s">
        <v>3</v>
      </c>
      <c r="F85" s="58" t="s">
        <v>4</v>
      </c>
      <c r="G85" s="59" t="s">
        <v>5</v>
      </c>
      <c r="H85" s="60" t="s">
        <v>6</v>
      </c>
      <c r="I85" s="59" t="s">
        <v>7</v>
      </c>
      <c r="J85" s="59" t="s">
        <v>8</v>
      </c>
      <c r="K85" s="59" t="s">
        <v>9</v>
      </c>
      <c r="L85" s="59" t="s">
        <v>10</v>
      </c>
      <c r="M85" s="59" t="s">
        <v>11</v>
      </c>
      <c r="N85" s="61" t="s">
        <v>12</v>
      </c>
      <c r="O85" s="61" t="s">
        <v>13</v>
      </c>
      <c r="P85" s="61" t="s">
        <v>14</v>
      </c>
      <c r="Q85" s="61" t="s">
        <v>15</v>
      </c>
      <c r="R85" s="61" t="s">
        <v>39</v>
      </c>
    </row>
    <row r="86" spans="1:47" s="3" customFormat="1" ht="29.25" customHeight="1">
      <c r="A86" s="5" t="s">
        <v>32</v>
      </c>
      <c r="B86" s="8" t="s">
        <v>33</v>
      </c>
      <c r="C86" s="8" t="s">
        <v>16</v>
      </c>
      <c r="D86" s="14" t="s">
        <v>18</v>
      </c>
      <c r="E86" s="10" t="s">
        <v>42</v>
      </c>
      <c r="F86" s="11" t="s">
        <v>20</v>
      </c>
      <c r="G86" s="12">
        <v>21101</v>
      </c>
      <c r="H86" s="50" t="s">
        <v>49</v>
      </c>
      <c r="I86" s="44"/>
      <c r="J86" s="67" t="s">
        <v>57</v>
      </c>
      <c r="K86" s="7" t="s">
        <v>23</v>
      </c>
      <c r="L86" s="48" t="s">
        <v>23</v>
      </c>
      <c r="M86" s="51" t="s">
        <v>45</v>
      </c>
      <c r="N86" s="51">
        <v>1</v>
      </c>
      <c r="O86" s="17">
        <v>13000</v>
      </c>
      <c r="P86" s="48" t="s">
        <v>25</v>
      </c>
      <c r="Q86" s="68">
        <v>13000</v>
      </c>
      <c r="R86" s="72">
        <f>SUM(Q86)</f>
        <v>13000</v>
      </c>
    </row>
    <row r="87" spans="1:47" s="3" customFormat="1" ht="29.25" customHeight="1">
      <c r="A87" s="5" t="s">
        <v>32</v>
      </c>
      <c r="B87" s="8" t="s">
        <v>33</v>
      </c>
      <c r="C87" s="8" t="s">
        <v>16</v>
      </c>
      <c r="D87" s="14" t="s">
        <v>18</v>
      </c>
      <c r="E87" s="10" t="s">
        <v>19</v>
      </c>
      <c r="F87" s="11" t="s">
        <v>30</v>
      </c>
      <c r="G87" s="12">
        <v>26102</v>
      </c>
      <c r="H87" s="50" t="s">
        <v>34</v>
      </c>
      <c r="I87" s="44" t="s">
        <v>36</v>
      </c>
      <c r="J87" s="67" t="s">
        <v>37</v>
      </c>
      <c r="K87" s="7" t="s">
        <v>23</v>
      </c>
      <c r="L87" s="48" t="s">
        <v>23</v>
      </c>
      <c r="M87" s="51" t="s">
        <v>26</v>
      </c>
      <c r="N87" s="51">
        <v>50</v>
      </c>
      <c r="O87" s="17">
        <v>200</v>
      </c>
      <c r="P87" s="48" t="s">
        <v>25</v>
      </c>
      <c r="Q87" s="68">
        <v>10000</v>
      </c>
      <c r="R87" s="72">
        <f>SUM(Q87)</f>
        <v>10000</v>
      </c>
    </row>
    <row r="88" spans="1:47" s="3" customFormat="1" ht="29.25" customHeight="1">
      <c r="A88" s="5" t="s">
        <v>32</v>
      </c>
      <c r="B88" s="8" t="s">
        <v>33</v>
      </c>
      <c r="C88" s="54" t="s">
        <v>16</v>
      </c>
      <c r="D88" s="55" t="s">
        <v>18</v>
      </c>
      <c r="E88" s="56" t="s">
        <v>19</v>
      </c>
      <c r="F88" s="49" t="s">
        <v>30</v>
      </c>
      <c r="G88" s="53">
        <v>37504</v>
      </c>
      <c r="H88" s="50" t="s">
        <v>29</v>
      </c>
      <c r="I88" s="46"/>
      <c r="J88" s="50" t="s">
        <v>83</v>
      </c>
      <c r="K88" s="7" t="s">
        <v>23</v>
      </c>
      <c r="L88" s="48" t="s">
        <v>23</v>
      </c>
      <c r="M88" s="51" t="s">
        <v>26</v>
      </c>
      <c r="N88" s="51">
        <v>1</v>
      </c>
      <c r="O88" s="17">
        <v>660.2</v>
      </c>
      <c r="P88" s="48" t="s">
        <v>25</v>
      </c>
      <c r="Q88" s="68">
        <v>660.2</v>
      </c>
      <c r="R88" s="72">
        <f>SUM(Q88)</f>
        <v>660.2</v>
      </c>
    </row>
    <row r="89" spans="1:47" s="4" customFormat="1">
      <c r="G89" s="23"/>
      <c r="H89" s="24"/>
      <c r="J89" s="24"/>
      <c r="K89" s="25"/>
      <c r="L89" s="25"/>
      <c r="N89" s="26"/>
      <c r="P89" s="27"/>
    </row>
    <row r="90" spans="1:47" s="4" customFormat="1" ht="32.4" customHeight="1">
      <c r="A90" s="592"/>
      <c r="B90" s="592"/>
      <c r="C90" s="592"/>
      <c r="D90" s="592"/>
      <c r="E90" s="592"/>
      <c r="F90" s="592"/>
      <c r="G90" s="592"/>
      <c r="H90" s="24"/>
      <c r="J90" s="24"/>
      <c r="K90" s="25"/>
      <c r="L90" s="25"/>
      <c r="N90" s="26"/>
      <c r="P90" s="28"/>
      <c r="Q90" s="57">
        <f>SUM(Q86:Q88)</f>
        <v>23660.2</v>
      </c>
      <c r="R90" s="57">
        <f>SUM(R86:R88)</f>
        <v>23660.2</v>
      </c>
    </row>
    <row r="91" spans="1:47">
      <c r="T91"/>
    </row>
    <row r="92" spans="1:47" ht="28.8">
      <c r="A92" s="58" t="s">
        <v>0</v>
      </c>
      <c r="B92" s="58" t="s">
        <v>31</v>
      </c>
      <c r="C92" s="58" t="s">
        <v>1</v>
      </c>
      <c r="D92" s="58" t="s">
        <v>2</v>
      </c>
      <c r="E92" s="58" t="s">
        <v>3</v>
      </c>
      <c r="F92" s="58" t="s">
        <v>4</v>
      </c>
      <c r="G92" s="59" t="s">
        <v>5</v>
      </c>
      <c r="H92" s="60" t="s">
        <v>6</v>
      </c>
      <c r="I92" s="59" t="s">
        <v>7</v>
      </c>
      <c r="J92" s="59" t="s">
        <v>8</v>
      </c>
      <c r="K92" s="59" t="s">
        <v>9</v>
      </c>
      <c r="L92" s="59" t="s">
        <v>10</v>
      </c>
      <c r="M92" s="59" t="s">
        <v>11</v>
      </c>
      <c r="N92" s="61" t="s">
        <v>12</v>
      </c>
      <c r="O92" s="61" t="s">
        <v>13</v>
      </c>
      <c r="P92" s="61" t="s">
        <v>14</v>
      </c>
      <c r="Q92" s="61" t="s">
        <v>15</v>
      </c>
      <c r="R92" s="61" t="s">
        <v>39</v>
      </c>
    </row>
    <row r="93" spans="1:47" ht="36">
      <c r="A93" s="5" t="s">
        <v>32</v>
      </c>
      <c r="B93" s="8" t="s">
        <v>33</v>
      </c>
      <c r="C93" s="8" t="s">
        <v>16</v>
      </c>
      <c r="D93" s="14" t="s">
        <v>50</v>
      </c>
      <c r="E93" s="10" t="s">
        <v>16</v>
      </c>
      <c r="F93" s="11" t="s">
        <v>51</v>
      </c>
      <c r="G93" s="12">
        <v>26102</v>
      </c>
      <c r="H93" s="50" t="s">
        <v>34</v>
      </c>
      <c r="I93" s="44" t="s">
        <v>36</v>
      </c>
      <c r="J93" s="67" t="s">
        <v>37</v>
      </c>
      <c r="K93" s="7" t="s">
        <v>23</v>
      </c>
      <c r="L93" s="48" t="s">
        <v>23</v>
      </c>
      <c r="M93" s="51" t="s">
        <v>26</v>
      </c>
      <c r="N93" s="51">
        <v>19</v>
      </c>
      <c r="O93" s="17">
        <v>200</v>
      </c>
      <c r="P93" s="48" t="s">
        <v>25</v>
      </c>
      <c r="Q93" s="68">
        <v>3700</v>
      </c>
      <c r="R93" s="72">
        <f>SUM(Q93)</f>
        <v>3700</v>
      </c>
    </row>
    <row r="94" spans="1:47" ht="24">
      <c r="A94" s="5" t="s">
        <v>32</v>
      </c>
      <c r="B94" s="8" t="s">
        <v>33</v>
      </c>
      <c r="C94" s="8" t="s">
        <v>16</v>
      </c>
      <c r="D94" s="14" t="s">
        <v>50</v>
      </c>
      <c r="E94" s="10" t="s">
        <v>16</v>
      </c>
      <c r="F94" s="11" t="s">
        <v>51</v>
      </c>
      <c r="G94" s="12">
        <v>21101</v>
      </c>
      <c r="H94" s="50" t="s">
        <v>49</v>
      </c>
      <c r="I94" s="44" t="s">
        <v>36</v>
      </c>
      <c r="J94" s="67" t="s">
        <v>52</v>
      </c>
      <c r="K94" s="7" t="s">
        <v>23</v>
      </c>
      <c r="L94" s="48" t="s">
        <v>23</v>
      </c>
      <c r="M94" s="51" t="s">
        <v>90</v>
      </c>
      <c r="N94" s="51">
        <v>1</v>
      </c>
      <c r="O94" s="17">
        <v>1000.11</v>
      </c>
      <c r="P94" s="48" t="s">
        <v>25</v>
      </c>
      <c r="Q94" s="68">
        <v>1000.11</v>
      </c>
      <c r="R94" s="72">
        <f>SUM(Q94)</f>
        <v>1000.11</v>
      </c>
    </row>
    <row r="95" spans="1:47">
      <c r="A95" s="4"/>
      <c r="B95" s="4"/>
      <c r="C95" s="4"/>
      <c r="D95" s="4"/>
      <c r="E95" s="4"/>
      <c r="F95" s="4"/>
      <c r="G95" s="23"/>
      <c r="H95" s="24"/>
      <c r="I95" s="4"/>
      <c r="J95" s="24"/>
      <c r="K95" s="25"/>
      <c r="L95" s="25"/>
      <c r="M95" s="4"/>
      <c r="N95" s="26"/>
      <c r="O95" s="4"/>
      <c r="P95" s="27"/>
      <c r="Q95" s="4"/>
      <c r="R95" s="4"/>
    </row>
    <row r="96" spans="1:47">
      <c r="A96" s="592"/>
      <c r="B96" s="592"/>
      <c r="C96" s="592"/>
      <c r="D96" s="592"/>
      <c r="E96" s="592"/>
      <c r="F96" s="592"/>
      <c r="G96" s="592"/>
      <c r="H96" s="24"/>
      <c r="I96" s="4"/>
      <c r="J96" s="24"/>
      <c r="K96" s="25"/>
      <c r="L96" s="25"/>
      <c r="M96" s="4"/>
      <c r="N96" s="26"/>
      <c r="O96" s="4"/>
      <c r="P96" s="28"/>
      <c r="Q96" s="57">
        <f>SUM(Q93:Q94)</f>
        <v>4700.1099999999997</v>
      </c>
      <c r="R96" s="57">
        <f>SUM(R93:R94)</f>
        <v>4700.1099999999997</v>
      </c>
    </row>
    <row r="98" spans="1:18" ht="28.8">
      <c r="A98" s="58" t="s">
        <v>0</v>
      </c>
      <c r="B98" s="58" t="s">
        <v>31</v>
      </c>
      <c r="C98" s="58" t="s">
        <v>1</v>
      </c>
      <c r="D98" s="58" t="s">
        <v>2</v>
      </c>
      <c r="E98" s="58" t="s">
        <v>3</v>
      </c>
      <c r="F98" s="58" t="s">
        <v>4</v>
      </c>
      <c r="G98" s="59" t="s">
        <v>5</v>
      </c>
      <c r="H98" s="60" t="s">
        <v>6</v>
      </c>
      <c r="I98" s="59" t="s">
        <v>7</v>
      </c>
      <c r="J98" s="59" t="s">
        <v>8</v>
      </c>
      <c r="K98" s="59" t="s">
        <v>9</v>
      </c>
      <c r="L98" s="59" t="s">
        <v>10</v>
      </c>
      <c r="M98" s="59" t="s">
        <v>11</v>
      </c>
      <c r="N98" s="61" t="s">
        <v>12</v>
      </c>
      <c r="O98" s="61" t="s">
        <v>13</v>
      </c>
      <c r="P98" s="61" t="s">
        <v>14</v>
      </c>
      <c r="Q98" s="61" t="s">
        <v>15</v>
      </c>
      <c r="R98" s="61" t="s">
        <v>39</v>
      </c>
    </row>
    <row r="99" spans="1:18" ht="36">
      <c r="A99" s="5" t="s">
        <v>32</v>
      </c>
      <c r="B99" s="8" t="s">
        <v>33</v>
      </c>
      <c r="C99" s="8" t="s">
        <v>16</v>
      </c>
      <c r="D99" s="14" t="s">
        <v>53</v>
      </c>
      <c r="E99" s="10" t="s">
        <v>54</v>
      </c>
      <c r="F99" s="11" t="s">
        <v>58</v>
      </c>
      <c r="G99" s="12">
        <v>26102</v>
      </c>
      <c r="H99" s="50" t="s">
        <v>34</v>
      </c>
      <c r="I99" s="44" t="s">
        <v>36</v>
      </c>
      <c r="J99" s="67" t="s">
        <v>35</v>
      </c>
      <c r="K99" s="7" t="s">
        <v>23</v>
      </c>
      <c r="L99" s="48" t="s">
        <v>23</v>
      </c>
      <c r="M99" s="51" t="s">
        <v>26</v>
      </c>
      <c r="N99" s="51">
        <v>5</v>
      </c>
      <c r="O99" s="17">
        <v>100</v>
      </c>
      <c r="P99" s="48" t="s">
        <v>25</v>
      </c>
      <c r="Q99" s="68">
        <v>500</v>
      </c>
      <c r="R99" s="72">
        <f>SUM(Q99)</f>
        <v>500</v>
      </c>
    </row>
    <row r="100" spans="1:18" ht="24">
      <c r="A100" s="5" t="s">
        <v>32</v>
      </c>
      <c r="B100" s="8" t="s">
        <v>33</v>
      </c>
      <c r="C100" s="8" t="s">
        <v>16</v>
      </c>
      <c r="D100" s="14" t="s">
        <v>53</v>
      </c>
      <c r="E100" s="10" t="s">
        <v>54</v>
      </c>
      <c r="F100" s="11" t="s">
        <v>58</v>
      </c>
      <c r="G100" s="12">
        <v>25401</v>
      </c>
      <c r="H100" s="50" t="s">
        <v>69</v>
      </c>
      <c r="I100" s="44"/>
      <c r="J100" s="67" t="s">
        <v>70</v>
      </c>
      <c r="K100" s="7" t="s">
        <v>23</v>
      </c>
      <c r="L100" s="48" t="s">
        <v>23</v>
      </c>
      <c r="M100" s="51" t="s">
        <v>71</v>
      </c>
      <c r="N100" s="51">
        <v>63</v>
      </c>
      <c r="O100" s="17">
        <v>8</v>
      </c>
      <c r="P100" s="48" t="s">
        <v>25</v>
      </c>
      <c r="Q100" s="68">
        <v>504</v>
      </c>
      <c r="R100" s="72">
        <f>SUM(Q100)</f>
        <v>504</v>
      </c>
    </row>
    <row r="101" spans="1:18" ht="24">
      <c r="A101" s="5" t="s">
        <v>32</v>
      </c>
      <c r="B101" s="8" t="s">
        <v>33</v>
      </c>
      <c r="C101" s="8" t="s">
        <v>16</v>
      </c>
      <c r="D101" s="14" t="s">
        <v>53</v>
      </c>
      <c r="E101" s="10" t="s">
        <v>54</v>
      </c>
      <c r="F101" s="11" t="s">
        <v>58</v>
      </c>
      <c r="G101" s="12">
        <v>21601</v>
      </c>
      <c r="H101" s="50" t="s">
        <v>72</v>
      </c>
      <c r="I101" s="44"/>
      <c r="J101" s="67" t="s">
        <v>73</v>
      </c>
      <c r="K101" s="7" t="s">
        <v>23</v>
      </c>
      <c r="L101" s="48" t="s">
        <v>23</v>
      </c>
      <c r="M101" s="51" t="s">
        <v>59</v>
      </c>
      <c r="N101" s="51">
        <v>1</v>
      </c>
      <c r="O101" s="17">
        <v>5811</v>
      </c>
      <c r="P101" s="48" t="s">
        <v>25</v>
      </c>
      <c r="Q101" s="68">
        <v>5811</v>
      </c>
      <c r="R101" s="72">
        <f>SUM(Q101)</f>
        <v>5811</v>
      </c>
    </row>
    <row r="102" spans="1:18" ht="24">
      <c r="A102" s="5" t="s">
        <v>32</v>
      </c>
      <c r="B102" s="8" t="s">
        <v>33</v>
      </c>
      <c r="C102" s="8" t="s">
        <v>16</v>
      </c>
      <c r="D102" s="14" t="s">
        <v>53</v>
      </c>
      <c r="E102" s="10" t="s">
        <v>54</v>
      </c>
      <c r="F102" s="11" t="s">
        <v>58</v>
      </c>
      <c r="G102" s="12">
        <v>37504</v>
      </c>
      <c r="H102" s="50" t="s">
        <v>29</v>
      </c>
      <c r="I102" s="44"/>
      <c r="J102" s="67" t="s">
        <v>60</v>
      </c>
      <c r="K102" s="7" t="s">
        <v>23</v>
      </c>
      <c r="L102" s="48" t="s">
        <v>23</v>
      </c>
      <c r="M102" s="51" t="s">
        <v>24</v>
      </c>
      <c r="N102" s="51">
        <v>1</v>
      </c>
      <c r="O102" s="17">
        <v>3831.65</v>
      </c>
      <c r="P102" s="48" t="s">
        <v>25</v>
      </c>
      <c r="Q102" s="68">
        <v>3831.65</v>
      </c>
      <c r="R102" s="72">
        <f>SUM(Q102)</f>
        <v>3831.65</v>
      </c>
    </row>
    <row r="103" spans="1:18">
      <c r="A103" s="4"/>
      <c r="B103" s="4"/>
      <c r="C103" s="4"/>
      <c r="D103" s="4"/>
      <c r="E103" s="4"/>
      <c r="F103" s="4"/>
      <c r="G103" s="23"/>
      <c r="H103" s="24"/>
      <c r="I103" s="4"/>
      <c r="J103" s="24"/>
      <c r="K103" s="25"/>
      <c r="L103" s="25"/>
      <c r="M103" s="4"/>
      <c r="N103" s="26"/>
      <c r="O103" s="4"/>
      <c r="P103" s="27"/>
      <c r="Q103" s="4"/>
      <c r="R103" s="4"/>
    </row>
    <row r="104" spans="1:18">
      <c r="A104" s="592"/>
      <c r="B104" s="592"/>
      <c r="C104" s="592"/>
      <c r="D104" s="592"/>
      <c r="E104" s="592"/>
      <c r="F104" s="592"/>
      <c r="G104" s="592"/>
      <c r="H104" s="24"/>
      <c r="I104" s="4"/>
      <c r="J104" s="24"/>
      <c r="K104" s="25"/>
      <c r="L104" s="25"/>
      <c r="M104" s="4"/>
      <c r="N104" s="26"/>
      <c r="O104" s="4"/>
      <c r="P104" s="28"/>
      <c r="Q104" s="57">
        <f>SUM(Q99:Q103)</f>
        <v>10646.65</v>
      </c>
      <c r="R104" s="57">
        <f>SUM(R99:R103)</f>
        <v>10646.65</v>
      </c>
    </row>
    <row r="106" spans="1:18" ht="28.8">
      <c r="A106" s="58" t="s">
        <v>0</v>
      </c>
      <c r="B106" s="58" t="s">
        <v>31</v>
      </c>
      <c r="C106" s="58" t="s">
        <v>1</v>
      </c>
      <c r="D106" s="58" t="s">
        <v>2</v>
      </c>
      <c r="E106" s="58" t="s">
        <v>3</v>
      </c>
      <c r="F106" s="58" t="s">
        <v>4</v>
      </c>
      <c r="G106" s="59" t="s">
        <v>5</v>
      </c>
      <c r="H106" s="60" t="s">
        <v>6</v>
      </c>
      <c r="I106" s="59" t="s">
        <v>7</v>
      </c>
      <c r="J106" s="59" t="s">
        <v>8</v>
      </c>
      <c r="K106" s="59" t="s">
        <v>9</v>
      </c>
      <c r="L106" s="59" t="s">
        <v>10</v>
      </c>
      <c r="M106" s="59" t="s">
        <v>11</v>
      </c>
      <c r="N106" s="61" t="s">
        <v>12</v>
      </c>
      <c r="O106" s="61" t="s">
        <v>13</v>
      </c>
      <c r="P106" s="61" t="s">
        <v>14</v>
      </c>
      <c r="Q106" s="61" t="s">
        <v>15</v>
      </c>
      <c r="R106" s="61" t="s">
        <v>39</v>
      </c>
    </row>
    <row r="107" spans="1:18" ht="24">
      <c r="A107" s="5" t="s">
        <v>32</v>
      </c>
      <c r="B107" s="8" t="s">
        <v>33</v>
      </c>
      <c r="C107" s="8" t="s">
        <v>16</v>
      </c>
      <c r="D107" s="14" t="s">
        <v>55</v>
      </c>
      <c r="E107" s="10" t="s">
        <v>56</v>
      </c>
      <c r="F107" s="11" t="s">
        <v>74</v>
      </c>
      <c r="G107" s="12">
        <v>44110</v>
      </c>
      <c r="H107" s="50" t="s">
        <v>84</v>
      </c>
      <c r="I107" s="44" t="s">
        <v>36</v>
      </c>
      <c r="J107" s="67" t="s">
        <v>75</v>
      </c>
      <c r="K107" s="7" t="s">
        <v>23</v>
      </c>
      <c r="L107" s="48" t="s">
        <v>23</v>
      </c>
      <c r="M107" s="51" t="s">
        <v>23</v>
      </c>
      <c r="N107" s="51">
        <v>6</v>
      </c>
      <c r="O107" s="17">
        <v>4516.5</v>
      </c>
      <c r="P107" s="48" t="s">
        <v>25</v>
      </c>
      <c r="Q107" s="68">
        <v>27099</v>
      </c>
      <c r="R107" s="72">
        <f>SUM(Q107)</f>
        <v>27099</v>
      </c>
    </row>
    <row r="108" spans="1:18" ht="24">
      <c r="A108" s="5" t="s">
        <v>32</v>
      </c>
      <c r="B108" s="8" t="s">
        <v>33</v>
      </c>
      <c r="C108" s="8" t="s">
        <v>16</v>
      </c>
      <c r="D108" s="14" t="s">
        <v>55</v>
      </c>
      <c r="E108" s="10" t="s">
        <v>56</v>
      </c>
      <c r="F108" s="11" t="s">
        <v>74</v>
      </c>
      <c r="G108" s="12">
        <v>52101</v>
      </c>
      <c r="H108" s="50" t="s">
        <v>85</v>
      </c>
      <c r="I108" s="44" t="s">
        <v>36</v>
      </c>
      <c r="J108" s="67" t="s">
        <v>86</v>
      </c>
      <c r="K108" s="7" t="s">
        <v>23</v>
      </c>
      <c r="L108" s="48" t="s">
        <v>23</v>
      </c>
      <c r="M108" s="51" t="s">
        <v>23</v>
      </c>
      <c r="N108" s="51">
        <v>1</v>
      </c>
      <c r="O108" s="17">
        <v>13600</v>
      </c>
      <c r="P108" s="48" t="s">
        <v>25</v>
      </c>
      <c r="Q108" s="68">
        <v>13600</v>
      </c>
      <c r="R108" s="72">
        <f>SUM(Q108)</f>
        <v>13600</v>
      </c>
    </row>
    <row r="109" spans="1:18" ht="24">
      <c r="A109" s="5" t="s">
        <v>32</v>
      </c>
      <c r="B109" s="8" t="s">
        <v>33</v>
      </c>
      <c r="C109" s="8" t="s">
        <v>16</v>
      </c>
      <c r="D109" s="14" t="s">
        <v>55</v>
      </c>
      <c r="E109" s="10" t="s">
        <v>56</v>
      </c>
      <c r="F109" s="11" t="s">
        <v>74</v>
      </c>
      <c r="G109" s="12">
        <v>29901</v>
      </c>
      <c r="H109" s="50" t="s">
        <v>87</v>
      </c>
      <c r="I109" s="44" t="s">
        <v>36</v>
      </c>
      <c r="J109" s="67" t="s">
        <v>86</v>
      </c>
      <c r="K109" s="7" t="s">
        <v>23</v>
      </c>
      <c r="L109" s="48" t="s">
        <v>23</v>
      </c>
      <c r="M109" s="51" t="s">
        <v>23</v>
      </c>
      <c r="N109" s="51">
        <v>1</v>
      </c>
      <c r="O109" s="17">
        <v>19353.5</v>
      </c>
      <c r="P109" s="48" t="s">
        <v>25</v>
      </c>
      <c r="Q109" s="68">
        <v>19353.5</v>
      </c>
      <c r="R109" s="72">
        <f>SUM(Q109)</f>
        <v>19353.5</v>
      </c>
    </row>
    <row r="110" spans="1:18" ht="24">
      <c r="A110" s="5" t="s">
        <v>32</v>
      </c>
      <c r="B110" s="8" t="s">
        <v>33</v>
      </c>
      <c r="C110" s="8" t="s">
        <v>16</v>
      </c>
      <c r="D110" s="14" t="s">
        <v>55</v>
      </c>
      <c r="E110" s="10" t="s">
        <v>56</v>
      </c>
      <c r="F110" s="11" t="s">
        <v>74</v>
      </c>
      <c r="G110" s="12">
        <v>24601</v>
      </c>
      <c r="H110" s="50" t="s">
        <v>88</v>
      </c>
      <c r="I110" s="44" t="s">
        <v>36</v>
      </c>
      <c r="J110" s="67" t="s">
        <v>86</v>
      </c>
      <c r="K110" s="7" t="s">
        <v>23</v>
      </c>
      <c r="L110" s="48" t="s">
        <v>23</v>
      </c>
      <c r="M110" s="51" t="s">
        <v>23</v>
      </c>
      <c r="N110" s="51">
        <v>1</v>
      </c>
      <c r="O110" s="17">
        <v>22311.4</v>
      </c>
      <c r="P110" s="48" t="s">
        <v>25</v>
      </c>
      <c r="Q110" s="68">
        <v>22311.4</v>
      </c>
      <c r="R110" s="72">
        <f>SUM(Q110)</f>
        <v>22311.4</v>
      </c>
    </row>
    <row r="111" spans="1:18" ht="24">
      <c r="A111" s="5" t="s">
        <v>32</v>
      </c>
      <c r="B111" s="8" t="s">
        <v>33</v>
      </c>
      <c r="C111" s="8" t="s">
        <v>16</v>
      </c>
      <c r="D111" s="14" t="s">
        <v>55</v>
      </c>
      <c r="E111" s="10" t="s">
        <v>56</v>
      </c>
      <c r="F111" s="11" t="s">
        <v>74</v>
      </c>
      <c r="G111" s="12">
        <v>29401</v>
      </c>
      <c r="H111" s="50" t="s">
        <v>89</v>
      </c>
      <c r="I111" s="44" t="s">
        <v>36</v>
      </c>
      <c r="J111" s="67" t="s">
        <v>86</v>
      </c>
      <c r="K111" s="7" t="s">
        <v>23</v>
      </c>
      <c r="L111" s="48" t="s">
        <v>23</v>
      </c>
      <c r="M111" s="51" t="s">
        <v>23</v>
      </c>
      <c r="N111" s="51">
        <v>1</v>
      </c>
      <c r="O111" s="17">
        <v>4094.46</v>
      </c>
      <c r="P111" s="48" t="s">
        <v>25</v>
      </c>
      <c r="Q111" s="68">
        <v>4094.46</v>
      </c>
      <c r="R111" s="72">
        <f>SUM(Q111)</f>
        <v>4094.46</v>
      </c>
    </row>
    <row r="112" spans="1:18">
      <c r="A112" s="4"/>
      <c r="B112" s="4"/>
      <c r="C112" s="4"/>
      <c r="D112" s="4"/>
      <c r="E112" s="4"/>
      <c r="F112" s="4"/>
      <c r="G112" s="23"/>
      <c r="H112" s="24"/>
      <c r="I112" s="4"/>
      <c r="J112" s="24"/>
      <c r="K112" s="25"/>
      <c r="L112" s="25"/>
      <c r="M112" s="4"/>
      <c r="N112" s="26"/>
      <c r="O112" s="4"/>
      <c r="P112" s="27"/>
      <c r="Q112" s="4"/>
      <c r="R112" s="4"/>
    </row>
    <row r="113" spans="1:18">
      <c r="A113" s="592"/>
      <c r="B113" s="592"/>
      <c r="C113" s="592"/>
      <c r="D113" s="592"/>
      <c r="E113" s="592"/>
      <c r="F113" s="592"/>
      <c r="G113" s="592"/>
      <c r="H113" s="24"/>
      <c r="I113" s="4"/>
      <c r="J113" s="24"/>
      <c r="K113" s="25"/>
      <c r="L113" s="25"/>
      <c r="M113" s="4"/>
      <c r="N113" s="26"/>
      <c r="O113" s="4"/>
      <c r="P113" s="28"/>
      <c r="Q113" s="57">
        <f>SUM(Q107:Q112)</f>
        <v>86458.36</v>
      </c>
      <c r="R113" s="57">
        <f>SUM(R107:R112)</f>
        <v>86458.36</v>
      </c>
    </row>
    <row r="115" spans="1:18" ht="28.8">
      <c r="A115" s="58" t="s">
        <v>0</v>
      </c>
      <c r="B115" s="58" t="s">
        <v>31</v>
      </c>
      <c r="C115" s="58" t="s">
        <v>1</v>
      </c>
      <c r="D115" s="58" t="s">
        <v>2</v>
      </c>
      <c r="E115" s="58" t="s">
        <v>3</v>
      </c>
      <c r="F115" s="58" t="s">
        <v>4</v>
      </c>
      <c r="G115" s="59" t="s">
        <v>5</v>
      </c>
      <c r="H115" s="60" t="s">
        <v>6</v>
      </c>
      <c r="I115" s="59" t="s">
        <v>7</v>
      </c>
      <c r="J115" s="59" t="s">
        <v>8</v>
      </c>
      <c r="K115" s="59" t="s">
        <v>9</v>
      </c>
      <c r="L115" s="59" t="s">
        <v>10</v>
      </c>
      <c r="M115" s="59" t="s">
        <v>11</v>
      </c>
      <c r="N115" s="61" t="s">
        <v>12</v>
      </c>
      <c r="O115" s="61" t="s">
        <v>13</v>
      </c>
      <c r="P115" s="61" t="s">
        <v>14</v>
      </c>
      <c r="Q115" s="61" t="s">
        <v>15</v>
      </c>
      <c r="R115" s="61" t="s">
        <v>39</v>
      </c>
    </row>
    <row r="116" spans="1:18" ht="24">
      <c r="A116" s="5" t="s">
        <v>32</v>
      </c>
      <c r="B116" s="8" t="s">
        <v>33</v>
      </c>
      <c r="C116" s="8" t="s">
        <v>16</v>
      </c>
      <c r="D116" s="14" t="s">
        <v>17</v>
      </c>
      <c r="E116" s="10" t="s">
        <v>16</v>
      </c>
      <c r="F116" s="11" t="s">
        <v>46</v>
      </c>
      <c r="G116" s="12">
        <v>24101</v>
      </c>
      <c r="H116" s="50" t="s">
        <v>78</v>
      </c>
      <c r="I116" s="44" t="s">
        <v>36</v>
      </c>
      <c r="J116" s="67" t="s">
        <v>80</v>
      </c>
      <c r="K116" s="7" t="s">
        <v>23</v>
      </c>
      <c r="L116" s="48" t="s">
        <v>23</v>
      </c>
      <c r="M116" s="51" t="s">
        <v>59</v>
      </c>
      <c r="N116" s="51">
        <v>1</v>
      </c>
      <c r="O116" s="17">
        <v>15776</v>
      </c>
      <c r="P116" s="48" t="s">
        <v>25</v>
      </c>
      <c r="Q116" s="68">
        <v>15776</v>
      </c>
      <c r="R116" s="72">
        <f>SUM(Q116)</f>
        <v>15776</v>
      </c>
    </row>
    <row r="117" spans="1:18" ht="24">
      <c r="A117" s="5" t="s">
        <v>32</v>
      </c>
      <c r="B117" s="8" t="s">
        <v>33</v>
      </c>
      <c r="C117" s="8" t="s">
        <v>16</v>
      </c>
      <c r="D117" s="14" t="s">
        <v>17</v>
      </c>
      <c r="E117" s="10" t="s">
        <v>16</v>
      </c>
      <c r="F117" s="11" t="s">
        <v>46</v>
      </c>
      <c r="G117" s="12">
        <v>24401</v>
      </c>
      <c r="H117" s="50" t="s">
        <v>76</v>
      </c>
      <c r="I117" s="44"/>
      <c r="J117" s="67" t="s">
        <v>81</v>
      </c>
      <c r="K117" s="7" t="s">
        <v>23</v>
      </c>
      <c r="L117" s="48" t="s">
        <v>23</v>
      </c>
      <c r="M117" s="51" t="s">
        <v>59</v>
      </c>
      <c r="N117" s="51">
        <v>1</v>
      </c>
      <c r="O117" s="17">
        <v>15196</v>
      </c>
      <c r="P117" s="48" t="s">
        <v>25</v>
      </c>
      <c r="Q117" s="68">
        <v>15196</v>
      </c>
      <c r="R117" s="72">
        <f>SUM(Q117)</f>
        <v>15196</v>
      </c>
    </row>
    <row r="118" spans="1:18" ht="24">
      <c r="A118" s="5" t="s">
        <v>32</v>
      </c>
      <c r="B118" s="8" t="s">
        <v>33</v>
      </c>
      <c r="C118" s="8" t="s">
        <v>16</v>
      </c>
      <c r="D118" s="14" t="s">
        <v>17</v>
      </c>
      <c r="E118" s="10" t="s">
        <v>16</v>
      </c>
      <c r="F118" s="11" t="s">
        <v>46</v>
      </c>
      <c r="G118" s="12">
        <v>24801</v>
      </c>
      <c r="H118" s="50" t="s">
        <v>79</v>
      </c>
      <c r="I118" s="44" t="s">
        <v>36</v>
      </c>
      <c r="J118" s="67" t="s">
        <v>82</v>
      </c>
      <c r="K118" s="7" t="s">
        <v>23</v>
      </c>
      <c r="L118" s="48" t="s">
        <v>23</v>
      </c>
      <c r="M118" s="51" t="s">
        <v>59</v>
      </c>
      <c r="N118" s="51">
        <v>1</v>
      </c>
      <c r="O118" s="17">
        <v>14372.96</v>
      </c>
      <c r="P118" s="48" t="s">
        <v>25</v>
      </c>
      <c r="Q118" s="68">
        <v>14372.96</v>
      </c>
      <c r="R118" s="72">
        <f>SUM(Q118)</f>
        <v>14372.96</v>
      </c>
    </row>
    <row r="119" spans="1:18">
      <c r="A119" s="4"/>
      <c r="B119" s="4"/>
      <c r="C119" s="4"/>
      <c r="D119" s="4"/>
      <c r="E119" s="4"/>
      <c r="F119" s="4"/>
      <c r="G119" s="23"/>
      <c r="H119" s="24"/>
      <c r="I119" s="4"/>
      <c r="J119" s="24"/>
      <c r="K119" s="25"/>
      <c r="L119" s="25"/>
      <c r="M119" s="4"/>
      <c r="N119" s="26"/>
      <c r="O119" s="4"/>
      <c r="P119" s="27"/>
      <c r="Q119" s="4"/>
      <c r="R119" s="4"/>
    </row>
    <row r="120" spans="1:18">
      <c r="A120" s="592"/>
      <c r="B120" s="592"/>
      <c r="C120" s="592"/>
      <c r="D120" s="592"/>
      <c r="E120" s="592"/>
      <c r="F120" s="592"/>
      <c r="G120" s="592"/>
      <c r="H120" s="24"/>
      <c r="I120" s="4"/>
      <c r="J120" s="24"/>
      <c r="K120" s="25"/>
      <c r="L120" s="25"/>
      <c r="M120" s="4"/>
      <c r="N120" s="26"/>
      <c r="O120" s="4"/>
      <c r="P120" s="28"/>
      <c r="Q120" s="57">
        <f>SUM(Q116:Q118)</f>
        <v>45344.959999999999</v>
      </c>
      <c r="R120" s="57">
        <f>SUM(R116:R118)</f>
        <v>45344.959999999999</v>
      </c>
    </row>
    <row r="127" spans="1:18">
      <c r="J127" t="s">
        <v>77</v>
      </c>
    </row>
    <row r="130" spans="1:30" s="2" customFormat="1" ht="56.25" customHeight="1">
      <c r="A130" s="75" t="s">
        <v>0</v>
      </c>
      <c r="B130" s="75" t="s">
        <v>95</v>
      </c>
      <c r="C130" s="75" t="s">
        <v>96</v>
      </c>
      <c r="D130" s="75" t="s">
        <v>1</v>
      </c>
      <c r="E130" s="75" t="s">
        <v>2</v>
      </c>
      <c r="F130" s="75" t="s">
        <v>3</v>
      </c>
      <c r="G130" s="75" t="s">
        <v>4</v>
      </c>
      <c r="H130" s="76" t="s">
        <v>5</v>
      </c>
      <c r="I130" s="76" t="s">
        <v>6</v>
      </c>
      <c r="J130" s="76" t="s">
        <v>7</v>
      </c>
      <c r="K130" s="77" t="s">
        <v>8</v>
      </c>
      <c r="L130" s="76" t="s">
        <v>9</v>
      </c>
      <c r="M130" s="76" t="s">
        <v>10</v>
      </c>
      <c r="N130" s="76" t="s">
        <v>11</v>
      </c>
      <c r="O130" s="78" t="s">
        <v>12</v>
      </c>
      <c r="P130" s="76" t="s">
        <v>13</v>
      </c>
      <c r="Q130" s="78" t="s">
        <v>14</v>
      </c>
      <c r="R130" s="79" t="s">
        <v>15</v>
      </c>
      <c r="S130" s="80" t="s">
        <v>97</v>
      </c>
      <c r="T130" s="80" t="s">
        <v>98</v>
      </c>
      <c r="U130" s="80" t="s">
        <v>99</v>
      </c>
      <c r="V130" s="80" t="s">
        <v>100</v>
      </c>
      <c r="W130" s="80" t="s">
        <v>101</v>
      </c>
      <c r="X130" s="80" t="s">
        <v>102</v>
      </c>
      <c r="Y130" s="80" t="s">
        <v>103</v>
      </c>
      <c r="Z130" s="80" t="s">
        <v>104</v>
      </c>
      <c r="AA130" s="79" t="s">
        <v>105</v>
      </c>
      <c r="AB130" s="79" t="s">
        <v>106</v>
      </c>
      <c r="AC130" s="80" t="s">
        <v>107</v>
      </c>
      <c r="AD130" s="80" t="s">
        <v>91</v>
      </c>
    </row>
    <row r="131" spans="1:30" s="91" customFormat="1" ht="12">
      <c r="A131" s="81" t="s">
        <v>108</v>
      </c>
      <c r="B131" s="81" t="s">
        <v>109</v>
      </c>
      <c r="C131" s="81" t="s">
        <v>109</v>
      </c>
      <c r="D131" s="82" t="s">
        <v>16</v>
      </c>
      <c r="E131" s="81" t="s">
        <v>17</v>
      </c>
      <c r="F131" s="81" t="s">
        <v>16</v>
      </c>
      <c r="G131" s="82" t="s">
        <v>21</v>
      </c>
      <c r="H131" s="83">
        <v>32201</v>
      </c>
      <c r="I131" s="84" t="s">
        <v>110</v>
      </c>
      <c r="J131" s="85"/>
      <c r="K131" s="82" t="s">
        <v>111</v>
      </c>
      <c r="L131" s="86" t="s">
        <v>112</v>
      </c>
      <c r="M131" s="52" t="s">
        <v>112</v>
      </c>
      <c r="N131" s="87" t="s">
        <v>24</v>
      </c>
      <c r="O131" s="86">
        <v>1</v>
      </c>
      <c r="P131" s="88">
        <v>41126</v>
      </c>
      <c r="Q131" s="86" t="s">
        <v>113</v>
      </c>
      <c r="R131" s="88">
        <v>41126</v>
      </c>
      <c r="S131" s="86"/>
      <c r="T131" s="86"/>
      <c r="U131" s="86"/>
      <c r="V131" s="86"/>
      <c r="W131" s="86"/>
      <c r="X131" s="86"/>
      <c r="Y131" s="86"/>
      <c r="Z131" s="89"/>
      <c r="AA131" s="89"/>
      <c r="AB131" s="89"/>
      <c r="AC131" s="88"/>
      <c r="AD131" s="90">
        <v>41126</v>
      </c>
    </row>
    <row r="132" spans="1:30" s="91" customFormat="1" ht="12">
      <c r="A132" s="81" t="s">
        <v>108</v>
      </c>
      <c r="B132" s="81" t="s">
        <v>109</v>
      </c>
      <c r="C132" s="81" t="s">
        <v>109</v>
      </c>
      <c r="D132" s="81" t="s">
        <v>16</v>
      </c>
      <c r="E132" s="81" t="s">
        <v>17</v>
      </c>
      <c r="F132" s="81" t="s">
        <v>16</v>
      </c>
      <c r="G132" s="82" t="s">
        <v>21</v>
      </c>
      <c r="H132" s="82">
        <v>35801</v>
      </c>
      <c r="I132" s="92" t="s">
        <v>114</v>
      </c>
      <c r="J132" s="52"/>
      <c r="K132" s="82" t="s">
        <v>115</v>
      </c>
      <c r="L132" s="86" t="s">
        <v>112</v>
      </c>
      <c r="M132" s="52" t="s">
        <v>112</v>
      </c>
      <c r="N132" s="87" t="s">
        <v>24</v>
      </c>
      <c r="O132" s="86">
        <v>1</v>
      </c>
      <c r="P132" s="88">
        <v>25031</v>
      </c>
      <c r="Q132" s="86" t="s">
        <v>113</v>
      </c>
      <c r="R132" s="88">
        <v>25031</v>
      </c>
      <c r="S132" s="86"/>
      <c r="T132" s="86"/>
      <c r="U132" s="86"/>
      <c r="V132" s="86"/>
      <c r="W132" s="86"/>
      <c r="X132" s="86"/>
      <c r="Y132" s="86"/>
      <c r="Z132" s="89"/>
      <c r="AA132" s="89"/>
      <c r="AB132" s="89"/>
      <c r="AC132" s="88"/>
      <c r="AD132" s="90">
        <v>25031</v>
      </c>
    </row>
    <row r="133" spans="1:30" s="91" customFormat="1" ht="12">
      <c r="A133" s="81" t="s">
        <v>108</v>
      </c>
      <c r="B133" s="81" t="s">
        <v>109</v>
      </c>
      <c r="C133" s="81" t="s">
        <v>109</v>
      </c>
      <c r="D133" s="81" t="s">
        <v>16</v>
      </c>
      <c r="E133" s="81" t="s">
        <v>17</v>
      </c>
      <c r="F133" s="81" t="s">
        <v>16</v>
      </c>
      <c r="G133" s="82" t="s">
        <v>21</v>
      </c>
      <c r="H133" s="82">
        <v>33801</v>
      </c>
      <c r="I133" s="84" t="s">
        <v>116</v>
      </c>
      <c r="J133" s="85"/>
      <c r="K133" s="84" t="s">
        <v>116</v>
      </c>
      <c r="L133" s="86" t="s">
        <v>112</v>
      </c>
      <c r="M133" s="52" t="s">
        <v>112</v>
      </c>
      <c r="N133" s="87" t="s">
        <v>24</v>
      </c>
      <c r="O133" s="86">
        <v>1</v>
      </c>
      <c r="P133" s="88">
        <v>25191</v>
      </c>
      <c r="Q133" s="86" t="s">
        <v>113</v>
      </c>
      <c r="R133" s="88">
        <v>25191</v>
      </c>
      <c r="S133" s="86"/>
      <c r="T133" s="86"/>
      <c r="U133" s="86"/>
      <c r="V133" s="86"/>
      <c r="W133" s="86"/>
      <c r="X133" s="86"/>
      <c r="Y133" s="86"/>
      <c r="Z133" s="89"/>
      <c r="AA133" s="89"/>
      <c r="AB133" s="89"/>
      <c r="AC133" s="88"/>
      <c r="AD133" s="90">
        <v>25191</v>
      </c>
    </row>
    <row r="134" spans="1:30" s="91" customFormat="1" ht="12">
      <c r="A134" s="93" t="s">
        <v>108</v>
      </c>
      <c r="B134" s="93" t="s">
        <v>109</v>
      </c>
      <c r="C134" s="93" t="s">
        <v>109</v>
      </c>
      <c r="D134" s="94" t="s">
        <v>16</v>
      </c>
      <c r="E134" s="93" t="s">
        <v>17</v>
      </c>
      <c r="F134" s="93" t="s">
        <v>16</v>
      </c>
      <c r="G134" s="94" t="s">
        <v>20</v>
      </c>
      <c r="H134" s="95">
        <v>26103</v>
      </c>
      <c r="I134" s="96" t="s">
        <v>117</v>
      </c>
      <c r="J134" s="85" t="s">
        <v>118</v>
      </c>
      <c r="K134" s="94" t="s">
        <v>119</v>
      </c>
      <c r="L134" s="97" t="s">
        <v>112</v>
      </c>
      <c r="M134" s="52" t="s">
        <v>112</v>
      </c>
      <c r="N134" s="98" t="s">
        <v>26</v>
      </c>
      <c r="O134" s="99">
        <v>10</v>
      </c>
      <c r="P134" s="100">
        <v>16929</v>
      </c>
      <c r="Q134" s="99" t="s">
        <v>113</v>
      </c>
      <c r="R134" s="100">
        <v>16929</v>
      </c>
      <c r="S134" s="86"/>
      <c r="T134" s="86"/>
      <c r="U134" s="86"/>
      <c r="V134" s="86"/>
      <c r="W134" s="86"/>
      <c r="X134" s="86"/>
      <c r="Y134" s="86"/>
      <c r="Z134" s="89"/>
      <c r="AA134" s="89"/>
      <c r="AB134" s="89"/>
      <c r="AC134" s="88"/>
      <c r="AD134" s="90">
        <v>16929</v>
      </c>
    </row>
    <row r="135" spans="1:30" s="91" customFormat="1" ht="12">
      <c r="A135" s="81" t="s">
        <v>108</v>
      </c>
      <c r="B135" s="81" t="s">
        <v>109</v>
      </c>
      <c r="C135" s="81" t="s">
        <v>109</v>
      </c>
      <c r="D135" s="82" t="s">
        <v>16</v>
      </c>
      <c r="E135" s="81" t="s">
        <v>17</v>
      </c>
      <c r="F135" s="81" t="s">
        <v>16</v>
      </c>
      <c r="G135" s="82" t="s">
        <v>20</v>
      </c>
      <c r="H135" s="82">
        <v>37504</v>
      </c>
      <c r="I135" s="82" t="s">
        <v>120</v>
      </c>
      <c r="J135" s="52"/>
      <c r="K135" s="82" t="s">
        <v>60</v>
      </c>
      <c r="L135" s="101" t="s">
        <v>112</v>
      </c>
      <c r="M135" s="98" t="s">
        <v>112</v>
      </c>
      <c r="N135" s="99" t="s">
        <v>24</v>
      </c>
      <c r="O135" s="101">
        <v>1</v>
      </c>
      <c r="P135" s="102">
        <v>360</v>
      </c>
      <c r="Q135" s="101" t="s">
        <v>113</v>
      </c>
      <c r="R135" s="102">
        <v>360</v>
      </c>
      <c r="S135" s="86"/>
      <c r="T135" s="86"/>
      <c r="U135" s="86"/>
      <c r="V135" s="86"/>
      <c r="W135" s="86"/>
      <c r="X135" s="86"/>
      <c r="Y135" s="86"/>
      <c r="Z135" s="89"/>
      <c r="AA135" s="89"/>
      <c r="AB135" s="89"/>
      <c r="AC135" s="88"/>
      <c r="AD135" s="90">
        <v>360</v>
      </c>
    </row>
    <row r="136" spans="1:30" s="91" customFormat="1" ht="12">
      <c r="A136" s="81" t="s">
        <v>108</v>
      </c>
      <c r="B136" s="81" t="s">
        <v>109</v>
      </c>
      <c r="C136" s="81" t="s">
        <v>109</v>
      </c>
      <c r="D136" s="82" t="s">
        <v>16</v>
      </c>
      <c r="E136" s="81" t="s">
        <v>17</v>
      </c>
      <c r="F136" s="81" t="s">
        <v>16</v>
      </c>
      <c r="G136" s="82" t="s">
        <v>20</v>
      </c>
      <c r="H136" s="82">
        <v>37504</v>
      </c>
      <c r="I136" s="82" t="s">
        <v>120</v>
      </c>
      <c r="J136" s="52"/>
      <c r="K136" s="82" t="s">
        <v>60</v>
      </c>
      <c r="L136" s="101" t="s">
        <v>112</v>
      </c>
      <c r="M136" s="98" t="s">
        <v>112</v>
      </c>
      <c r="N136" s="99" t="s">
        <v>24</v>
      </c>
      <c r="O136" s="101">
        <v>1</v>
      </c>
      <c r="P136" s="102">
        <v>360</v>
      </c>
      <c r="Q136" s="101" t="s">
        <v>113</v>
      </c>
      <c r="R136" s="102">
        <v>360</v>
      </c>
      <c r="S136" s="86"/>
      <c r="T136" s="86"/>
      <c r="U136" s="86"/>
      <c r="V136" s="86"/>
      <c r="W136" s="86"/>
      <c r="X136" s="86"/>
      <c r="Y136" s="86"/>
      <c r="Z136" s="89"/>
      <c r="AA136" s="89"/>
      <c r="AB136" s="89"/>
      <c r="AC136" s="88"/>
      <c r="AD136" s="90">
        <v>360</v>
      </c>
    </row>
    <row r="137" spans="1:30" s="91" customFormat="1" ht="12">
      <c r="A137" s="81" t="s">
        <v>108</v>
      </c>
      <c r="B137" s="81" t="s">
        <v>109</v>
      </c>
      <c r="C137" s="81" t="s">
        <v>109</v>
      </c>
      <c r="D137" s="82" t="s">
        <v>16</v>
      </c>
      <c r="E137" s="81" t="s">
        <v>17</v>
      </c>
      <c r="F137" s="81" t="s">
        <v>16</v>
      </c>
      <c r="G137" s="82" t="s">
        <v>20</v>
      </c>
      <c r="H137" s="82">
        <v>37504</v>
      </c>
      <c r="I137" s="82" t="s">
        <v>120</v>
      </c>
      <c r="J137" s="52"/>
      <c r="K137" s="82" t="s">
        <v>60</v>
      </c>
      <c r="L137" s="101" t="s">
        <v>112</v>
      </c>
      <c r="M137" s="98" t="s">
        <v>112</v>
      </c>
      <c r="N137" s="99" t="s">
        <v>24</v>
      </c>
      <c r="O137" s="101">
        <v>1</v>
      </c>
      <c r="P137" s="102">
        <v>180</v>
      </c>
      <c r="Q137" s="101" t="s">
        <v>113</v>
      </c>
      <c r="R137" s="102">
        <v>1875</v>
      </c>
      <c r="S137" s="86"/>
      <c r="T137" s="86"/>
      <c r="U137" s="86"/>
      <c r="V137" s="86"/>
      <c r="W137" s="86"/>
      <c r="X137" s="86"/>
      <c r="Y137" s="86"/>
      <c r="Z137" s="89"/>
      <c r="AA137" s="89"/>
      <c r="AB137" s="89"/>
      <c r="AC137" s="88"/>
      <c r="AD137" s="90">
        <v>1875</v>
      </c>
    </row>
    <row r="138" spans="1:30" s="91" customFormat="1" ht="12">
      <c r="A138" s="81" t="s">
        <v>108</v>
      </c>
      <c r="B138" s="81" t="s">
        <v>109</v>
      </c>
      <c r="C138" s="81" t="s">
        <v>109</v>
      </c>
      <c r="D138" s="82" t="s">
        <v>16</v>
      </c>
      <c r="E138" s="81" t="s">
        <v>17</v>
      </c>
      <c r="F138" s="81" t="s">
        <v>16</v>
      </c>
      <c r="G138" s="82" t="s">
        <v>20</v>
      </c>
      <c r="H138" s="82">
        <v>37504</v>
      </c>
      <c r="I138" s="82" t="s">
        <v>120</v>
      </c>
      <c r="J138" s="52"/>
      <c r="K138" s="82" t="s">
        <v>60</v>
      </c>
      <c r="L138" s="101" t="s">
        <v>112</v>
      </c>
      <c r="M138" s="98" t="s">
        <v>112</v>
      </c>
      <c r="N138" s="99" t="s">
        <v>24</v>
      </c>
      <c r="O138" s="101">
        <v>1</v>
      </c>
      <c r="P138" s="102">
        <v>180</v>
      </c>
      <c r="Q138" s="101" t="s">
        <v>113</v>
      </c>
      <c r="R138" s="102">
        <v>1875</v>
      </c>
      <c r="S138" s="86"/>
      <c r="T138" s="86"/>
      <c r="U138" s="86"/>
      <c r="V138" s="86"/>
      <c r="W138" s="86"/>
      <c r="X138" s="86"/>
      <c r="Y138" s="86"/>
      <c r="Z138" s="89"/>
      <c r="AA138" s="89"/>
      <c r="AB138" s="89"/>
      <c r="AC138" s="88"/>
      <c r="AD138" s="90">
        <v>1875</v>
      </c>
    </row>
    <row r="139" spans="1:30" s="91" customFormat="1" ht="12">
      <c r="A139" s="81" t="s">
        <v>108</v>
      </c>
      <c r="B139" s="81" t="s">
        <v>109</v>
      </c>
      <c r="C139" s="81" t="s">
        <v>109</v>
      </c>
      <c r="D139" s="82" t="s">
        <v>16</v>
      </c>
      <c r="E139" s="81" t="s">
        <v>17</v>
      </c>
      <c r="F139" s="81" t="s">
        <v>16</v>
      </c>
      <c r="G139" s="82" t="s">
        <v>20</v>
      </c>
      <c r="H139" s="82">
        <v>37504</v>
      </c>
      <c r="I139" s="82" t="s">
        <v>120</v>
      </c>
      <c r="J139" s="52"/>
      <c r="K139" s="82" t="s">
        <v>60</v>
      </c>
      <c r="L139" s="101" t="s">
        <v>112</v>
      </c>
      <c r="M139" s="98" t="s">
        <v>112</v>
      </c>
      <c r="N139" s="99" t="s">
        <v>24</v>
      </c>
      <c r="O139" s="101">
        <v>1</v>
      </c>
      <c r="P139" s="102">
        <v>180</v>
      </c>
      <c r="Q139" s="101" t="s">
        <v>113</v>
      </c>
      <c r="R139" s="102">
        <v>1875</v>
      </c>
      <c r="S139" s="86"/>
      <c r="T139" s="86"/>
      <c r="U139" s="86"/>
      <c r="V139" s="86"/>
      <c r="W139" s="86"/>
      <c r="X139" s="86"/>
      <c r="Y139" s="86"/>
      <c r="Z139" s="89"/>
      <c r="AA139" s="89"/>
      <c r="AB139" s="89"/>
      <c r="AC139" s="88"/>
      <c r="AD139" s="90">
        <v>1875</v>
      </c>
    </row>
    <row r="140" spans="1:30" s="91" customFormat="1" ht="12">
      <c r="A140" s="81" t="s">
        <v>108</v>
      </c>
      <c r="B140" s="81" t="s">
        <v>109</v>
      </c>
      <c r="C140" s="81" t="s">
        <v>109</v>
      </c>
      <c r="D140" s="82" t="s">
        <v>16</v>
      </c>
      <c r="E140" s="81" t="s">
        <v>17</v>
      </c>
      <c r="F140" s="81" t="s">
        <v>16</v>
      </c>
      <c r="G140" s="82" t="s">
        <v>20</v>
      </c>
      <c r="H140" s="82">
        <v>37504</v>
      </c>
      <c r="I140" s="82" t="s">
        <v>120</v>
      </c>
      <c r="J140" s="52"/>
      <c r="K140" s="82" t="s">
        <v>60</v>
      </c>
      <c r="L140" s="101" t="s">
        <v>112</v>
      </c>
      <c r="M140" s="98" t="s">
        <v>112</v>
      </c>
      <c r="N140" s="99" t="s">
        <v>24</v>
      </c>
      <c r="O140" s="101">
        <v>1</v>
      </c>
      <c r="P140" s="102">
        <v>180</v>
      </c>
      <c r="Q140" s="101" t="s">
        <v>113</v>
      </c>
      <c r="R140" s="102">
        <v>1875</v>
      </c>
      <c r="S140" s="86"/>
      <c r="T140" s="86"/>
      <c r="U140" s="86"/>
      <c r="V140" s="86"/>
      <c r="W140" s="86"/>
      <c r="X140" s="86"/>
      <c r="Y140" s="86"/>
      <c r="Z140" s="89"/>
      <c r="AA140" s="89"/>
      <c r="AB140" s="89"/>
      <c r="AC140" s="88"/>
      <c r="AD140" s="90">
        <v>1875</v>
      </c>
    </row>
    <row r="141" spans="1:30" s="91" customFormat="1" ht="12">
      <c r="A141" s="81" t="s">
        <v>108</v>
      </c>
      <c r="B141" s="81" t="s">
        <v>109</v>
      </c>
      <c r="C141" s="81" t="s">
        <v>109</v>
      </c>
      <c r="D141" s="82" t="s">
        <v>16</v>
      </c>
      <c r="E141" s="81" t="s">
        <v>17</v>
      </c>
      <c r="F141" s="81" t="s">
        <v>16</v>
      </c>
      <c r="G141" s="82" t="s">
        <v>20</v>
      </c>
      <c r="H141" s="82">
        <v>37504</v>
      </c>
      <c r="I141" s="82" t="s">
        <v>120</v>
      </c>
      <c r="J141" s="52"/>
      <c r="K141" s="82" t="s">
        <v>60</v>
      </c>
      <c r="L141" s="101" t="s">
        <v>112</v>
      </c>
      <c r="M141" s="98" t="s">
        <v>112</v>
      </c>
      <c r="N141" s="99" t="s">
        <v>24</v>
      </c>
      <c r="O141" s="101">
        <v>1</v>
      </c>
      <c r="P141" s="102">
        <v>180</v>
      </c>
      <c r="Q141" s="101" t="s">
        <v>113</v>
      </c>
      <c r="R141" s="102">
        <v>1875</v>
      </c>
      <c r="S141" s="86"/>
      <c r="T141" s="86"/>
      <c r="U141" s="86"/>
      <c r="V141" s="86"/>
      <c r="W141" s="86"/>
      <c r="X141" s="86"/>
      <c r="Y141" s="86"/>
      <c r="Z141" s="89"/>
      <c r="AA141" s="89"/>
      <c r="AB141" s="89"/>
      <c r="AC141" s="88"/>
      <c r="AD141" s="90">
        <v>1875</v>
      </c>
    </row>
    <row r="142" spans="1:30" s="91" customFormat="1" ht="12">
      <c r="A142" s="81" t="s">
        <v>108</v>
      </c>
      <c r="B142" s="81" t="s">
        <v>109</v>
      </c>
      <c r="C142" s="81" t="s">
        <v>109</v>
      </c>
      <c r="D142" s="82" t="s">
        <v>16</v>
      </c>
      <c r="E142" s="81" t="s">
        <v>17</v>
      </c>
      <c r="F142" s="81" t="s">
        <v>16</v>
      </c>
      <c r="G142" s="82" t="s">
        <v>20</v>
      </c>
      <c r="H142" s="82">
        <v>37504</v>
      </c>
      <c r="I142" s="82" t="s">
        <v>120</v>
      </c>
      <c r="J142" s="52"/>
      <c r="K142" s="82" t="s">
        <v>60</v>
      </c>
      <c r="L142" s="101" t="s">
        <v>112</v>
      </c>
      <c r="M142" s="98" t="s">
        <v>112</v>
      </c>
      <c r="N142" s="99" t="s">
        <v>24</v>
      </c>
      <c r="O142" s="101">
        <v>1</v>
      </c>
      <c r="P142" s="102">
        <v>180</v>
      </c>
      <c r="Q142" s="101" t="s">
        <v>113</v>
      </c>
      <c r="R142" s="102">
        <v>1875</v>
      </c>
      <c r="S142" s="86"/>
      <c r="T142" s="86"/>
      <c r="U142" s="86"/>
      <c r="V142" s="86"/>
      <c r="W142" s="86"/>
      <c r="X142" s="86"/>
      <c r="Y142" s="86"/>
      <c r="Z142" s="89"/>
      <c r="AA142" s="89"/>
      <c r="AB142" s="89"/>
      <c r="AC142" s="88"/>
      <c r="AD142" s="90">
        <v>1875</v>
      </c>
    </row>
    <row r="143" spans="1:30" s="91" customFormat="1" ht="12">
      <c r="A143" s="93" t="s">
        <v>108</v>
      </c>
      <c r="B143" s="93" t="s">
        <v>109</v>
      </c>
      <c r="C143" s="93" t="s">
        <v>109</v>
      </c>
      <c r="D143" s="94" t="s">
        <v>16</v>
      </c>
      <c r="E143" s="93" t="s">
        <v>17</v>
      </c>
      <c r="F143" s="93" t="s">
        <v>16</v>
      </c>
      <c r="G143" s="94" t="s">
        <v>20</v>
      </c>
      <c r="H143" s="95">
        <v>22104</v>
      </c>
      <c r="I143" s="94" t="s">
        <v>121</v>
      </c>
      <c r="J143" s="85"/>
      <c r="K143" s="52"/>
      <c r="L143" s="97" t="s">
        <v>112</v>
      </c>
      <c r="M143" s="52" t="s">
        <v>112</v>
      </c>
      <c r="N143" s="98" t="s">
        <v>122</v>
      </c>
      <c r="O143" s="99">
        <v>1</v>
      </c>
      <c r="P143" s="100">
        <v>1932</v>
      </c>
      <c r="Q143" s="99" t="s">
        <v>113</v>
      </c>
      <c r="R143" s="100">
        <v>1932</v>
      </c>
      <c r="S143" s="86"/>
      <c r="T143" s="86"/>
      <c r="U143" s="86"/>
      <c r="V143" s="86"/>
      <c r="W143" s="86"/>
      <c r="X143" s="86"/>
      <c r="Y143" s="86"/>
      <c r="Z143" s="89"/>
      <c r="AA143" s="89"/>
      <c r="AB143" s="89"/>
      <c r="AC143" s="88"/>
      <c r="AD143" s="90">
        <v>1932</v>
      </c>
    </row>
    <row r="144" spans="1:30" s="91" customFormat="1" ht="12">
      <c r="A144" s="93" t="s">
        <v>108</v>
      </c>
      <c r="B144" s="93" t="s">
        <v>109</v>
      </c>
      <c r="C144" s="93" t="s">
        <v>109</v>
      </c>
      <c r="D144" s="94" t="s">
        <v>16</v>
      </c>
      <c r="E144" s="93" t="s">
        <v>17</v>
      </c>
      <c r="F144" s="93" t="s">
        <v>16</v>
      </c>
      <c r="G144" s="94" t="s">
        <v>20</v>
      </c>
      <c r="H144" s="95">
        <v>22104</v>
      </c>
      <c r="I144" s="94" t="s">
        <v>121</v>
      </c>
      <c r="J144" s="85"/>
      <c r="K144" s="52"/>
      <c r="L144" s="97" t="s">
        <v>112</v>
      </c>
      <c r="M144" s="52" t="s">
        <v>112</v>
      </c>
      <c r="N144" s="98" t="s">
        <v>122</v>
      </c>
      <c r="O144" s="99">
        <v>1</v>
      </c>
      <c r="P144" s="100">
        <v>2099</v>
      </c>
      <c r="Q144" s="99" t="s">
        <v>113</v>
      </c>
      <c r="R144" s="102">
        <v>2099</v>
      </c>
      <c r="S144" s="86"/>
      <c r="T144" s="86"/>
      <c r="U144" s="86"/>
      <c r="V144" s="86"/>
      <c r="W144" s="86"/>
      <c r="X144" s="86"/>
      <c r="Y144" s="86"/>
      <c r="Z144" s="89"/>
      <c r="AA144" s="89"/>
      <c r="AB144" s="89"/>
      <c r="AC144" s="88"/>
      <c r="AD144" s="90">
        <v>2099</v>
      </c>
    </row>
    <row r="145" spans="1:30" s="91" customFormat="1" ht="12">
      <c r="A145" s="93" t="s">
        <v>108</v>
      </c>
      <c r="B145" s="93" t="s">
        <v>109</v>
      </c>
      <c r="C145" s="93" t="s">
        <v>109</v>
      </c>
      <c r="D145" s="94" t="s">
        <v>16</v>
      </c>
      <c r="E145" s="93" t="s">
        <v>17</v>
      </c>
      <c r="F145" s="93" t="s">
        <v>16</v>
      </c>
      <c r="G145" s="94" t="s">
        <v>21</v>
      </c>
      <c r="H145" s="95">
        <v>31401</v>
      </c>
      <c r="I145" s="82" t="s">
        <v>43</v>
      </c>
      <c r="J145" s="85"/>
      <c r="K145" s="82" t="s">
        <v>43</v>
      </c>
      <c r="L145" s="101" t="s">
        <v>112</v>
      </c>
      <c r="M145" s="98" t="s">
        <v>112</v>
      </c>
      <c r="N145" s="99" t="s">
        <v>24</v>
      </c>
      <c r="O145" s="101">
        <v>1</v>
      </c>
      <c r="P145" s="102">
        <v>915.94</v>
      </c>
      <c r="Q145" s="99" t="s">
        <v>113</v>
      </c>
      <c r="R145" s="102">
        <v>915.94</v>
      </c>
      <c r="S145" s="86"/>
      <c r="T145" s="86"/>
      <c r="U145" s="86"/>
      <c r="V145" s="86"/>
      <c r="W145" s="86"/>
      <c r="X145" s="86"/>
      <c r="Y145" s="86"/>
      <c r="Z145" s="89"/>
      <c r="AA145" s="89"/>
      <c r="AB145" s="89"/>
      <c r="AC145" s="88"/>
      <c r="AD145" s="90">
        <v>915.94</v>
      </c>
    </row>
    <row r="146" spans="1:30" s="91" customFormat="1" ht="12">
      <c r="A146" s="81" t="s">
        <v>108</v>
      </c>
      <c r="B146" s="81" t="s">
        <v>109</v>
      </c>
      <c r="C146" s="81" t="s">
        <v>109</v>
      </c>
      <c r="D146" s="81" t="s">
        <v>16</v>
      </c>
      <c r="E146" s="81" t="s">
        <v>17</v>
      </c>
      <c r="F146" s="81" t="s">
        <v>16</v>
      </c>
      <c r="G146" s="82" t="s">
        <v>21</v>
      </c>
      <c r="H146" s="82">
        <v>35801</v>
      </c>
      <c r="I146" s="92" t="s">
        <v>114</v>
      </c>
      <c r="J146" s="52"/>
      <c r="K146" s="82" t="s">
        <v>115</v>
      </c>
      <c r="L146" s="86" t="s">
        <v>112</v>
      </c>
      <c r="M146" s="52" t="s">
        <v>112</v>
      </c>
      <c r="N146" s="87" t="s">
        <v>24</v>
      </c>
      <c r="O146" s="86">
        <v>1</v>
      </c>
      <c r="P146" s="88">
        <v>25031</v>
      </c>
      <c r="Q146" s="86" t="s">
        <v>113</v>
      </c>
      <c r="R146" s="88">
        <v>25031</v>
      </c>
      <c r="S146" s="86"/>
      <c r="T146" s="86"/>
      <c r="U146" s="86"/>
      <c r="V146" s="86"/>
      <c r="W146" s="86"/>
      <c r="X146" s="86"/>
      <c r="Y146" s="86"/>
      <c r="Z146" s="89"/>
      <c r="AA146" s="89"/>
      <c r="AB146" s="89"/>
      <c r="AC146" s="88"/>
      <c r="AD146" s="90">
        <v>25031</v>
      </c>
    </row>
    <row r="147" spans="1:30" s="91" customFormat="1" ht="12">
      <c r="A147" s="81" t="s">
        <v>108</v>
      </c>
      <c r="B147" s="81" t="s">
        <v>109</v>
      </c>
      <c r="C147" s="81" t="s">
        <v>109</v>
      </c>
      <c r="D147" s="82" t="s">
        <v>16</v>
      </c>
      <c r="E147" s="81" t="s">
        <v>17</v>
      </c>
      <c r="F147" s="81" t="s">
        <v>16</v>
      </c>
      <c r="G147" s="82" t="s">
        <v>21</v>
      </c>
      <c r="H147" s="82">
        <v>33801</v>
      </c>
      <c r="I147" s="103" t="s">
        <v>123</v>
      </c>
      <c r="J147" s="52"/>
      <c r="K147" s="82" t="s">
        <v>124</v>
      </c>
      <c r="L147" s="101" t="s">
        <v>112</v>
      </c>
      <c r="M147" s="98" t="s">
        <v>112</v>
      </c>
      <c r="N147" s="99" t="s">
        <v>24</v>
      </c>
      <c r="O147" s="101">
        <v>1</v>
      </c>
      <c r="P147" s="102">
        <v>25191</v>
      </c>
      <c r="Q147" s="101" t="s">
        <v>113</v>
      </c>
      <c r="R147" s="102">
        <v>25191</v>
      </c>
      <c r="S147" s="86"/>
      <c r="T147" s="86"/>
      <c r="U147" s="86"/>
      <c r="V147" s="86"/>
      <c r="W147" s="86"/>
      <c r="X147" s="86"/>
      <c r="Y147" s="86"/>
      <c r="Z147" s="89"/>
      <c r="AA147" s="89"/>
      <c r="AB147" s="89"/>
      <c r="AC147" s="88"/>
      <c r="AD147" s="90">
        <v>25191</v>
      </c>
    </row>
    <row r="148" spans="1:30" s="91" customFormat="1" ht="12">
      <c r="A148" s="93" t="s">
        <v>108</v>
      </c>
      <c r="B148" s="93" t="s">
        <v>109</v>
      </c>
      <c r="C148" s="93" t="s">
        <v>109</v>
      </c>
      <c r="D148" s="94" t="s">
        <v>16</v>
      </c>
      <c r="E148" s="93" t="s">
        <v>17</v>
      </c>
      <c r="F148" s="93" t="s">
        <v>16</v>
      </c>
      <c r="G148" s="94" t="s">
        <v>20</v>
      </c>
      <c r="H148" s="95">
        <v>22104</v>
      </c>
      <c r="I148" s="96" t="s">
        <v>125</v>
      </c>
      <c r="J148" s="104" t="s">
        <v>126</v>
      </c>
      <c r="K148" s="105" t="s">
        <v>127</v>
      </c>
      <c r="L148" s="97" t="s">
        <v>112</v>
      </c>
      <c r="M148" s="52" t="s">
        <v>112</v>
      </c>
      <c r="N148" s="106"/>
      <c r="O148" s="106">
        <v>1</v>
      </c>
      <c r="P148" s="107">
        <v>4750</v>
      </c>
      <c r="Q148" s="106" t="s">
        <v>113</v>
      </c>
      <c r="R148" s="107">
        <v>4750</v>
      </c>
      <c r="S148" s="86"/>
      <c r="T148" s="86"/>
      <c r="U148" s="86"/>
      <c r="V148" s="86"/>
      <c r="W148" s="86"/>
      <c r="X148" s="86"/>
      <c r="Y148" s="86"/>
      <c r="Z148" s="89"/>
      <c r="AA148" s="89"/>
      <c r="AB148" s="89"/>
      <c r="AC148" s="88"/>
      <c r="AD148" s="90">
        <v>4750</v>
      </c>
    </row>
    <row r="149" spans="1:30" s="91" customFormat="1" ht="12">
      <c r="A149" s="93" t="s">
        <v>108</v>
      </c>
      <c r="B149" s="93" t="s">
        <v>109</v>
      </c>
      <c r="C149" s="93" t="s">
        <v>109</v>
      </c>
      <c r="D149" s="94" t="s">
        <v>16</v>
      </c>
      <c r="E149" s="93" t="s">
        <v>17</v>
      </c>
      <c r="F149" s="93" t="s">
        <v>16</v>
      </c>
      <c r="G149" s="94" t="s">
        <v>20</v>
      </c>
      <c r="H149" s="108">
        <v>32601</v>
      </c>
      <c r="I149" s="96" t="s">
        <v>128</v>
      </c>
      <c r="J149" s="109"/>
      <c r="K149" s="94" t="s">
        <v>129</v>
      </c>
      <c r="L149" s="97" t="s">
        <v>112</v>
      </c>
      <c r="M149" s="52" t="s">
        <v>112</v>
      </c>
      <c r="N149" s="87" t="s">
        <v>24</v>
      </c>
      <c r="O149" s="97">
        <v>1</v>
      </c>
      <c r="P149" s="90">
        <v>1676.41</v>
      </c>
      <c r="Q149" s="97" t="s">
        <v>113</v>
      </c>
      <c r="R149" s="88">
        <v>1676.41</v>
      </c>
      <c r="S149" s="86"/>
      <c r="T149" s="86"/>
      <c r="U149" s="86"/>
      <c r="V149" s="86"/>
      <c r="W149" s="86"/>
      <c r="X149" s="86"/>
      <c r="Y149" s="86"/>
      <c r="Z149" s="89"/>
      <c r="AA149" s="89"/>
      <c r="AB149" s="89"/>
      <c r="AC149" s="88"/>
      <c r="AD149" s="90">
        <v>1676.41</v>
      </c>
    </row>
    <row r="150" spans="1:30" s="91" customFormat="1" ht="12">
      <c r="A150" s="93" t="s">
        <v>108</v>
      </c>
      <c r="B150" s="93" t="s">
        <v>109</v>
      </c>
      <c r="C150" s="93" t="s">
        <v>109</v>
      </c>
      <c r="D150" s="94" t="s">
        <v>16</v>
      </c>
      <c r="E150" s="93" t="s">
        <v>17</v>
      </c>
      <c r="F150" s="93" t="s">
        <v>16</v>
      </c>
      <c r="G150" s="94" t="s">
        <v>20</v>
      </c>
      <c r="H150" s="95">
        <v>22104</v>
      </c>
      <c r="I150" s="96" t="s">
        <v>125</v>
      </c>
      <c r="J150" s="104" t="s">
        <v>126</v>
      </c>
      <c r="K150" s="105" t="s">
        <v>127</v>
      </c>
      <c r="L150" s="97" t="s">
        <v>112</v>
      </c>
      <c r="M150" s="52" t="s">
        <v>112</v>
      </c>
      <c r="N150" s="106"/>
      <c r="O150" s="106">
        <v>1</v>
      </c>
      <c r="P150" s="107">
        <v>27436</v>
      </c>
      <c r="Q150" s="106" t="s">
        <v>113</v>
      </c>
      <c r="R150" s="107">
        <v>27436</v>
      </c>
      <c r="S150" s="86"/>
      <c r="T150" s="86"/>
      <c r="U150" s="86"/>
      <c r="V150" s="86"/>
      <c r="W150" s="86"/>
      <c r="X150" s="86"/>
      <c r="Y150" s="86"/>
      <c r="Z150" s="89"/>
      <c r="AA150" s="89"/>
      <c r="AB150" s="89"/>
      <c r="AC150" s="88"/>
      <c r="AD150" s="90">
        <v>27436</v>
      </c>
    </row>
    <row r="151" spans="1:30" s="91" customFormat="1" ht="12">
      <c r="A151" s="93" t="s">
        <v>108</v>
      </c>
      <c r="B151" s="93" t="s">
        <v>109</v>
      </c>
      <c r="C151" s="93" t="s">
        <v>109</v>
      </c>
      <c r="D151" s="94" t="s">
        <v>16</v>
      </c>
      <c r="E151" s="93" t="s">
        <v>17</v>
      </c>
      <c r="F151" s="93" t="s">
        <v>16</v>
      </c>
      <c r="G151" s="94" t="s">
        <v>20</v>
      </c>
      <c r="H151" s="95">
        <v>26103</v>
      </c>
      <c r="I151" s="96" t="s">
        <v>117</v>
      </c>
      <c r="J151" s="85" t="s">
        <v>118</v>
      </c>
      <c r="K151" s="94" t="s">
        <v>119</v>
      </c>
      <c r="L151" s="97" t="s">
        <v>112</v>
      </c>
      <c r="M151" s="52" t="s">
        <v>112</v>
      </c>
      <c r="N151" s="98" t="s">
        <v>26</v>
      </c>
      <c r="O151" s="99">
        <v>1</v>
      </c>
      <c r="P151" s="100">
        <v>6800</v>
      </c>
      <c r="Q151" s="99" t="s">
        <v>113</v>
      </c>
      <c r="R151" s="100">
        <v>6800</v>
      </c>
      <c r="S151" s="86"/>
      <c r="T151" s="86"/>
      <c r="U151" s="86"/>
      <c r="V151" s="86"/>
      <c r="W151" s="86"/>
      <c r="X151" s="86"/>
      <c r="Y151" s="86"/>
      <c r="Z151" s="89"/>
      <c r="AA151" s="89"/>
      <c r="AB151" s="89"/>
      <c r="AC151" s="88"/>
      <c r="AD151" s="90">
        <v>6800</v>
      </c>
    </row>
    <row r="152" spans="1:30" s="91" customFormat="1" ht="12">
      <c r="A152" s="81" t="s">
        <v>108</v>
      </c>
      <c r="B152" s="81" t="s">
        <v>109</v>
      </c>
      <c r="C152" s="81" t="s">
        <v>109</v>
      </c>
      <c r="D152" s="82" t="s">
        <v>16</v>
      </c>
      <c r="E152" s="81" t="s">
        <v>17</v>
      </c>
      <c r="F152" s="81" t="s">
        <v>16</v>
      </c>
      <c r="G152" s="82" t="s">
        <v>21</v>
      </c>
      <c r="H152" s="83">
        <v>32201</v>
      </c>
      <c r="I152" s="84" t="s">
        <v>110</v>
      </c>
      <c r="J152" s="85"/>
      <c r="K152" s="82" t="s">
        <v>111</v>
      </c>
      <c r="L152" s="86" t="s">
        <v>112</v>
      </c>
      <c r="M152" s="52" t="s">
        <v>112</v>
      </c>
      <c r="N152" s="87" t="s">
        <v>24</v>
      </c>
      <c r="O152" s="86">
        <v>1</v>
      </c>
      <c r="P152" s="88">
        <v>41126</v>
      </c>
      <c r="Q152" s="86" t="s">
        <v>113</v>
      </c>
      <c r="R152" s="88">
        <v>41126</v>
      </c>
      <c r="S152" s="86"/>
      <c r="T152" s="86"/>
      <c r="U152" s="86"/>
      <c r="V152" s="86"/>
      <c r="W152" s="86"/>
      <c r="X152" s="86"/>
      <c r="Y152" s="86"/>
      <c r="Z152" s="89"/>
      <c r="AA152" s="89"/>
      <c r="AB152" s="89"/>
      <c r="AC152" s="88"/>
      <c r="AD152" s="90">
        <v>41126</v>
      </c>
    </row>
    <row r="153" spans="1:30" s="91" customFormat="1" ht="12">
      <c r="A153" s="81"/>
      <c r="B153" s="81"/>
      <c r="C153" s="81"/>
      <c r="D153" s="82"/>
      <c r="E153" s="81"/>
      <c r="F153" s="81"/>
      <c r="G153" s="82"/>
      <c r="H153" s="83"/>
      <c r="I153" s="82"/>
      <c r="J153" s="85"/>
      <c r="K153" s="82"/>
      <c r="L153" s="101"/>
      <c r="M153" s="98"/>
      <c r="N153" s="99"/>
      <c r="O153" s="101"/>
      <c r="P153" s="102"/>
      <c r="Q153" s="99"/>
      <c r="R153" s="102"/>
      <c r="S153" s="86"/>
      <c r="T153" s="86"/>
      <c r="U153" s="86"/>
      <c r="V153" s="86"/>
      <c r="W153" s="86"/>
      <c r="X153" s="86"/>
      <c r="Y153" s="86"/>
      <c r="Z153" s="89"/>
      <c r="AA153" s="89"/>
      <c r="AB153" s="89"/>
      <c r="AC153" s="88"/>
      <c r="AD153" s="90"/>
    </row>
    <row r="154" spans="1:30" s="91" customFormat="1" ht="12">
      <c r="A154" s="110"/>
      <c r="B154" s="110"/>
      <c r="C154" s="110"/>
      <c r="D154" s="82"/>
      <c r="E154" s="110"/>
      <c r="F154" s="110"/>
      <c r="G154" s="111"/>
      <c r="H154" s="112"/>
      <c r="I154" s="111"/>
      <c r="J154" s="113"/>
      <c r="K154" s="111"/>
      <c r="L154" s="101"/>
      <c r="M154" s="98"/>
      <c r="N154" s="99"/>
      <c r="O154" s="101"/>
      <c r="P154" s="102"/>
      <c r="Q154" s="99"/>
      <c r="R154" s="102"/>
      <c r="S154" s="86"/>
      <c r="T154" s="86"/>
      <c r="U154" s="86"/>
      <c r="V154" s="86"/>
      <c r="W154" s="86"/>
      <c r="X154" s="86"/>
      <c r="Y154" s="86"/>
      <c r="Z154" s="89"/>
      <c r="AA154" s="89"/>
      <c r="AB154" s="89"/>
      <c r="AC154" s="88"/>
      <c r="AD154" s="90"/>
    </row>
    <row r="155" spans="1:30" s="91" customFormat="1" ht="12">
      <c r="A155" s="110"/>
      <c r="B155" s="110"/>
      <c r="C155" s="110"/>
      <c r="D155" s="82"/>
      <c r="E155" s="110"/>
      <c r="F155" s="110"/>
      <c r="G155" s="111"/>
      <c r="H155" s="112"/>
      <c r="I155" s="111"/>
      <c r="J155" s="113"/>
      <c r="K155" s="111"/>
      <c r="L155" s="101"/>
      <c r="M155" s="98"/>
      <c r="N155" s="99"/>
      <c r="O155" s="101"/>
      <c r="P155" s="102"/>
      <c r="Q155" s="99"/>
      <c r="R155" s="102"/>
      <c r="S155" s="86"/>
      <c r="T155" s="86"/>
      <c r="U155" s="86"/>
      <c r="V155" s="86"/>
      <c r="W155" s="86"/>
      <c r="X155" s="86"/>
      <c r="Y155" s="86"/>
      <c r="Z155" s="89"/>
      <c r="AA155" s="89"/>
      <c r="AB155" s="89"/>
      <c r="AC155" s="88"/>
      <c r="AD155" s="90"/>
    </row>
    <row r="156" spans="1:30" s="1" customFormat="1">
      <c r="A156" s="114"/>
      <c r="B156" s="114"/>
      <c r="C156" s="114"/>
      <c r="D156" s="115"/>
      <c r="E156" s="114"/>
      <c r="F156" s="114"/>
      <c r="G156" s="115"/>
      <c r="H156" s="116"/>
      <c r="I156" s="117"/>
      <c r="J156" s="118"/>
      <c r="K156" s="118"/>
      <c r="L156" s="119"/>
      <c r="M156" s="116"/>
      <c r="N156" s="118"/>
      <c r="O156" s="118"/>
      <c r="P156" s="120"/>
      <c r="Q156" s="118"/>
      <c r="R156" s="120"/>
      <c r="S156" s="118"/>
      <c r="T156" s="118"/>
      <c r="U156" s="118"/>
      <c r="V156" s="118"/>
      <c r="W156" s="118"/>
      <c r="X156" s="118"/>
      <c r="Y156" s="118"/>
      <c r="Z156" s="118"/>
      <c r="AA156" s="120"/>
      <c r="AB156" s="120"/>
      <c r="AC156" s="120"/>
      <c r="AD156" s="121"/>
    </row>
    <row r="157" spans="1:30" s="129" customFormat="1" ht="12">
      <c r="A157" s="122"/>
      <c r="B157" s="122"/>
      <c r="C157" s="122"/>
      <c r="D157" s="122"/>
      <c r="E157" s="122"/>
      <c r="F157" s="122"/>
      <c r="G157" s="123"/>
      <c r="H157" s="123"/>
      <c r="I157" s="124"/>
      <c r="J157" s="123"/>
      <c r="K157" s="123"/>
      <c r="L157" s="125"/>
      <c r="M157" s="126"/>
      <c r="N157" s="127"/>
      <c r="O157" s="125"/>
      <c r="P157" s="128"/>
      <c r="Q157" s="125"/>
      <c r="R157" s="128"/>
      <c r="S157" s="125"/>
      <c r="T157" s="125"/>
      <c r="U157" s="125"/>
      <c r="V157" s="125"/>
      <c r="W157" s="125"/>
      <c r="X157" s="125"/>
      <c r="Y157" s="125"/>
      <c r="AA157" s="128"/>
      <c r="AB157" s="128"/>
      <c r="AC157" s="125"/>
      <c r="AD157" s="125"/>
    </row>
    <row r="158" spans="1:30" s="129" customFormat="1" ht="12">
      <c r="A158" s="122"/>
      <c r="B158" s="122"/>
      <c r="C158" s="122"/>
      <c r="D158" s="122"/>
      <c r="E158" s="122"/>
      <c r="F158" s="122"/>
      <c r="G158" s="123"/>
      <c r="H158" s="123"/>
      <c r="I158" s="124"/>
      <c r="J158" s="123"/>
      <c r="K158" s="123"/>
      <c r="L158" s="125"/>
      <c r="M158" s="126"/>
      <c r="N158" s="127"/>
      <c r="O158" s="125"/>
      <c r="P158" s="128"/>
      <c r="Q158" s="125"/>
      <c r="R158" s="128"/>
      <c r="S158" s="125"/>
      <c r="T158" s="125"/>
      <c r="U158" s="125"/>
      <c r="V158" s="125"/>
      <c r="W158" s="125"/>
      <c r="X158" s="125"/>
      <c r="Y158" s="125"/>
      <c r="AA158" s="128"/>
      <c r="AB158" s="128"/>
      <c r="AC158" s="125"/>
      <c r="AD158" s="125"/>
    </row>
    <row r="159" spans="1:30" s="3" customFormat="1" ht="22.2" customHeight="1">
      <c r="A159" s="590" t="s">
        <v>15</v>
      </c>
      <c r="B159" s="590"/>
      <c r="C159" s="590"/>
      <c r="D159" s="590"/>
      <c r="E159" s="590"/>
      <c r="F159" s="590"/>
      <c r="G159" s="590"/>
      <c r="H159" s="590"/>
      <c r="I159" s="590"/>
      <c r="J159" s="131"/>
      <c r="K159" s="132"/>
      <c r="L159" s="131"/>
      <c r="M159" s="131"/>
      <c r="N159" s="131"/>
      <c r="O159" s="131"/>
      <c r="P159" s="131"/>
      <c r="Q159" s="131"/>
      <c r="R159" s="133">
        <v>257204.35</v>
      </c>
      <c r="S159" s="130">
        <v>0</v>
      </c>
      <c r="T159" s="130">
        <v>0</v>
      </c>
      <c r="U159" s="130">
        <v>0</v>
      </c>
      <c r="V159" s="130">
        <v>0</v>
      </c>
      <c r="W159" s="130">
        <v>0</v>
      </c>
      <c r="X159" s="130">
        <v>0</v>
      </c>
      <c r="Y159" s="130">
        <v>0</v>
      </c>
      <c r="Z159" s="130">
        <v>0</v>
      </c>
      <c r="AA159" s="133">
        <v>0</v>
      </c>
      <c r="AB159" s="133">
        <v>0</v>
      </c>
      <c r="AC159" s="133">
        <v>0</v>
      </c>
      <c r="AD159" s="130">
        <v>257204.35</v>
      </c>
    </row>
    <row r="160" spans="1:30" s="3" customFormat="1" ht="13.8">
      <c r="A160" s="131"/>
      <c r="B160" s="131"/>
      <c r="C160" s="131"/>
      <c r="D160" s="131"/>
      <c r="E160" s="131"/>
      <c r="F160" s="131"/>
      <c r="G160" s="131"/>
      <c r="H160" s="131"/>
      <c r="I160" s="134"/>
      <c r="J160" s="131"/>
      <c r="K160" s="132"/>
      <c r="L160" s="131"/>
      <c r="M160" s="131"/>
      <c r="N160" s="131"/>
      <c r="O160" s="131"/>
      <c r="P160" s="131"/>
      <c r="Q160" s="131"/>
      <c r="R160" s="135"/>
      <c r="S160" s="131"/>
      <c r="T160" s="131"/>
      <c r="U160" s="131"/>
      <c r="V160" s="131"/>
      <c r="W160" s="131"/>
      <c r="X160" s="131"/>
      <c r="Y160" s="131"/>
      <c r="Z160" s="131"/>
      <c r="AA160" s="135"/>
      <c r="AB160" s="136"/>
      <c r="AC160" s="131"/>
      <c r="AD160" s="131"/>
    </row>
    <row r="161" spans="1:30" s="3" customFormat="1" ht="28.8">
      <c r="A161" s="75" t="s">
        <v>0</v>
      </c>
      <c r="B161" s="75" t="s">
        <v>95</v>
      </c>
      <c r="C161" s="75" t="s">
        <v>96</v>
      </c>
      <c r="D161" s="75" t="s">
        <v>1</v>
      </c>
      <c r="E161" s="75" t="s">
        <v>2</v>
      </c>
      <c r="F161" s="75" t="s">
        <v>3</v>
      </c>
      <c r="G161" s="75" t="s">
        <v>4</v>
      </c>
      <c r="H161" s="76" t="s">
        <v>5</v>
      </c>
      <c r="I161" s="76" t="s">
        <v>6</v>
      </c>
      <c r="J161" s="76" t="s">
        <v>7</v>
      </c>
      <c r="K161" s="77" t="s">
        <v>8</v>
      </c>
      <c r="L161" s="76" t="s">
        <v>9</v>
      </c>
      <c r="M161" s="76" t="s">
        <v>10</v>
      </c>
      <c r="N161" s="76" t="s">
        <v>11</v>
      </c>
      <c r="O161" s="78" t="s">
        <v>12</v>
      </c>
      <c r="P161" s="76" t="s">
        <v>13</v>
      </c>
      <c r="Q161" s="78" t="s">
        <v>14</v>
      </c>
      <c r="R161" s="137" t="s">
        <v>15</v>
      </c>
      <c r="S161" s="80" t="s">
        <v>97</v>
      </c>
      <c r="T161" s="80" t="s">
        <v>98</v>
      </c>
      <c r="U161" s="80" t="s">
        <v>99</v>
      </c>
      <c r="V161" s="80" t="s">
        <v>100</v>
      </c>
      <c r="W161" s="80" t="s">
        <v>101</v>
      </c>
      <c r="X161" s="80" t="s">
        <v>102</v>
      </c>
      <c r="Y161" s="80" t="s">
        <v>103</v>
      </c>
      <c r="Z161" s="80" t="s">
        <v>104</v>
      </c>
      <c r="AA161" s="79" t="s">
        <v>105</v>
      </c>
      <c r="AB161" s="79" t="s">
        <v>106</v>
      </c>
      <c r="AC161" s="80" t="s">
        <v>107</v>
      </c>
      <c r="AD161" s="80" t="s">
        <v>91</v>
      </c>
    </row>
    <row r="162" spans="1:30" s="141" customFormat="1" ht="36">
      <c r="A162" s="81" t="s">
        <v>108</v>
      </c>
      <c r="B162" s="81" t="s">
        <v>109</v>
      </c>
      <c r="C162" s="81" t="s">
        <v>109</v>
      </c>
      <c r="D162" s="81" t="s">
        <v>16</v>
      </c>
      <c r="E162" s="81" t="s">
        <v>18</v>
      </c>
      <c r="F162" s="81" t="s">
        <v>19</v>
      </c>
      <c r="G162" s="82" t="s">
        <v>30</v>
      </c>
      <c r="H162" s="82">
        <v>32201</v>
      </c>
      <c r="I162" s="138" t="s">
        <v>110</v>
      </c>
      <c r="J162" s="52"/>
      <c r="K162" s="82" t="s">
        <v>130</v>
      </c>
      <c r="L162" s="86" t="s">
        <v>112</v>
      </c>
      <c r="M162" s="52" t="s">
        <v>112</v>
      </c>
      <c r="N162" s="87" t="s">
        <v>24</v>
      </c>
      <c r="O162" s="86">
        <v>1</v>
      </c>
      <c r="P162" s="88">
        <v>12199.37</v>
      </c>
      <c r="Q162" s="86" t="s">
        <v>113</v>
      </c>
      <c r="R162" s="88">
        <v>12199.37</v>
      </c>
      <c r="S162" s="86"/>
      <c r="T162" s="86"/>
      <c r="U162" s="86"/>
      <c r="V162" s="86"/>
      <c r="W162" s="86"/>
      <c r="X162" s="86"/>
      <c r="Y162" s="86"/>
      <c r="Z162" s="139"/>
      <c r="AA162" s="139"/>
      <c r="AB162" s="140"/>
      <c r="AC162" s="90"/>
      <c r="AD162" s="86">
        <v>12199.37</v>
      </c>
    </row>
    <row r="163" spans="1:30" s="141" customFormat="1" ht="12">
      <c r="A163" s="81" t="s">
        <v>108</v>
      </c>
      <c r="B163" s="142" t="s">
        <v>109</v>
      </c>
      <c r="C163" s="81" t="s">
        <v>109</v>
      </c>
      <c r="D163" s="81" t="s">
        <v>16</v>
      </c>
      <c r="E163" s="81" t="s">
        <v>18</v>
      </c>
      <c r="F163" s="81" t="s">
        <v>19</v>
      </c>
      <c r="G163" s="82" t="s">
        <v>30</v>
      </c>
      <c r="H163" s="82">
        <v>33801</v>
      </c>
      <c r="I163" s="92" t="s">
        <v>123</v>
      </c>
      <c r="J163" s="139"/>
      <c r="K163" s="143" t="s">
        <v>131</v>
      </c>
      <c r="L163" s="86" t="s">
        <v>112</v>
      </c>
      <c r="M163" s="52" t="s">
        <v>112</v>
      </c>
      <c r="N163" s="87" t="s">
        <v>24</v>
      </c>
      <c r="O163" s="82">
        <v>1</v>
      </c>
      <c r="P163" s="90">
        <v>13107</v>
      </c>
      <c r="Q163" s="144" t="s">
        <v>25</v>
      </c>
      <c r="R163" s="145">
        <v>13107</v>
      </c>
      <c r="S163" s="86"/>
      <c r="T163" s="86"/>
      <c r="U163" s="86"/>
      <c r="V163" s="86"/>
      <c r="W163" s="86"/>
      <c r="X163" s="86"/>
      <c r="Y163" s="86"/>
      <c r="Z163" s="139"/>
      <c r="AA163" s="139"/>
      <c r="AB163" s="140"/>
      <c r="AC163" s="90"/>
      <c r="AD163" s="86">
        <v>13107</v>
      </c>
    </row>
    <row r="164" spans="1:30" s="141" customFormat="1" ht="12">
      <c r="A164" s="81" t="s">
        <v>108</v>
      </c>
      <c r="B164" s="81" t="s">
        <v>109</v>
      </c>
      <c r="C164" s="81" t="s">
        <v>109</v>
      </c>
      <c r="D164" s="81" t="s">
        <v>16</v>
      </c>
      <c r="E164" s="81" t="s">
        <v>18</v>
      </c>
      <c r="F164" s="81" t="s">
        <v>19</v>
      </c>
      <c r="G164" s="82" t="s">
        <v>30</v>
      </c>
      <c r="H164" s="82">
        <v>26102</v>
      </c>
      <c r="I164" s="92" t="s">
        <v>132</v>
      </c>
      <c r="J164" s="92" t="s">
        <v>133</v>
      </c>
      <c r="K164" s="82" t="s">
        <v>134</v>
      </c>
      <c r="L164" s="146" t="s">
        <v>112</v>
      </c>
      <c r="M164" s="147" t="s">
        <v>112</v>
      </c>
      <c r="N164" s="148" t="s">
        <v>26</v>
      </c>
      <c r="O164" s="146">
        <v>62</v>
      </c>
      <c r="P164" s="149">
        <v>200</v>
      </c>
      <c r="Q164" s="146" t="s">
        <v>113</v>
      </c>
      <c r="R164" s="149">
        <v>13048</v>
      </c>
      <c r="S164" s="86"/>
      <c r="T164" s="86"/>
      <c r="U164" s="86"/>
      <c r="V164" s="86"/>
      <c r="W164" s="86"/>
      <c r="X164" s="86"/>
      <c r="Y164" s="86"/>
      <c r="Z164" s="139"/>
      <c r="AA164" s="139"/>
      <c r="AB164" s="140"/>
      <c r="AC164" s="90"/>
      <c r="AD164" s="86">
        <v>13048</v>
      </c>
    </row>
    <row r="165" spans="1:30" s="141" customFormat="1" ht="12">
      <c r="A165" s="81" t="s">
        <v>108</v>
      </c>
      <c r="B165" s="81" t="s">
        <v>109</v>
      </c>
      <c r="C165" s="81" t="s">
        <v>109</v>
      </c>
      <c r="D165" s="81" t="s">
        <v>16</v>
      </c>
      <c r="E165" s="81" t="s">
        <v>18</v>
      </c>
      <c r="F165" s="81" t="s">
        <v>19</v>
      </c>
      <c r="G165" s="82" t="s">
        <v>30</v>
      </c>
      <c r="H165" s="82">
        <v>26102</v>
      </c>
      <c r="I165" s="92" t="s">
        <v>132</v>
      </c>
      <c r="J165" s="92" t="s">
        <v>133</v>
      </c>
      <c r="K165" s="82" t="s">
        <v>134</v>
      </c>
      <c r="L165" s="146" t="s">
        <v>112</v>
      </c>
      <c r="M165" s="147" t="s">
        <v>112</v>
      </c>
      <c r="N165" s="148" t="s">
        <v>26</v>
      </c>
      <c r="O165" s="82">
        <v>66</v>
      </c>
      <c r="P165" s="149">
        <v>200</v>
      </c>
      <c r="Q165" s="146" t="s">
        <v>113</v>
      </c>
      <c r="R165" s="145">
        <v>13204</v>
      </c>
      <c r="S165" s="86"/>
      <c r="T165" s="86"/>
      <c r="U165" s="86"/>
      <c r="V165" s="86"/>
      <c r="W165" s="86"/>
      <c r="X165" s="86"/>
      <c r="Y165" s="86"/>
      <c r="Z165" s="139"/>
      <c r="AA165" s="139"/>
      <c r="AB165" s="140"/>
      <c r="AC165" s="90"/>
      <c r="AD165" s="86">
        <v>13204</v>
      </c>
    </row>
    <row r="166" spans="1:30" s="141" customFormat="1" ht="36">
      <c r="A166" s="81" t="s">
        <v>108</v>
      </c>
      <c r="B166" s="81" t="s">
        <v>109</v>
      </c>
      <c r="C166" s="81" t="s">
        <v>109</v>
      </c>
      <c r="D166" s="81" t="s">
        <v>16</v>
      </c>
      <c r="E166" s="81" t="s">
        <v>18</v>
      </c>
      <c r="F166" s="81" t="s">
        <v>19</v>
      </c>
      <c r="G166" s="82" t="s">
        <v>30</v>
      </c>
      <c r="H166" s="82">
        <v>32201</v>
      </c>
      <c r="I166" s="138" t="s">
        <v>110</v>
      </c>
      <c r="J166" s="52"/>
      <c r="K166" s="82" t="s">
        <v>130</v>
      </c>
      <c r="L166" s="86" t="s">
        <v>112</v>
      </c>
      <c r="M166" s="52" t="s">
        <v>112</v>
      </c>
      <c r="N166" s="87" t="s">
        <v>24</v>
      </c>
      <c r="O166" s="86">
        <v>1</v>
      </c>
      <c r="P166" s="88">
        <v>12199.37</v>
      </c>
      <c r="Q166" s="86" t="s">
        <v>113</v>
      </c>
      <c r="R166" s="88">
        <v>12199.37</v>
      </c>
      <c r="S166" s="86"/>
      <c r="T166" s="86"/>
      <c r="U166" s="86"/>
      <c r="V166" s="86"/>
      <c r="W166" s="86"/>
      <c r="X166" s="86"/>
      <c r="Y166" s="86"/>
      <c r="Z166" s="139"/>
      <c r="AA166" s="139"/>
      <c r="AB166" s="140"/>
      <c r="AC166" s="90"/>
      <c r="AD166" s="86">
        <v>12199.37</v>
      </c>
    </row>
    <row r="167" spans="1:30" s="141" customFormat="1" ht="12">
      <c r="A167" s="81" t="s">
        <v>108</v>
      </c>
      <c r="B167" s="81" t="s">
        <v>109</v>
      </c>
      <c r="C167" s="81" t="s">
        <v>109</v>
      </c>
      <c r="D167" s="81" t="s">
        <v>16</v>
      </c>
      <c r="E167" s="81" t="s">
        <v>18</v>
      </c>
      <c r="F167" s="81" t="s">
        <v>19</v>
      </c>
      <c r="G167" s="82" t="s">
        <v>30</v>
      </c>
      <c r="H167" s="82">
        <v>35801</v>
      </c>
      <c r="I167" s="92" t="s">
        <v>114</v>
      </c>
      <c r="J167" s="52"/>
      <c r="K167" s="82" t="s">
        <v>115</v>
      </c>
      <c r="L167" s="86" t="s">
        <v>112</v>
      </c>
      <c r="M167" s="52" t="s">
        <v>112</v>
      </c>
      <c r="N167" s="87" t="s">
        <v>24</v>
      </c>
      <c r="O167" s="86">
        <v>1</v>
      </c>
      <c r="P167" s="88">
        <v>18239</v>
      </c>
      <c r="Q167" s="86" t="s">
        <v>113</v>
      </c>
      <c r="R167" s="88">
        <v>18239</v>
      </c>
      <c r="S167" s="86"/>
      <c r="T167" s="86"/>
      <c r="U167" s="86"/>
      <c r="V167" s="86"/>
      <c r="W167" s="86"/>
      <c r="X167" s="86"/>
      <c r="Y167" s="86"/>
      <c r="Z167" s="139"/>
      <c r="AA167" s="139"/>
      <c r="AB167" s="140"/>
      <c r="AC167" s="90"/>
      <c r="AD167" s="86">
        <v>18239</v>
      </c>
    </row>
    <row r="168" spans="1:30" s="141" customFormat="1" ht="12">
      <c r="A168" s="81" t="s">
        <v>108</v>
      </c>
      <c r="B168" s="150" t="s">
        <v>109</v>
      </c>
      <c r="C168" s="81" t="s">
        <v>109</v>
      </c>
      <c r="D168" s="81" t="s">
        <v>16</v>
      </c>
      <c r="E168" s="81" t="s">
        <v>18</v>
      </c>
      <c r="F168" s="81" t="s">
        <v>19</v>
      </c>
      <c r="G168" s="82" t="s">
        <v>30</v>
      </c>
      <c r="H168" s="82">
        <v>33801</v>
      </c>
      <c r="I168" s="151" t="s">
        <v>123</v>
      </c>
      <c r="J168" s="152"/>
      <c r="K168" s="153" t="s">
        <v>131</v>
      </c>
      <c r="L168" s="86" t="s">
        <v>112</v>
      </c>
      <c r="M168" s="52" t="s">
        <v>112</v>
      </c>
      <c r="N168" s="87" t="s">
        <v>24</v>
      </c>
      <c r="O168" s="82">
        <v>1</v>
      </c>
      <c r="P168" s="90">
        <v>13107</v>
      </c>
      <c r="Q168" s="144" t="s">
        <v>25</v>
      </c>
      <c r="R168" s="145">
        <v>13107</v>
      </c>
      <c r="S168" s="86"/>
      <c r="T168" s="86"/>
      <c r="U168" s="86"/>
      <c r="V168" s="86"/>
      <c r="W168" s="86"/>
      <c r="X168" s="86"/>
      <c r="Y168" s="86"/>
      <c r="Z168" s="139"/>
      <c r="AA168" s="139"/>
      <c r="AB168" s="140"/>
      <c r="AC168" s="90"/>
      <c r="AD168" s="86">
        <v>13107</v>
      </c>
    </row>
    <row r="169" spans="1:30" s="141" customFormat="1" ht="12">
      <c r="A169" s="81" t="s">
        <v>108</v>
      </c>
      <c r="B169" s="81" t="s">
        <v>109</v>
      </c>
      <c r="C169" s="81" t="s">
        <v>109</v>
      </c>
      <c r="D169" s="81" t="s">
        <v>16</v>
      </c>
      <c r="E169" s="81" t="s">
        <v>18</v>
      </c>
      <c r="F169" s="81" t="s">
        <v>19</v>
      </c>
      <c r="G169" s="82" t="s">
        <v>30</v>
      </c>
      <c r="H169" s="82">
        <v>35801</v>
      </c>
      <c r="I169" s="151" t="s">
        <v>114</v>
      </c>
      <c r="J169" s="52"/>
      <c r="K169" s="82" t="s">
        <v>115</v>
      </c>
      <c r="L169" s="86" t="s">
        <v>112</v>
      </c>
      <c r="M169" s="52" t="s">
        <v>112</v>
      </c>
      <c r="N169" s="87" t="s">
        <v>24</v>
      </c>
      <c r="O169" s="86">
        <v>1</v>
      </c>
      <c r="P169" s="88">
        <v>18239</v>
      </c>
      <c r="Q169" s="86" t="s">
        <v>113</v>
      </c>
      <c r="R169" s="88">
        <v>18239</v>
      </c>
      <c r="S169" s="86"/>
      <c r="T169" s="86"/>
      <c r="U169" s="86"/>
      <c r="V169" s="86"/>
      <c r="W169" s="86"/>
      <c r="X169" s="86"/>
      <c r="Y169" s="86"/>
      <c r="Z169" s="139"/>
      <c r="AA169" s="139"/>
      <c r="AB169" s="140"/>
      <c r="AC169" s="90"/>
      <c r="AD169" s="86">
        <v>18239</v>
      </c>
    </row>
    <row r="170" spans="1:30" s="141" customFormat="1" ht="12">
      <c r="A170" s="81"/>
      <c r="B170" s="150"/>
      <c r="C170" s="81"/>
      <c r="D170" s="81"/>
      <c r="E170" s="81"/>
      <c r="F170" s="81"/>
      <c r="G170" s="82"/>
      <c r="H170" s="82"/>
      <c r="I170" s="151"/>
      <c r="J170" s="152"/>
      <c r="K170" s="153"/>
      <c r="L170" s="86"/>
      <c r="M170" s="52"/>
      <c r="N170" s="87"/>
      <c r="O170" s="82"/>
      <c r="P170" s="90"/>
      <c r="Q170" s="144"/>
      <c r="R170" s="145"/>
      <c r="S170" s="86"/>
      <c r="T170" s="86"/>
      <c r="U170" s="86"/>
      <c r="V170" s="86"/>
      <c r="W170" s="86"/>
      <c r="X170" s="86"/>
      <c r="Y170" s="86"/>
      <c r="Z170" s="139"/>
      <c r="AA170" s="139"/>
      <c r="AB170" s="140"/>
      <c r="AC170" s="90"/>
      <c r="AD170" s="86"/>
    </row>
    <row r="171" spans="1:30" s="141" customFormat="1" ht="12">
      <c r="A171" s="81"/>
      <c r="B171" s="150"/>
      <c r="C171" s="81"/>
      <c r="D171" s="81"/>
      <c r="E171" s="81"/>
      <c r="F171" s="81"/>
      <c r="G171" s="82"/>
      <c r="H171" s="82"/>
      <c r="I171" s="151"/>
      <c r="J171" s="152"/>
      <c r="K171" s="153"/>
      <c r="L171" s="86"/>
      <c r="M171" s="52"/>
      <c r="N171" s="87"/>
      <c r="O171" s="82"/>
      <c r="P171" s="90"/>
      <c r="Q171" s="144"/>
      <c r="R171" s="145"/>
      <c r="S171" s="86"/>
      <c r="T171" s="86"/>
      <c r="U171" s="86"/>
      <c r="V171" s="86"/>
      <c r="W171" s="86"/>
      <c r="X171" s="86"/>
      <c r="Y171" s="86"/>
      <c r="Z171" s="139"/>
      <c r="AA171" s="139"/>
      <c r="AB171" s="140"/>
      <c r="AC171" s="90"/>
      <c r="AD171" s="86"/>
    </row>
    <row r="172" spans="1:30" s="141" customFormat="1" ht="12">
      <c r="A172" s="81"/>
      <c r="B172" s="150"/>
      <c r="C172" s="81"/>
      <c r="D172" s="81"/>
      <c r="E172" s="81"/>
      <c r="F172" s="81"/>
      <c r="G172" s="82"/>
      <c r="H172" s="82"/>
      <c r="I172" s="151"/>
      <c r="J172" s="152"/>
      <c r="K172" s="153"/>
      <c r="L172" s="86"/>
      <c r="M172" s="52"/>
      <c r="N172" s="87"/>
      <c r="O172" s="82"/>
      <c r="P172" s="90"/>
      <c r="Q172" s="144"/>
      <c r="R172" s="145"/>
      <c r="S172" s="86"/>
      <c r="T172" s="86"/>
      <c r="U172" s="86"/>
      <c r="V172" s="86"/>
      <c r="W172" s="86"/>
      <c r="X172" s="86"/>
      <c r="Y172" s="86"/>
      <c r="Z172" s="139"/>
      <c r="AA172" s="139"/>
      <c r="AB172" s="140"/>
      <c r="AC172" s="90"/>
      <c r="AD172" s="86"/>
    </row>
    <row r="173" spans="1:30" s="1" customFormat="1">
      <c r="A173" s="154"/>
      <c r="B173" s="154"/>
      <c r="C173" s="154"/>
      <c r="D173" s="154"/>
      <c r="E173" s="154"/>
      <c r="F173" s="121"/>
      <c r="G173" s="121"/>
      <c r="H173" s="121"/>
      <c r="I173" s="121"/>
      <c r="J173" s="121"/>
      <c r="K173" s="155"/>
      <c r="L173" s="156"/>
      <c r="M173" s="116"/>
      <c r="N173" s="121"/>
      <c r="O173" s="121"/>
      <c r="P173" s="157"/>
      <c r="Q173" s="156"/>
      <c r="R173" s="158"/>
      <c r="S173" s="121"/>
      <c r="T173" s="121"/>
      <c r="U173" s="121"/>
      <c r="V173" s="121"/>
      <c r="W173" s="121"/>
      <c r="X173" s="121"/>
      <c r="Y173" s="121"/>
      <c r="Z173" s="121"/>
      <c r="AA173" s="157"/>
      <c r="AB173" s="157"/>
      <c r="AC173" s="157"/>
      <c r="AD173" s="121"/>
    </row>
    <row r="174" spans="1:30" s="1" customFormat="1">
      <c r="A174" s="154"/>
      <c r="B174" s="154"/>
      <c r="C174" s="154"/>
      <c r="D174" s="154"/>
      <c r="E174" s="154"/>
      <c r="F174" s="154"/>
      <c r="G174" s="159"/>
      <c r="H174" s="159"/>
      <c r="I174" s="160"/>
      <c r="J174" s="161"/>
      <c r="K174" s="162"/>
      <c r="L174" s="156"/>
      <c r="M174" s="116"/>
      <c r="N174" s="118"/>
      <c r="O174" s="121"/>
      <c r="P174" s="120"/>
      <c r="Q174" s="156"/>
      <c r="R174" s="163"/>
      <c r="S174" s="164"/>
      <c r="T174" s="164"/>
      <c r="U174" s="164"/>
      <c r="V174" s="164"/>
      <c r="W174" s="164"/>
      <c r="X174" s="164"/>
      <c r="Y174" s="164"/>
      <c r="Z174" s="164"/>
      <c r="AA174" s="164"/>
      <c r="AB174" s="165"/>
      <c r="AC174" s="164"/>
      <c r="AD174" s="164"/>
    </row>
    <row r="175" spans="1:30" s="1" customFormat="1">
      <c r="A175" s="590" t="s">
        <v>15</v>
      </c>
      <c r="B175" s="590"/>
      <c r="C175" s="590"/>
      <c r="D175" s="590"/>
      <c r="E175" s="590"/>
      <c r="F175" s="590"/>
      <c r="G175" s="590"/>
      <c r="H175" s="590"/>
      <c r="I175" s="590"/>
      <c r="J175" s="121"/>
      <c r="K175" s="155"/>
      <c r="L175" s="121"/>
      <c r="M175" s="121"/>
      <c r="N175" s="121"/>
      <c r="O175" s="121"/>
      <c r="P175" s="121"/>
      <c r="Q175" s="121"/>
      <c r="R175" s="133">
        <v>113342.74</v>
      </c>
      <c r="S175" s="133">
        <v>0</v>
      </c>
      <c r="T175" s="133">
        <v>0</v>
      </c>
      <c r="U175" s="133">
        <v>0</v>
      </c>
      <c r="V175" s="133">
        <v>0</v>
      </c>
      <c r="W175" s="133">
        <v>0</v>
      </c>
      <c r="X175" s="133">
        <v>0</v>
      </c>
      <c r="Y175" s="133">
        <v>0</v>
      </c>
      <c r="Z175" s="133">
        <v>0</v>
      </c>
      <c r="AA175" s="133">
        <v>0</v>
      </c>
      <c r="AB175" s="133">
        <v>0</v>
      </c>
      <c r="AC175" s="133">
        <v>0</v>
      </c>
      <c r="AD175" s="133">
        <v>113342.74</v>
      </c>
    </row>
    <row r="176" spans="1:30" s="1" customFormat="1">
      <c r="A176" s="154"/>
      <c r="B176" s="154"/>
      <c r="C176" s="154"/>
      <c r="D176" s="154"/>
      <c r="E176" s="154"/>
      <c r="F176" s="154"/>
      <c r="G176" s="159"/>
      <c r="H176" s="159"/>
      <c r="I176" s="121"/>
      <c r="J176" s="121"/>
      <c r="K176" s="155"/>
      <c r="L176" s="121"/>
      <c r="M176" s="121"/>
      <c r="N176" s="121"/>
      <c r="O176" s="121"/>
      <c r="P176" s="121"/>
      <c r="Q176" s="121"/>
      <c r="R176" s="166"/>
      <c r="S176" s="166"/>
      <c r="T176" s="166"/>
      <c r="U176" s="166"/>
      <c r="V176" s="166"/>
      <c r="W176" s="166"/>
      <c r="X176" s="166"/>
      <c r="Y176" s="166"/>
      <c r="Z176" s="166"/>
      <c r="AA176" s="166"/>
      <c r="AB176" s="166"/>
      <c r="AC176" s="166"/>
      <c r="AD176" s="166"/>
    </row>
    <row r="177" spans="1:30" s="3" customFormat="1" ht="28.8">
      <c r="A177" s="167" t="s">
        <v>0</v>
      </c>
      <c r="B177" s="167" t="s">
        <v>95</v>
      </c>
      <c r="C177" s="167" t="s">
        <v>96</v>
      </c>
      <c r="D177" s="167" t="s">
        <v>1</v>
      </c>
      <c r="E177" s="167" t="s">
        <v>2</v>
      </c>
      <c r="F177" s="167" t="s">
        <v>3</v>
      </c>
      <c r="G177" s="167" t="s">
        <v>4</v>
      </c>
      <c r="H177" s="60" t="s">
        <v>5</v>
      </c>
      <c r="I177" s="60" t="s">
        <v>6</v>
      </c>
      <c r="J177" s="60" t="s">
        <v>7</v>
      </c>
      <c r="K177" s="168" t="s">
        <v>8</v>
      </c>
      <c r="L177" s="60" t="s">
        <v>9</v>
      </c>
      <c r="M177" s="60" t="s">
        <v>10</v>
      </c>
      <c r="N177" s="60" t="s">
        <v>11</v>
      </c>
      <c r="O177" s="169" t="s">
        <v>12</v>
      </c>
      <c r="P177" s="60" t="s">
        <v>13</v>
      </c>
      <c r="Q177" s="169" t="s">
        <v>14</v>
      </c>
      <c r="R177" s="170" t="s">
        <v>15</v>
      </c>
      <c r="S177" s="171" t="s">
        <v>97</v>
      </c>
      <c r="T177" s="171" t="s">
        <v>98</v>
      </c>
      <c r="U177" s="171" t="s">
        <v>99</v>
      </c>
      <c r="V177" s="171" t="s">
        <v>100</v>
      </c>
      <c r="W177" s="171" t="s">
        <v>101</v>
      </c>
      <c r="X177" s="171" t="s">
        <v>102</v>
      </c>
      <c r="Y177" s="171" t="s">
        <v>103</v>
      </c>
      <c r="Z177" s="171" t="s">
        <v>104</v>
      </c>
      <c r="AA177" s="172" t="s">
        <v>105</v>
      </c>
      <c r="AB177" s="172" t="s">
        <v>106</v>
      </c>
      <c r="AC177" s="171" t="s">
        <v>107</v>
      </c>
      <c r="AD177" s="171" t="s">
        <v>91</v>
      </c>
    </row>
    <row r="178" spans="1:30" s="3" customFormat="1">
      <c r="A178" s="93" t="s">
        <v>108</v>
      </c>
      <c r="B178" s="93" t="s">
        <v>109</v>
      </c>
      <c r="C178" s="93" t="s">
        <v>109</v>
      </c>
      <c r="D178" s="93" t="s">
        <v>16</v>
      </c>
      <c r="E178" s="173" t="s">
        <v>55</v>
      </c>
      <c r="F178" s="174" t="s">
        <v>56</v>
      </c>
      <c r="G178" s="46" t="s">
        <v>74</v>
      </c>
      <c r="H178" s="46">
        <v>44110</v>
      </c>
      <c r="I178" s="84" t="s">
        <v>135</v>
      </c>
      <c r="J178" s="147"/>
      <c r="K178" s="147"/>
      <c r="L178" s="146" t="s">
        <v>112</v>
      </c>
      <c r="M178" s="147" t="s">
        <v>112</v>
      </c>
      <c r="N178" s="147" t="s">
        <v>112</v>
      </c>
      <c r="O178" s="148">
        <v>1</v>
      </c>
      <c r="P178" s="175">
        <v>4516.5</v>
      </c>
      <c r="Q178" s="146" t="s">
        <v>113</v>
      </c>
      <c r="R178" s="175">
        <v>4516.5</v>
      </c>
      <c r="S178" s="176"/>
      <c r="T178" s="176"/>
      <c r="U178" s="176"/>
      <c r="V178" s="176"/>
      <c r="W178" s="176"/>
      <c r="X178" s="176"/>
      <c r="Y178" s="176"/>
      <c r="Z178" s="176"/>
      <c r="AA178" s="177"/>
      <c r="AB178" s="177"/>
      <c r="AC178" s="175"/>
      <c r="AD178" s="176">
        <v>4516.5</v>
      </c>
    </row>
    <row r="179" spans="1:30" s="3" customFormat="1">
      <c r="A179" s="93" t="s">
        <v>108</v>
      </c>
      <c r="B179" s="93" t="s">
        <v>109</v>
      </c>
      <c r="C179" s="93" t="s">
        <v>109</v>
      </c>
      <c r="D179" s="93" t="s">
        <v>16</v>
      </c>
      <c r="E179" s="173" t="s">
        <v>55</v>
      </c>
      <c r="F179" s="174" t="s">
        <v>56</v>
      </c>
      <c r="G179" s="46" t="s">
        <v>74</v>
      </c>
      <c r="H179" s="46">
        <v>44110</v>
      </c>
      <c r="I179" s="84" t="s">
        <v>135</v>
      </c>
      <c r="J179" s="147"/>
      <c r="K179" s="147"/>
      <c r="L179" s="146" t="s">
        <v>112</v>
      </c>
      <c r="M179" s="147" t="s">
        <v>112</v>
      </c>
      <c r="N179" s="147" t="s">
        <v>112</v>
      </c>
      <c r="O179" s="148">
        <v>1</v>
      </c>
      <c r="P179" s="175">
        <v>4516.5</v>
      </c>
      <c r="Q179" s="148" t="s">
        <v>113</v>
      </c>
      <c r="R179" s="175">
        <v>4516.5</v>
      </c>
      <c r="S179" s="177"/>
      <c r="T179" s="177"/>
      <c r="U179" s="177"/>
      <c r="V179" s="177"/>
      <c r="W179" s="177"/>
      <c r="X179" s="177"/>
      <c r="Y179" s="177"/>
      <c r="Z179" s="177"/>
      <c r="AA179" s="177"/>
      <c r="AB179" s="177"/>
      <c r="AC179" s="175"/>
      <c r="AD179" s="176">
        <v>4516.5</v>
      </c>
    </row>
    <row r="180" spans="1:30" s="3" customFormat="1">
      <c r="A180" s="93" t="s">
        <v>108</v>
      </c>
      <c r="B180" s="93" t="s">
        <v>109</v>
      </c>
      <c r="C180" s="93" t="s">
        <v>109</v>
      </c>
      <c r="D180" s="93" t="s">
        <v>16</v>
      </c>
      <c r="E180" s="173" t="s">
        <v>55</v>
      </c>
      <c r="F180" s="174" t="s">
        <v>56</v>
      </c>
      <c r="G180" s="46" t="s">
        <v>74</v>
      </c>
      <c r="H180" s="46">
        <v>44110</v>
      </c>
      <c r="I180" s="84" t="s">
        <v>135</v>
      </c>
      <c r="J180" s="147"/>
      <c r="K180" s="147"/>
      <c r="L180" s="146" t="s">
        <v>112</v>
      </c>
      <c r="M180" s="147" t="s">
        <v>112</v>
      </c>
      <c r="N180" s="147" t="s">
        <v>112</v>
      </c>
      <c r="O180" s="148">
        <v>1</v>
      </c>
      <c r="P180" s="175">
        <v>4516.5</v>
      </c>
      <c r="Q180" s="148" t="s">
        <v>113</v>
      </c>
      <c r="R180" s="175">
        <v>4516.5</v>
      </c>
      <c r="S180" s="178"/>
      <c r="T180" s="178"/>
      <c r="U180" s="178"/>
      <c r="V180" s="178"/>
      <c r="W180" s="178"/>
      <c r="X180" s="178"/>
      <c r="Y180" s="178"/>
      <c r="Z180" s="178"/>
      <c r="AA180" s="178"/>
      <c r="AB180" s="178"/>
      <c r="AC180" s="179"/>
      <c r="AD180" s="176">
        <v>4516.5</v>
      </c>
    </row>
    <row r="181" spans="1:30" s="3" customFormat="1">
      <c r="A181" s="93" t="s">
        <v>108</v>
      </c>
      <c r="B181" s="93" t="s">
        <v>109</v>
      </c>
      <c r="C181" s="93" t="s">
        <v>109</v>
      </c>
      <c r="D181" s="93" t="s">
        <v>16</v>
      </c>
      <c r="E181" s="173" t="s">
        <v>55</v>
      </c>
      <c r="F181" s="174" t="s">
        <v>56</v>
      </c>
      <c r="G181" s="46" t="s">
        <v>74</v>
      </c>
      <c r="H181" s="46">
        <v>44110</v>
      </c>
      <c r="I181" s="84" t="s">
        <v>135</v>
      </c>
      <c r="J181" s="147"/>
      <c r="K181" s="147"/>
      <c r="L181" s="146" t="s">
        <v>112</v>
      </c>
      <c r="M181" s="147" t="s">
        <v>112</v>
      </c>
      <c r="N181" s="147" t="s">
        <v>112</v>
      </c>
      <c r="O181" s="148">
        <v>1</v>
      </c>
      <c r="P181" s="175">
        <v>4516.5</v>
      </c>
      <c r="Q181" s="148" t="s">
        <v>113</v>
      </c>
      <c r="R181" s="175">
        <v>4516.5</v>
      </c>
      <c r="S181" s="178"/>
      <c r="T181" s="178"/>
      <c r="U181" s="178"/>
      <c r="V181" s="178"/>
      <c r="W181" s="178"/>
      <c r="X181" s="178"/>
      <c r="Y181" s="178"/>
      <c r="Z181" s="178"/>
      <c r="AA181" s="178"/>
      <c r="AB181" s="178"/>
      <c r="AC181" s="179"/>
      <c r="AD181" s="176">
        <v>4516.5</v>
      </c>
    </row>
    <row r="182" spans="1:30" s="3" customFormat="1">
      <c r="A182" s="93" t="s">
        <v>108</v>
      </c>
      <c r="B182" s="93" t="s">
        <v>109</v>
      </c>
      <c r="C182" s="93" t="s">
        <v>109</v>
      </c>
      <c r="D182" s="93" t="s">
        <v>16</v>
      </c>
      <c r="E182" s="173" t="s">
        <v>55</v>
      </c>
      <c r="F182" s="174" t="s">
        <v>56</v>
      </c>
      <c r="G182" s="46" t="s">
        <v>74</v>
      </c>
      <c r="H182" s="46">
        <v>44110</v>
      </c>
      <c r="I182" s="84" t="s">
        <v>135</v>
      </c>
      <c r="J182" s="147"/>
      <c r="K182" s="147"/>
      <c r="L182" s="146" t="s">
        <v>112</v>
      </c>
      <c r="M182" s="147" t="s">
        <v>112</v>
      </c>
      <c r="N182" s="147" t="s">
        <v>112</v>
      </c>
      <c r="O182" s="148">
        <v>1</v>
      </c>
      <c r="P182" s="175">
        <v>4516.5</v>
      </c>
      <c r="Q182" s="148" t="s">
        <v>113</v>
      </c>
      <c r="R182" s="175">
        <v>4516.5</v>
      </c>
      <c r="S182" s="178"/>
      <c r="T182" s="178"/>
      <c r="U182" s="178"/>
      <c r="V182" s="178"/>
      <c r="W182" s="178"/>
      <c r="X182" s="178"/>
      <c r="Y182" s="178"/>
      <c r="Z182" s="178"/>
      <c r="AA182" s="178"/>
      <c r="AB182" s="178"/>
      <c r="AC182" s="179"/>
      <c r="AD182" s="176">
        <v>4516.5</v>
      </c>
    </row>
    <row r="183" spans="1:30" s="3" customFormat="1">
      <c r="A183" s="93" t="s">
        <v>108</v>
      </c>
      <c r="B183" s="93" t="s">
        <v>109</v>
      </c>
      <c r="C183" s="93" t="s">
        <v>109</v>
      </c>
      <c r="D183" s="93" t="s">
        <v>16</v>
      </c>
      <c r="E183" s="173" t="s">
        <v>55</v>
      </c>
      <c r="F183" s="174" t="s">
        <v>56</v>
      </c>
      <c r="G183" s="46" t="s">
        <v>74</v>
      </c>
      <c r="H183" s="46">
        <v>44110</v>
      </c>
      <c r="I183" s="84" t="s">
        <v>135</v>
      </c>
      <c r="J183" s="147"/>
      <c r="K183" s="147"/>
      <c r="L183" s="146" t="s">
        <v>112</v>
      </c>
      <c r="M183" s="147" t="s">
        <v>112</v>
      </c>
      <c r="N183" s="147" t="s">
        <v>112</v>
      </c>
      <c r="O183" s="148">
        <v>1</v>
      </c>
      <c r="P183" s="175">
        <v>4516.5</v>
      </c>
      <c r="Q183" s="148" t="s">
        <v>113</v>
      </c>
      <c r="R183" s="175">
        <v>4516.5</v>
      </c>
      <c r="S183" s="178"/>
      <c r="T183" s="178"/>
      <c r="U183" s="178"/>
      <c r="V183" s="178"/>
      <c r="W183" s="178"/>
      <c r="X183" s="178"/>
      <c r="Y183" s="178"/>
      <c r="Z183" s="178"/>
      <c r="AA183" s="178"/>
      <c r="AB183" s="178"/>
      <c r="AC183" s="179"/>
      <c r="AD183" s="176">
        <v>4516.5</v>
      </c>
    </row>
    <row r="184" spans="1:30" s="3" customFormat="1">
      <c r="A184" s="93" t="s">
        <v>108</v>
      </c>
      <c r="B184" s="93" t="s">
        <v>109</v>
      </c>
      <c r="C184" s="93" t="s">
        <v>109</v>
      </c>
      <c r="D184" s="93" t="s">
        <v>16</v>
      </c>
      <c r="E184" s="173" t="s">
        <v>55</v>
      </c>
      <c r="F184" s="174" t="s">
        <v>56</v>
      </c>
      <c r="G184" s="46" t="s">
        <v>74</v>
      </c>
      <c r="H184" s="180">
        <v>22104</v>
      </c>
      <c r="I184" s="84" t="s">
        <v>125</v>
      </c>
      <c r="J184" s="92"/>
      <c r="K184" s="82"/>
      <c r="L184" s="146" t="s">
        <v>112</v>
      </c>
      <c r="M184" s="147" t="s">
        <v>112</v>
      </c>
      <c r="N184" s="147" t="s">
        <v>112</v>
      </c>
      <c r="O184" s="148">
        <v>1</v>
      </c>
      <c r="P184" s="149">
        <v>1932</v>
      </c>
      <c r="Q184" s="148" t="s">
        <v>113</v>
      </c>
      <c r="R184" s="149">
        <v>1932</v>
      </c>
      <c r="S184" s="178"/>
      <c r="T184" s="178"/>
      <c r="U184" s="178"/>
      <c r="V184" s="178"/>
      <c r="W184" s="178"/>
      <c r="X184" s="178"/>
      <c r="Y184" s="178"/>
      <c r="Z184" s="178"/>
      <c r="AA184" s="178"/>
      <c r="AB184" s="178"/>
      <c r="AC184" s="179"/>
      <c r="AD184" s="176">
        <v>1932</v>
      </c>
    </row>
    <row r="185" spans="1:30" s="3" customFormat="1">
      <c r="A185" s="93" t="s">
        <v>108</v>
      </c>
      <c r="B185" s="93" t="s">
        <v>109</v>
      </c>
      <c r="C185" s="93" t="s">
        <v>109</v>
      </c>
      <c r="D185" s="93" t="s">
        <v>16</v>
      </c>
      <c r="E185" s="173" t="s">
        <v>55</v>
      </c>
      <c r="F185" s="174" t="s">
        <v>56</v>
      </c>
      <c r="G185" s="63" t="s">
        <v>74</v>
      </c>
      <c r="H185" s="46">
        <v>29301</v>
      </c>
      <c r="I185" s="94" t="s">
        <v>136</v>
      </c>
      <c r="J185" s="181" t="s">
        <v>137</v>
      </c>
      <c r="K185" s="94" t="s">
        <v>136</v>
      </c>
      <c r="L185" s="146" t="s">
        <v>112</v>
      </c>
      <c r="M185" s="147" t="s">
        <v>112</v>
      </c>
      <c r="N185" s="147" t="s">
        <v>112</v>
      </c>
      <c r="O185" s="148">
        <v>1</v>
      </c>
      <c r="P185" s="179">
        <v>296.99</v>
      </c>
      <c r="Q185" s="148" t="s">
        <v>113</v>
      </c>
      <c r="R185" s="179">
        <v>296.99</v>
      </c>
      <c r="S185" s="178"/>
      <c r="T185" s="178"/>
      <c r="U185" s="178"/>
      <c r="V185" s="178"/>
      <c r="W185" s="178"/>
      <c r="X185" s="178"/>
      <c r="Y185" s="178"/>
      <c r="Z185" s="178"/>
      <c r="AA185" s="178"/>
      <c r="AB185" s="178"/>
      <c r="AC185" s="179"/>
      <c r="AD185" s="176">
        <v>296.99</v>
      </c>
    </row>
    <row r="186" spans="1:30" s="3" customFormat="1" ht="36">
      <c r="A186" s="93" t="s">
        <v>108</v>
      </c>
      <c r="B186" s="93" t="s">
        <v>109</v>
      </c>
      <c r="C186" s="93" t="s">
        <v>109</v>
      </c>
      <c r="D186" s="93" t="s">
        <v>16</v>
      </c>
      <c r="E186" s="173" t="s">
        <v>55</v>
      </c>
      <c r="F186" s="174" t="s">
        <v>56</v>
      </c>
      <c r="G186" s="63" t="s">
        <v>74</v>
      </c>
      <c r="H186" s="63">
        <v>21101</v>
      </c>
      <c r="I186" s="138" t="s">
        <v>138</v>
      </c>
      <c r="J186" s="52" t="s">
        <v>139</v>
      </c>
      <c r="K186" s="138" t="s">
        <v>138</v>
      </c>
      <c r="L186" s="146" t="s">
        <v>112</v>
      </c>
      <c r="M186" s="147" t="s">
        <v>112</v>
      </c>
      <c r="N186" s="147" t="s">
        <v>112</v>
      </c>
      <c r="O186" s="148">
        <v>1</v>
      </c>
      <c r="P186" s="179">
        <v>997</v>
      </c>
      <c r="Q186" s="148" t="s">
        <v>113</v>
      </c>
      <c r="R186" s="179">
        <v>997</v>
      </c>
      <c r="S186" s="178"/>
      <c r="T186" s="178"/>
      <c r="U186" s="178"/>
      <c r="V186" s="178"/>
      <c r="W186" s="178"/>
      <c r="X186" s="178"/>
      <c r="Y186" s="178"/>
      <c r="Z186" s="178"/>
      <c r="AA186" s="178"/>
      <c r="AB186" s="178"/>
      <c r="AC186" s="179"/>
      <c r="AD186" s="176">
        <v>997</v>
      </c>
    </row>
    <row r="187" spans="1:30" s="3" customFormat="1" ht="36">
      <c r="A187" s="93" t="s">
        <v>108</v>
      </c>
      <c r="B187" s="93" t="s">
        <v>109</v>
      </c>
      <c r="C187" s="93" t="s">
        <v>109</v>
      </c>
      <c r="D187" s="93" t="s">
        <v>16</v>
      </c>
      <c r="E187" s="173" t="s">
        <v>55</v>
      </c>
      <c r="F187" s="174" t="s">
        <v>56</v>
      </c>
      <c r="G187" s="63" t="s">
        <v>74</v>
      </c>
      <c r="H187" s="63">
        <v>21101</v>
      </c>
      <c r="I187" s="138" t="s">
        <v>138</v>
      </c>
      <c r="J187" s="52" t="s">
        <v>139</v>
      </c>
      <c r="K187" s="138" t="s">
        <v>138</v>
      </c>
      <c r="L187" s="146" t="s">
        <v>112</v>
      </c>
      <c r="M187" s="147" t="s">
        <v>112</v>
      </c>
      <c r="N187" s="147" t="s">
        <v>112</v>
      </c>
      <c r="O187" s="148">
        <v>1</v>
      </c>
      <c r="P187" s="179">
        <v>1428</v>
      </c>
      <c r="Q187" s="148" t="s">
        <v>113</v>
      </c>
      <c r="R187" s="179">
        <v>1428</v>
      </c>
      <c r="S187" s="178"/>
      <c r="T187" s="178"/>
      <c r="U187" s="178"/>
      <c r="V187" s="178"/>
      <c r="W187" s="178"/>
      <c r="X187" s="178"/>
      <c r="Y187" s="178"/>
      <c r="Z187" s="178"/>
      <c r="AA187" s="178"/>
      <c r="AB187" s="178"/>
      <c r="AC187" s="179"/>
      <c r="AD187" s="176">
        <v>1428</v>
      </c>
    </row>
    <row r="188" spans="1:30" s="3" customFormat="1">
      <c r="A188" s="93" t="s">
        <v>108</v>
      </c>
      <c r="B188" s="93" t="s">
        <v>109</v>
      </c>
      <c r="C188" s="93" t="s">
        <v>109</v>
      </c>
      <c r="D188" s="93" t="s">
        <v>16</v>
      </c>
      <c r="E188" s="173" t="s">
        <v>55</v>
      </c>
      <c r="F188" s="174" t="s">
        <v>56</v>
      </c>
      <c r="G188" s="63" t="s">
        <v>74</v>
      </c>
      <c r="H188" s="63">
        <v>29901</v>
      </c>
      <c r="I188" s="182" t="s">
        <v>140</v>
      </c>
      <c r="J188" s="183" t="s">
        <v>141</v>
      </c>
      <c r="K188" s="138" t="s">
        <v>142</v>
      </c>
      <c r="L188" s="146" t="s">
        <v>112</v>
      </c>
      <c r="M188" s="147" t="s">
        <v>112</v>
      </c>
      <c r="N188" s="147" t="s">
        <v>112</v>
      </c>
      <c r="O188" s="148">
        <v>1</v>
      </c>
      <c r="P188" s="179">
        <v>4469.99</v>
      </c>
      <c r="Q188" s="148" t="s">
        <v>113</v>
      </c>
      <c r="R188" s="179">
        <v>4469.99</v>
      </c>
      <c r="S188" s="178"/>
      <c r="T188" s="178"/>
      <c r="U188" s="178"/>
      <c r="V188" s="178"/>
      <c r="W188" s="178"/>
      <c r="X188" s="178"/>
      <c r="Y188" s="178"/>
      <c r="Z188" s="178"/>
      <c r="AA188" s="178"/>
      <c r="AB188" s="178"/>
      <c r="AC188" s="179"/>
      <c r="AD188" s="176">
        <v>4469.99</v>
      </c>
    </row>
    <row r="189" spans="1:30" s="3" customFormat="1">
      <c r="A189" s="93" t="s">
        <v>108</v>
      </c>
      <c r="B189" s="93" t="s">
        <v>109</v>
      </c>
      <c r="C189" s="93" t="s">
        <v>109</v>
      </c>
      <c r="D189" s="93" t="s">
        <v>16</v>
      </c>
      <c r="E189" s="173" t="s">
        <v>55</v>
      </c>
      <c r="F189" s="174" t="s">
        <v>56</v>
      </c>
      <c r="G189" s="63" t="s">
        <v>74</v>
      </c>
      <c r="H189" s="63">
        <v>29901</v>
      </c>
      <c r="I189" s="182" t="s">
        <v>140</v>
      </c>
      <c r="J189" s="183" t="s">
        <v>143</v>
      </c>
      <c r="K189" s="184" t="s">
        <v>144</v>
      </c>
      <c r="L189" s="146" t="s">
        <v>112</v>
      </c>
      <c r="M189" s="147" t="s">
        <v>112</v>
      </c>
      <c r="N189" s="147" t="s">
        <v>112</v>
      </c>
      <c r="O189" s="148">
        <v>1</v>
      </c>
      <c r="P189" s="179">
        <v>300</v>
      </c>
      <c r="Q189" s="148" t="s">
        <v>113</v>
      </c>
      <c r="R189" s="179">
        <v>300</v>
      </c>
      <c r="S189" s="178"/>
      <c r="T189" s="178"/>
      <c r="U189" s="178"/>
      <c r="V189" s="178"/>
      <c r="W189" s="178"/>
      <c r="X189" s="178"/>
      <c r="Y189" s="178"/>
      <c r="Z189" s="178"/>
      <c r="AA189" s="178"/>
      <c r="AB189" s="178"/>
      <c r="AC189" s="179"/>
      <c r="AD189" s="176">
        <v>300</v>
      </c>
    </row>
    <row r="190" spans="1:30" s="3" customFormat="1">
      <c r="A190" s="93"/>
      <c r="B190" s="93"/>
      <c r="C190" s="93"/>
      <c r="D190" s="93"/>
      <c r="E190" s="173"/>
      <c r="F190" s="174"/>
      <c r="G190" s="63"/>
      <c r="H190" s="63"/>
      <c r="I190" s="84"/>
      <c r="J190" s="184"/>
      <c r="K190" s="184"/>
      <c r="L190" s="185"/>
      <c r="M190" s="184"/>
      <c r="N190" s="184"/>
      <c r="O190" s="186"/>
      <c r="P190" s="179"/>
      <c r="Q190" s="148"/>
      <c r="R190" s="179"/>
      <c r="S190" s="178"/>
      <c r="T190" s="178"/>
      <c r="U190" s="178"/>
      <c r="V190" s="178"/>
      <c r="W190" s="178"/>
      <c r="X190" s="178"/>
      <c r="Y190" s="178"/>
      <c r="Z190" s="178"/>
      <c r="AA190" s="178"/>
      <c r="AB190" s="178"/>
      <c r="AC190" s="179"/>
      <c r="AD190" s="176"/>
    </row>
    <row r="191" spans="1:30" s="3" customFormat="1" ht="13.8">
      <c r="A191" s="131"/>
      <c r="B191" s="131"/>
      <c r="C191" s="131"/>
      <c r="D191" s="131"/>
      <c r="E191" s="131"/>
      <c r="F191" s="131"/>
      <c r="G191" s="131"/>
      <c r="H191" s="131"/>
      <c r="I191" s="134"/>
      <c r="J191" s="131"/>
      <c r="K191" s="132"/>
      <c r="L191" s="131"/>
      <c r="M191" s="131"/>
      <c r="N191" s="131"/>
      <c r="O191" s="131"/>
      <c r="P191" s="131"/>
      <c r="Q191" s="131"/>
      <c r="R191" s="135"/>
      <c r="S191" s="131"/>
      <c r="T191" s="131"/>
      <c r="U191" s="131"/>
      <c r="V191" s="131"/>
      <c r="W191" s="131"/>
      <c r="X191" s="131"/>
      <c r="Y191" s="131"/>
      <c r="Z191" s="131"/>
      <c r="AA191" s="135"/>
      <c r="AB191" s="136"/>
      <c r="AC191" s="131"/>
      <c r="AD191" s="131"/>
    </row>
    <row r="192" spans="1:30" s="3" customFormat="1">
      <c r="A192" s="590" t="s">
        <v>15</v>
      </c>
      <c r="B192" s="590"/>
      <c r="C192" s="590"/>
      <c r="D192" s="590"/>
      <c r="E192" s="590"/>
      <c r="F192" s="590"/>
      <c r="G192" s="590"/>
      <c r="H192" s="590"/>
      <c r="I192" s="590"/>
      <c r="J192" s="131"/>
      <c r="K192" s="132"/>
      <c r="L192" s="131"/>
      <c r="M192" s="131"/>
      <c r="N192" s="131"/>
      <c r="O192" s="131"/>
      <c r="P192" s="131"/>
      <c r="Q192" s="131"/>
      <c r="R192" s="133">
        <v>36522.980000000003</v>
      </c>
      <c r="S192" s="133">
        <v>0</v>
      </c>
      <c r="T192" s="133">
        <v>0</v>
      </c>
      <c r="U192" s="133">
        <v>0</v>
      </c>
      <c r="V192" s="133">
        <v>0</v>
      </c>
      <c r="W192" s="133">
        <v>0</v>
      </c>
      <c r="X192" s="133">
        <v>0</v>
      </c>
      <c r="Y192" s="133">
        <v>0</v>
      </c>
      <c r="Z192" s="133">
        <v>0</v>
      </c>
      <c r="AA192" s="133">
        <v>0</v>
      </c>
      <c r="AB192" s="133">
        <v>0</v>
      </c>
      <c r="AC192" s="133">
        <v>0</v>
      </c>
      <c r="AD192" s="133">
        <v>36522.980000000003</v>
      </c>
    </row>
    <row r="193" spans="1:30" s="3" customFormat="1">
      <c r="A193" s="187"/>
      <c r="B193" s="187"/>
      <c r="C193" s="187"/>
      <c r="D193" s="187"/>
      <c r="E193" s="187"/>
      <c r="F193" s="187"/>
      <c r="G193" s="187"/>
      <c r="H193" s="187"/>
      <c r="I193" s="187"/>
      <c r="J193" s="131"/>
      <c r="K193" s="132"/>
      <c r="L193" s="131"/>
      <c r="M193" s="131"/>
      <c r="N193" s="131"/>
      <c r="O193" s="131"/>
      <c r="P193" s="131"/>
      <c r="Q193" s="131"/>
      <c r="R193" s="166"/>
      <c r="S193" s="166"/>
      <c r="T193" s="166"/>
      <c r="U193" s="166"/>
      <c r="V193" s="166"/>
      <c r="W193" s="166"/>
      <c r="X193" s="166"/>
      <c r="Y193" s="166"/>
      <c r="Z193" s="166"/>
      <c r="AA193" s="166"/>
      <c r="AB193" s="166"/>
      <c r="AC193" s="166"/>
      <c r="AD193" s="166"/>
    </row>
    <row r="194" spans="1:30" s="3" customFormat="1">
      <c r="A194" s="187"/>
      <c r="B194" s="187"/>
      <c r="C194" s="187"/>
      <c r="D194" s="187"/>
      <c r="E194" s="187"/>
      <c r="F194" s="187"/>
      <c r="G194" s="187"/>
      <c r="H194" s="187"/>
      <c r="I194" s="187"/>
      <c r="J194" s="131"/>
      <c r="K194" s="132"/>
      <c r="L194" s="131"/>
      <c r="M194" s="131"/>
      <c r="N194" s="131"/>
      <c r="O194" s="131"/>
      <c r="P194" s="131"/>
      <c r="Q194" s="131"/>
      <c r="R194" s="166"/>
      <c r="S194" s="166"/>
      <c r="T194" s="166"/>
      <c r="U194" s="166"/>
      <c r="V194" s="166"/>
      <c r="W194" s="166"/>
      <c r="X194" s="166"/>
      <c r="Y194" s="166"/>
      <c r="Z194" s="166"/>
      <c r="AA194" s="166"/>
      <c r="AB194" s="166"/>
      <c r="AC194" s="166"/>
      <c r="AD194" s="166"/>
    </row>
    <row r="195" spans="1:30" s="3" customFormat="1">
      <c r="A195" s="187"/>
      <c r="B195" s="187"/>
      <c r="C195" s="187"/>
      <c r="D195" s="187"/>
      <c r="E195" s="187"/>
      <c r="F195" s="187"/>
      <c r="G195" s="187"/>
      <c r="H195" s="187"/>
      <c r="I195" s="187"/>
      <c r="J195" s="131"/>
      <c r="K195" s="132"/>
      <c r="L195" s="131"/>
      <c r="M195" s="131"/>
      <c r="N195" s="131"/>
      <c r="O195" s="131"/>
      <c r="P195" s="131"/>
      <c r="Q195" s="131"/>
      <c r="R195" s="166"/>
      <c r="S195" s="166"/>
      <c r="T195" s="166"/>
      <c r="U195" s="166"/>
      <c r="V195" s="166"/>
      <c r="W195" s="166"/>
      <c r="X195" s="166"/>
      <c r="Y195" s="166"/>
      <c r="Z195" s="166"/>
      <c r="AA195" s="166"/>
      <c r="AB195" s="166"/>
      <c r="AC195" s="166"/>
      <c r="AD195" s="166"/>
    </row>
    <row r="196" spans="1:30" s="3" customFormat="1" ht="55.5" customHeight="1">
      <c r="A196" s="167" t="s">
        <v>0</v>
      </c>
      <c r="B196" s="167" t="s">
        <v>95</v>
      </c>
      <c r="C196" s="167" t="s">
        <v>96</v>
      </c>
      <c r="D196" s="167" t="s">
        <v>1</v>
      </c>
      <c r="E196" s="167" t="s">
        <v>2</v>
      </c>
      <c r="F196" s="167" t="s">
        <v>3</v>
      </c>
      <c r="G196" s="167" t="s">
        <v>4</v>
      </c>
      <c r="H196" s="60" t="s">
        <v>5</v>
      </c>
      <c r="I196" s="60" t="s">
        <v>6</v>
      </c>
      <c r="J196" s="60" t="s">
        <v>7</v>
      </c>
      <c r="K196" s="168" t="s">
        <v>8</v>
      </c>
      <c r="L196" s="60" t="s">
        <v>9</v>
      </c>
      <c r="M196" s="60" t="s">
        <v>10</v>
      </c>
      <c r="N196" s="60" t="s">
        <v>11</v>
      </c>
      <c r="O196" s="169" t="s">
        <v>12</v>
      </c>
      <c r="P196" s="60" t="s">
        <v>13</v>
      </c>
      <c r="Q196" s="169" t="s">
        <v>14</v>
      </c>
      <c r="R196" s="170" t="s">
        <v>15</v>
      </c>
      <c r="S196" s="171" t="s">
        <v>97</v>
      </c>
      <c r="T196" s="171" t="s">
        <v>98</v>
      </c>
      <c r="U196" s="171" t="s">
        <v>99</v>
      </c>
      <c r="V196" s="171" t="s">
        <v>100</v>
      </c>
      <c r="W196" s="171" t="s">
        <v>101</v>
      </c>
      <c r="X196" s="171" t="s">
        <v>102</v>
      </c>
      <c r="Y196" s="171" t="s">
        <v>103</v>
      </c>
      <c r="Z196" s="171" t="s">
        <v>104</v>
      </c>
      <c r="AA196" s="172" t="s">
        <v>105</v>
      </c>
      <c r="AB196" s="172" t="s">
        <v>106</v>
      </c>
      <c r="AC196" s="171" t="s">
        <v>107</v>
      </c>
      <c r="AD196" s="171" t="s">
        <v>91</v>
      </c>
    </row>
    <row r="197" spans="1:30" s="191" customFormat="1">
      <c r="A197" s="81" t="s">
        <v>108</v>
      </c>
      <c r="B197" s="81" t="s">
        <v>109</v>
      </c>
      <c r="C197" s="81" t="s">
        <v>109</v>
      </c>
      <c r="D197" s="110" t="s">
        <v>16</v>
      </c>
      <c r="E197" s="188" t="s">
        <v>53</v>
      </c>
      <c r="F197" s="188" t="s">
        <v>145</v>
      </c>
      <c r="G197" t="s">
        <v>58</v>
      </c>
      <c r="H197">
        <v>25401</v>
      </c>
      <c r="I197" s="189" t="s">
        <v>146</v>
      </c>
      <c r="J197" s="106" t="s">
        <v>147</v>
      </c>
      <c r="K197" s="106" t="s">
        <v>148</v>
      </c>
      <c r="L197" s="86" t="s">
        <v>112</v>
      </c>
      <c r="M197" s="52" t="s">
        <v>112</v>
      </c>
      <c r="N197" s="106" t="s">
        <v>26</v>
      </c>
      <c r="O197" s="106">
        <v>109</v>
      </c>
      <c r="P197" s="190">
        <v>4.6284000000000001</v>
      </c>
      <c r="Q197" s="86" t="s">
        <v>113</v>
      </c>
      <c r="R197" s="190">
        <v>504.49560000000002</v>
      </c>
      <c r="S197" s="146"/>
      <c r="T197" s="146"/>
      <c r="U197" s="146"/>
      <c r="V197" s="146"/>
      <c r="W197" s="146"/>
      <c r="X197" s="146"/>
      <c r="Y197" s="146"/>
      <c r="Z197" s="139"/>
      <c r="AA197" s="149"/>
      <c r="AB197" s="139"/>
      <c r="AC197" s="149"/>
      <c r="AD197" s="146">
        <v>504.49560000000002</v>
      </c>
    </row>
    <row r="198" spans="1:30" s="191" customFormat="1">
      <c r="A198" s="93" t="s">
        <v>108</v>
      </c>
      <c r="B198" s="93" t="s">
        <v>109</v>
      </c>
      <c r="C198" s="93" t="s">
        <v>109</v>
      </c>
      <c r="D198" s="93" t="s">
        <v>16</v>
      </c>
      <c r="E198" s="188" t="s">
        <v>53</v>
      </c>
      <c r="F198" s="188" t="s">
        <v>54</v>
      </c>
      <c r="G198" t="s">
        <v>58</v>
      </c>
      <c r="H198">
        <v>26102</v>
      </c>
      <c r="I198" s="151" t="s">
        <v>132</v>
      </c>
      <c r="J198" s="189" t="s">
        <v>133</v>
      </c>
      <c r="K198" s="82" t="s">
        <v>134</v>
      </c>
      <c r="L198" s="146" t="s">
        <v>112</v>
      </c>
      <c r="M198" s="147" t="s">
        <v>112</v>
      </c>
      <c r="N198" s="148" t="s">
        <v>26</v>
      </c>
      <c r="O198" s="146">
        <v>23</v>
      </c>
      <c r="P198" s="149">
        <v>200</v>
      </c>
      <c r="Q198" s="146" t="s">
        <v>113</v>
      </c>
      <c r="R198" s="149">
        <v>4633</v>
      </c>
      <c r="S198" s="146"/>
      <c r="T198" s="146"/>
      <c r="U198" s="146"/>
      <c r="V198" s="146"/>
      <c r="W198" s="146"/>
      <c r="X198" s="146"/>
      <c r="Y198" s="146"/>
      <c r="Z198" s="139"/>
      <c r="AA198" s="149"/>
      <c r="AB198" s="139"/>
      <c r="AC198" s="149"/>
      <c r="AD198" s="146">
        <v>4633</v>
      </c>
    </row>
    <row r="199" spans="1:30" s="191" customFormat="1">
      <c r="A199" s="81" t="s">
        <v>108</v>
      </c>
      <c r="B199" s="81" t="s">
        <v>109</v>
      </c>
      <c r="C199" s="81" t="s">
        <v>109</v>
      </c>
      <c r="D199" s="110" t="s">
        <v>16</v>
      </c>
      <c r="E199" s="188" t="s">
        <v>53</v>
      </c>
      <c r="F199" s="188" t="s">
        <v>145</v>
      </c>
      <c r="G199" t="s">
        <v>58</v>
      </c>
      <c r="H199" s="82">
        <v>21601</v>
      </c>
      <c r="I199" s="82" t="s">
        <v>149</v>
      </c>
      <c r="J199" s="189"/>
      <c r="K199" s="82" t="s">
        <v>149</v>
      </c>
      <c r="L199" s="146" t="s">
        <v>112</v>
      </c>
      <c r="M199" s="147" t="s">
        <v>112</v>
      </c>
      <c r="N199" s="148" t="s">
        <v>26</v>
      </c>
      <c r="O199" s="146">
        <v>1</v>
      </c>
      <c r="P199" s="149">
        <v>6267.72</v>
      </c>
      <c r="Q199" s="146" t="s">
        <v>113</v>
      </c>
      <c r="R199" s="149">
        <v>6267.72</v>
      </c>
      <c r="S199" s="146"/>
      <c r="T199" s="146"/>
      <c r="U199" s="146"/>
      <c r="V199" s="146"/>
      <c r="W199" s="146"/>
      <c r="X199" s="146"/>
      <c r="Y199" s="146"/>
      <c r="Z199" s="139"/>
      <c r="AA199" s="149"/>
      <c r="AB199" s="139"/>
      <c r="AC199" s="149"/>
      <c r="AD199" s="146">
        <v>6267.72</v>
      </c>
    </row>
    <row r="200" spans="1:30" s="191" customFormat="1" ht="12">
      <c r="A200" s="81"/>
      <c r="B200" s="81"/>
      <c r="C200" s="81"/>
      <c r="D200" s="110"/>
      <c r="E200" s="81"/>
      <c r="F200" s="81"/>
      <c r="G200" s="82"/>
      <c r="H200" s="82"/>
      <c r="I200" s="82"/>
      <c r="J200" s="189"/>
      <c r="K200" s="82"/>
      <c r="L200" s="146"/>
      <c r="M200" s="147"/>
      <c r="N200" s="148"/>
      <c r="O200" s="146"/>
      <c r="P200" s="149"/>
      <c r="Q200" s="146"/>
      <c r="R200" s="149"/>
      <c r="S200" s="146"/>
      <c r="T200" s="146"/>
      <c r="U200" s="146"/>
      <c r="V200" s="146"/>
      <c r="W200" s="146"/>
      <c r="X200" s="146"/>
      <c r="Y200" s="146"/>
      <c r="Z200" s="139"/>
      <c r="AA200" s="149"/>
      <c r="AB200" s="139"/>
      <c r="AC200" s="149"/>
      <c r="AD200" s="146">
        <v>0</v>
      </c>
    </row>
    <row r="201" spans="1:30" s="191" customFormat="1" ht="12">
      <c r="A201" s="81"/>
      <c r="B201" s="81"/>
      <c r="C201" s="81"/>
      <c r="D201" s="110"/>
      <c r="E201" s="81"/>
      <c r="F201" s="81"/>
      <c r="G201" s="82"/>
      <c r="H201" s="82"/>
      <c r="I201" s="82"/>
      <c r="J201" s="189"/>
      <c r="K201" s="82"/>
      <c r="L201" s="146"/>
      <c r="M201" s="147"/>
      <c r="N201" s="148"/>
      <c r="O201" s="146"/>
      <c r="P201" s="149"/>
      <c r="Q201" s="146"/>
      <c r="R201" s="149"/>
      <c r="S201" s="146"/>
      <c r="T201" s="146"/>
      <c r="U201" s="146"/>
      <c r="V201" s="146"/>
      <c r="W201" s="146"/>
      <c r="X201" s="146"/>
      <c r="Y201" s="146"/>
      <c r="Z201" s="139"/>
      <c r="AA201" s="149"/>
      <c r="AB201" s="139"/>
      <c r="AC201" s="149"/>
      <c r="AD201" s="146">
        <v>0</v>
      </c>
    </row>
    <row r="202" spans="1:30" s="193" customFormat="1" ht="12">
      <c r="A202" s="81"/>
      <c r="B202" s="81"/>
      <c r="C202" s="81"/>
      <c r="D202" s="81"/>
      <c r="E202" s="106"/>
      <c r="F202" s="106"/>
      <c r="G202" s="106"/>
      <c r="H202" s="106"/>
      <c r="I202" s="106"/>
      <c r="J202" s="189"/>
      <c r="K202" s="189"/>
      <c r="L202" s="86"/>
      <c r="M202" s="86"/>
      <c r="N202" s="87"/>
      <c r="O202" s="106"/>
      <c r="P202" s="192"/>
      <c r="Q202" s="86"/>
      <c r="R202" s="190"/>
      <c r="S202" s="106"/>
      <c r="T202" s="106"/>
      <c r="U202" s="106"/>
      <c r="V202" s="106"/>
      <c r="W202" s="106"/>
      <c r="X202" s="106"/>
      <c r="Y202" s="106"/>
      <c r="Z202" s="106"/>
      <c r="AA202" s="190"/>
      <c r="AB202" s="107"/>
      <c r="AC202" s="106"/>
      <c r="AD202" s="146">
        <v>0</v>
      </c>
    </row>
    <row r="203" spans="1:30" s="3" customFormat="1" ht="13.8">
      <c r="A203" s="131"/>
      <c r="B203" s="131"/>
      <c r="C203" s="131"/>
      <c r="D203" s="131"/>
      <c r="E203" s="131"/>
      <c r="F203" s="131"/>
      <c r="G203" s="131"/>
      <c r="H203" s="131"/>
      <c r="I203" s="134"/>
      <c r="J203" s="131"/>
      <c r="K203" s="132"/>
      <c r="L203" s="131"/>
      <c r="M203" s="131"/>
      <c r="N203" s="131"/>
      <c r="O203" s="131"/>
      <c r="P203" s="131"/>
      <c r="Q203" s="131"/>
      <c r="R203" s="135"/>
      <c r="S203" s="131"/>
      <c r="T203" s="131"/>
      <c r="U203" s="131"/>
      <c r="V203" s="131"/>
      <c r="W203" s="131"/>
      <c r="X203" s="131"/>
      <c r="Y203" s="131"/>
      <c r="Z203" s="131"/>
      <c r="AA203" s="135"/>
      <c r="AB203" s="136"/>
      <c r="AC203" s="131"/>
      <c r="AD203" s="131"/>
    </row>
    <row r="204" spans="1:30" s="3" customFormat="1">
      <c r="A204" s="590" t="s">
        <v>15</v>
      </c>
      <c r="B204" s="590"/>
      <c r="C204" s="590"/>
      <c r="D204" s="590"/>
      <c r="E204" s="590"/>
      <c r="F204" s="590"/>
      <c r="G204" s="590"/>
      <c r="H204" s="590"/>
      <c r="I204" s="590"/>
      <c r="J204" s="131"/>
      <c r="K204" s="132"/>
      <c r="L204" s="131"/>
      <c r="M204" s="131"/>
      <c r="N204" s="131"/>
      <c r="O204" s="131"/>
      <c r="P204" s="131"/>
      <c r="Q204" s="131"/>
      <c r="R204" s="133">
        <v>11405.2156</v>
      </c>
      <c r="S204" s="133">
        <v>0</v>
      </c>
      <c r="T204" s="133">
        <v>0</v>
      </c>
      <c r="U204" s="133">
        <v>0</v>
      </c>
      <c r="V204" s="133">
        <v>0</v>
      </c>
      <c r="W204" s="133">
        <v>0</v>
      </c>
      <c r="X204" s="133">
        <v>0</v>
      </c>
      <c r="Y204" s="133">
        <v>0</v>
      </c>
      <c r="Z204" s="133">
        <v>0</v>
      </c>
      <c r="AA204" s="133">
        <v>0</v>
      </c>
      <c r="AB204" s="133">
        <v>0</v>
      </c>
      <c r="AC204" s="133">
        <v>0</v>
      </c>
      <c r="AD204" s="133">
        <v>11405.2156</v>
      </c>
    </row>
    <row r="205" spans="1:30" s="3" customFormat="1">
      <c r="A205" s="187"/>
      <c r="B205" s="187"/>
      <c r="C205" s="187"/>
      <c r="D205" s="187"/>
      <c r="E205" s="187"/>
      <c r="F205" s="187"/>
      <c r="G205" s="187"/>
      <c r="H205" s="187"/>
      <c r="I205" s="187"/>
      <c r="J205" s="131"/>
      <c r="K205" s="132"/>
      <c r="L205" s="131"/>
      <c r="M205" s="131"/>
      <c r="N205" s="131"/>
      <c r="O205" s="131"/>
      <c r="P205" s="131"/>
      <c r="Q205" s="131"/>
      <c r="R205" s="166"/>
      <c r="S205" s="166"/>
      <c r="T205" s="166"/>
      <c r="U205" s="166"/>
      <c r="V205" s="166"/>
      <c r="W205" s="166"/>
      <c r="X205" s="166"/>
      <c r="Y205" s="166"/>
      <c r="Z205" s="166"/>
      <c r="AA205" s="166"/>
      <c r="AB205" s="166"/>
      <c r="AC205" s="166"/>
      <c r="AD205" s="166"/>
    </row>
    <row r="206" spans="1:30" s="3" customFormat="1">
      <c r="A206" s="194"/>
      <c r="B206" s="194"/>
      <c r="C206" s="194"/>
      <c r="D206" s="194"/>
      <c r="E206" s="194"/>
      <c r="F206" s="194"/>
      <c r="G206" s="194"/>
      <c r="H206" s="194"/>
      <c r="I206" s="194"/>
      <c r="J206" s="131"/>
      <c r="K206" s="132"/>
      <c r="L206" s="131"/>
      <c r="M206" s="131"/>
      <c r="N206" s="131"/>
      <c r="O206" s="131"/>
      <c r="P206" s="131"/>
      <c r="Q206" s="131"/>
      <c r="R206" s="164"/>
      <c r="S206" s="164"/>
      <c r="T206" s="164"/>
      <c r="U206" s="164"/>
      <c r="V206" s="164"/>
      <c r="W206" s="164"/>
      <c r="X206" s="164"/>
      <c r="Y206" s="164"/>
      <c r="Z206" s="164"/>
      <c r="AA206" s="164"/>
      <c r="AB206" s="164"/>
      <c r="AC206" s="164"/>
      <c r="AD206" s="164"/>
    </row>
    <row r="207" spans="1:30" s="4" customFormat="1">
      <c r="A207" s="591" t="s">
        <v>150</v>
      </c>
      <c r="B207" s="591"/>
      <c r="C207" s="591"/>
      <c r="D207" s="591"/>
      <c r="E207" s="591"/>
      <c r="F207" s="591"/>
      <c r="G207" s="591"/>
      <c r="H207" s="591"/>
      <c r="I207" s="195"/>
      <c r="J207" s="196"/>
      <c r="K207" s="197"/>
      <c r="L207" s="196"/>
      <c r="M207" s="196"/>
      <c r="N207" s="196"/>
      <c r="O207" s="196"/>
      <c r="P207" s="196"/>
      <c r="Q207" s="198"/>
      <c r="R207" s="199"/>
      <c r="S207" s="196"/>
      <c r="T207" s="196"/>
      <c r="U207" s="196"/>
      <c r="V207" s="196"/>
      <c r="W207" s="196"/>
      <c r="X207" s="196"/>
      <c r="Y207" s="196"/>
      <c r="Z207" s="196"/>
      <c r="AA207" s="199"/>
      <c r="AB207" s="158"/>
      <c r="AC207" s="196"/>
      <c r="AD207" s="196"/>
    </row>
    <row r="208" spans="1:30" s="4" customFormat="1">
      <c r="A208" s="196"/>
      <c r="B208" s="196"/>
      <c r="C208" s="196"/>
      <c r="D208" s="196"/>
      <c r="E208" s="196"/>
      <c r="F208" s="196"/>
      <c r="G208" s="196"/>
      <c r="H208" s="200"/>
      <c r="I208" s="195"/>
      <c r="J208" s="196"/>
      <c r="K208" s="197"/>
      <c r="L208" s="196"/>
      <c r="M208" s="196"/>
      <c r="N208" s="196"/>
      <c r="O208" s="196"/>
      <c r="P208" s="196"/>
      <c r="Q208" s="196"/>
      <c r="R208" s="199"/>
      <c r="S208" s="196"/>
      <c r="T208" s="196"/>
      <c r="U208" s="196"/>
      <c r="V208" s="196"/>
      <c r="W208" s="196"/>
      <c r="X208" s="196"/>
      <c r="Y208" s="196"/>
      <c r="Z208" s="196"/>
      <c r="AA208" s="199"/>
      <c r="AB208" s="158"/>
      <c r="AC208" s="196"/>
      <c r="AD208" s="196"/>
    </row>
    <row r="209" spans="1:30" s="4" customFormat="1">
      <c r="A209" s="196"/>
      <c r="B209" s="196"/>
      <c r="C209" s="196"/>
      <c r="D209" s="196"/>
      <c r="E209" s="196"/>
      <c r="F209" s="196"/>
      <c r="G209" s="196"/>
      <c r="H209" s="200"/>
      <c r="I209" s="195"/>
      <c r="J209" s="196"/>
      <c r="K209" s="197"/>
      <c r="L209" s="196"/>
      <c r="M209" s="196"/>
      <c r="N209" s="196"/>
      <c r="O209" s="196"/>
      <c r="P209" s="196"/>
      <c r="Q209" s="196"/>
      <c r="R209" s="199"/>
      <c r="S209" s="196"/>
      <c r="T209" s="196"/>
      <c r="U209" s="196"/>
      <c r="V209" s="196"/>
      <c r="W209" s="196"/>
      <c r="X209" s="196"/>
      <c r="Y209" s="196"/>
      <c r="Z209" s="196"/>
      <c r="AA209" s="199"/>
      <c r="AB209" s="158"/>
      <c r="AC209" s="196"/>
      <c r="AD209" s="196"/>
    </row>
    <row r="210" spans="1:30" s="205" customFormat="1" ht="56.25" customHeight="1">
      <c r="A210" s="58" t="s">
        <v>0</v>
      </c>
      <c r="B210" s="58" t="s">
        <v>95</v>
      </c>
      <c r="C210" s="58" t="s">
        <v>96</v>
      </c>
      <c r="D210" s="58" t="s">
        <v>1</v>
      </c>
      <c r="E210" s="58" t="s">
        <v>2</v>
      </c>
      <c r="F210" s="202" t="s">
        <v>3</v>
      </c>
      <c r="G210" s="58" t="s">
        <v>4</v>
      </c>
      <c r="H210" s="59" t="s">
        <v>5</v>
      </c>
      <c r="I210" s="60" t="s">
        <v>6</v>
      </c>
      <c r="J210" s="59" t="s">
        <v>7</v>
      </c>
      <c r="K210" s="59" t="s">
        <v>8</v>
      </c>
      <c r="L210" s="59" t="s">
        <v>9</v>
      </c>
      <c r="M210" s="59" t="s">
        <v>10</v>
      </c>
      <c r="N210" s="59" t="s">
        <v>11</v>
      </c>
      <c r="O210" s="203" t="s">
        <v>12</v>
      </c>
      <c r="P210" s="59" t="s">
        <v>13</v>
      </c>
      <c r="Q210" s="203" t="s">
        <v>14</v>
      </c>
      <c r="R210" s="204" t="s">
        <v>15</v>
      </c>
      <c r="S210" s="204" t="s">
        <v>97</v>
      </c>
      <c r="T210" s="204" t="s">
        <v>98</v>
      </c>
      <c r="U210" s="204" t="s">
        <v>99</v>
      </c>
      <c r="V210" s="204" t="s">
        <v>100</v>
      </c>
      <c r="W210" s="204" t="s">
        <v>101</v>
      </c>
      <c r="X210" s="204" t="s">
        <v>102</v>
      </c>
      <c r="Y210" s="204" t="s">
        <v>103</v>
      </c>
      <c r="Z210" s="204" t="s">
        <v>104</v>
      </c>
      <c r="AA210" s="204" t="s">
        <v>105</v>
      </c>
      <c r="AB210" s="204" t="s">
        <v>106</v>
      </c>
      <c r="AC210" s="204" t="s">
        <v>107</v>
      </c>
      <c r="AD210" s="204" t="s">
        <v>91</v>
      </c>
    </row>
    <row r="211" spans="1:30" s="218" customFormat="1" ht="56.25" customHeight="1">
      <c r="A211" s="206" t="s">
        <v>151</v>
      </c>
      <c r="B211" s="206" t="s">
        <v>152</v>
      </c>
      <c r="C211" s="207" t="s">
        <v>152</v>
      </c>
      <c r="D211" s="207" t="s">
        <v>16</v>
      </c>
      <c r="E211" s="207" t="s">
        <v>18</v>
      </c>
      <c r="F211" s="207" t="s">
        <v>19</v>
      </c>
      <c r="G211" s="207" t="s">
        <v>30</v>
      </c>
      <c r="H211" s="207" t="s">
        <v>153</v>
      </c>
      <c r="I211" s="208" t="s">
        <v>154</v>
      </c>
      <c r="J211" s="209" t="s">
        <v>155</v>
      </c>
      <c r="K211" s="209" t="s">
        <v>156</v>
      </c>
      <c r="L211" s="210" t="s">
        <v>157</v>
      </c>
      <c r="M211" s="211"/>
      <c r="N211" s="212" t="s">
        <v>158</v>
      </c>
      <c r="O211" s="209">
        <v>2</v>
      </c>
      <c r="P211" s="213">
        <v>319</v>
      </c>
      <c r="Q211" s="214" t="s">
        <v>159</v>
      </c>
      <c r="R211" s="215">
        <f t="shared" ref="R211:R215" si="2">SUM(S211:AD211)</f>
        <v>638</v>
      </c>
      <c r="S211" s="216"/>
      <c r="T211" s="216"/>
      <c r="U211" s="216"/>
      <c r="V211" s="216"/>
      <c r="W211" s="216"/>
      <c r="X211" s="216"/>
      <c r="Y211" s="216"/>
      <c r="Z211" s="216"/>
      <c r="AA211" s="216"/>
      <c r="AB211" s="216"/>
      <c r="AC211" s="217"/>
      <c r="AD211" s="217">
        <f>O211*P211</f>
        <v>638</v>
      </c>
    </row>
    <row r="212" spans="1:30" s="218" customFormat="1" ht="56.25" customHeight="1">
      <c r="A212" s="206" t="s">
        <v>151</v>
      </c>
      <c r="B212" s="206" t="s">
        <v>152</v>
      </c>
      <c r="C212" s="207" t="s">
        <v>152</v>
      </c>
      <c r="D212" s="207" t="s">
        <v>16</v>
      </c>
      <c r="E212" s="207" t="s">
        <v>18</v>
      </c>
      <c r="F212" s="207" t="s">
        <v>19</v>
      </c>
      <c r="G212" s="207" t="s">
        <v>30</v>
      </c>
      <c r="H212" s="207" t="s">
        <v>153</v>
      </c>
      <c r="I212" s="208" t="s">
        <v>154</v>
      </c>
      <c r="J212" s="209" t="s">
        <v>160</v>
      </c>
      <c r="K212" s="209" t="s">
        <v>161</v>
      </c>
      <c r="L212" s="210" t="s">
        <v>157</v>
      </c>
      <c r="M212" s="211"/>
      <c r="N212" s="212" t="s">
        <v>158</v>
      </c>
      <c r="O212" s="209">
        <v>5</v>
      </c>
      <c r="P212" s="213">
        <v>4.0600000000000005</v>
      </c>
      <c r="Q212" s="214" t="s">
        <v>159</v>
      </c>
      <c r="R212" s="215">
        <f t="shared" si="2"/>
        <v>20.300000000000004</v>
      </c>
      <c r="S212" s="213"/>
      <c r="T212" s="219"/>
      <c r="U212" s="219"/>
      <c r="V212" s="219"/>
      <c r="W212" s="219"/>
      <c r="X212" s="219"/>
      <c r="Y212" s="219"/>
      <c r="Z212" s="219"/>
      <c r="AA212" s="219"/>
      <c r="AB212" s="219"/>
      <c r="AC212" s="217"/>
      <c r="AD212" s="217">
        <f t="shared" ref="AD212:AD275" si="3">O212*P212</f>
        <v>20.300000000000004</v>
      </c>
    </row>
    <row r="213" spans="1:30" s="218" customFormat="1" ht="56.25" customHeight="1">
      <c r="A213" s="220" t="s">
        <v>151</v>
      </c>
      <c r="B213" s="220" t="s">
        <v>152</v>
      </c>
      <c r="C213" s="207" t="s">
        <v>152</v>
      </c>
      <c r="D213" s="207" t="s">
        <v>16</v>
      </c>
      <c r="E213" s="207" t="s">
        <v>18</v>
      </c>
      <c r="F213" s="207" t="s">
        <v>19</v>
      </c>
      <c r="G213" s="207" t="s">
        <v>30</v>
      </c>
      <c r="H213" s="207" t="s">
        <v>153</v>
      </c>
      <c r="I213" s="208" t="s">
        <v>154</v>
      </c>
      <c r="J213" s="209" t="s">
        <v>162</v>
      </c>
      <c r="K213" s="209" t="s">
        <v>163</v>
      </c>
      <c r="L213" s="210" t="s">
        <v>157</v>
      </c>
      <c r="M213" s="210"/>
      <c r="N213" s="212" t="s">
        <v>158</v>
      </c>
      <c r="O213" s="209">
        <v>1</v>
      </c>
      <c r="P213" s="215">
        <v>107.88</v>
      </c>
      <c r="Q213" s="214" t="s">
        <v>159</v>
      </c>
      <c r="R213" s="215">
        <f t="shared" si="2"/>
        <v>107.88</v>
      </c>
      <c r="S213" s="213"/>
      <c r="T213" s="219"/>
      <c r="U213" s="219"/>
      <c r="V213" s="219"/>
      <c r="W213" s="219"/>
      <c r="X213" s="219"/>
      <c r="Y213" s="219"/>
      <c r="Z213" s="219"/>
      <c r="AA213" s="219"/>
      <c r="AB213" s="219"/>
      <c r="AC213" s="217"/>
      <c r="AD213" s="217">
        <f t="shared" si="3"/>
        <v>107.88</v>
      </c>
    </row>
    <row r="214" spans="1:30" s="218" customFormat="1" ht="56.25" customHeight="1">
      <c r="A214" s="206" t="s">
        <v>151</v>
      </c>
      <c r="B214" s="220" t="s">
        <v>152</v>
      </c>
      <c r="C214" s="207" t="s">
        <v>152</v>
      </c>
      <c r="D214" s="207" t="s">
        <v>16</v>
      </c>
      <c r="E214" s="207" t="s">
        <v>18</v>
      </c>
      <c r="F214" s="207" t="s">
        <v>19</v>
      </c>
      <c r="G214" s="207" t="s">
        <v>30</v>
      </c>
      <c r="H214" s="207" t="s">
        <v>153</v>
      </c>
      <c r="I214" s="208" t="s">
        <v>154</v>
      </c>
      <c r="J214" s="209" t="s">
        <v>164</v>
      </c>
      <c r="K214" s="209" t="s">
        <v>165</v>
      </c>
      <c r="L214" s="210" t="s">
        <v>157</v>
      </c>
      <c r="M214" s="211"/>
      <c r="N214" s="212" t="s">
        <v>158</v>
      </c>
      <c r="O214" s="209">
        <v>24</v>
      </c>
      <c r="P214" s="213">
        <v>45.82</v>
      </c>
      <c r="Q214" s="214" t="s">
        <v>159</v>
      </c>
      <c r="R214" s="215">
        <f t="shared" si="2"/>
        <v>1099.68</v>
      </c>
      <c r="S214" s="213"/>
      <c r="T214" s="219"/>
      <c r="U214" s="219"/>
      <c r="V214" s="219"/>
      <c r="W214" s="219"/>
      <c r="X214" s="219"/>
      <c r="Y214" s="219"/>
      <c r="Z214" s="219"/>
      <c r="AA214" s="219"/>
      <c r="AB214" s="219"/>
      <c r="AC214" s="217"/>
      <c r="AD214" s="217">
        <f t="shared" si="3"/>
        <v>1099.68</v>
      </c>
    </row>
    <row r="215" spans="1:30" s="222" customFormat="1" ht="56.25" customHeight="1">
      <c r="A215" s="207" t="s">
        <v>151</v>
      </c>
      <c r="B215" s="207" t="s">
        <v>152</v>
      </c>
      <c r="C215" s="207" t="s">
        <v>152</v>
      </c>
      <c r="D215" s="207" t="s">
        <v>16</v>
      </c>
      <c r="E215" s="207" t="s">
        <v>18</v>
      </c>
      <c r="F215" s="207" t="s">
        <v>19</v>
      </c>
      <c r="G215" s="207" t="s">
        <v>30</v>
      </c>
      <c r="H215" s="207" t="s">
        <v>153</v>
      </c>
      <c r="I215" s="208" t="s">
        <v>154</v>
      </c>
      <c r="J215" s="209" t="s">
        <v>166</v>
      </c>
      <c r="K215" s="209" t="s">
        <v>167</v>
      </c>
      <c r="L215" s="210" t="s">
        <v>157</v>
      </c>
      <c r="M215" s="210"/>
      <c r="N215" s="212" t="s">
        <v>158</v>
      </c>
      <c r="O215" s="209">
        <v>25</v>
      </c>
      <c r="P215" s="221">
        <v>120.64</v>
      </c>
      <c r="Q215" s="214" t="s">
        <v>159</v>
      </c>
      <c r="R215" s="215">
        <f t="shared" si="2"/>
        <v>3016</v>
      </c>
      <c r="S215" s="217"/>
      <c r="T215" s="217"/>
      <c r="U215" s="217"/>
      <c r="V215" s="217"/>
      <c r="W215" s="217"/>
      <c r="X215" s="217"/>
      <c r="Y215" s="217"/>
      <c r="Z215" s="217"/>
      <c r="AA215" s="217"/>
      <c r="AB215" s="217"/>
      <c r="AC215" s="217"/>
      <c r="AD215" s="217">
        <f t="shared" si="3"/>
        <v>3016</v>
      </c>
    </row>
    <row r="216" spans="1:30" s="218" customFormat="1" ht="56.25" customHeight="1">
      <c r="A216" s="206" t="s">
        <v>151</v>
      </c>
      <c r="B216" s="206" t="s">
        <v>152</v>
      </c>
      <c r="C216" s="207" t="s">
        <v>152</v>
      </c>
      <c r="D216" s="207" t="s">
        <v>16</v>
      </c>
      <c r="E216" s="207" t="s">
        <v>18</v>
      </c>
      <c r="F216" s="207" t="s">
        <v>19</v>
      </c>
      <c r="G216" s="207" t="s">
        <v>30</v>
      </c>
      <c r="H216" s="207" t="s">
        <v>153</v>
      </c>
      <c r="I216" s="208" t="s">
        <v>154</v>
      </c>
      <c r="J216" s="209" t="s">
        <v>166</v>
      </c>
      <c r="K216" s="209" t="s">
        <v>168</v>
      </c>
      <c r="L216" s="210" t="s">
        <v>157</v>
      </c>
      <c r="M216" s="211"/>
      <c r="N216" s="212" t="s">
        <v>158</v>
      </c>
      <c r="O216" s="209">
        <v>20</v>
      </c>
      <c r="P216" s="213">
        <v>77.72</v>
      </c>
      <c r="Q216" s="214" t="s">
        <v>159</v>
      </c>
      <c r="R216" s="215">
        <f t="shared" ref="R216:R279" si="4">SUM(S216:AD216)</f>
        <v>1554.4</v>
      </c>
      <c r="S216" s="213"/>
      <c r="T216" s="219"/>
      <c r="U216" s="219"/>
      <c r="V216" s="219"/>
      <c r="W216" s="219"/>
      <c r="X216" s="219"/>
      <c r="Y216" s="219"/>
      <c r="Z216" s="219"/>
      <c r="AA216" s="219"/>
      <c r="AB216" s="219"/>
      <c r="AC216" s="217"/>
      <c r="AD216" s="217">
        <f t="shared" si="3"/>
        <v>1554.4</v>
      </c>
    </row>
    <row r="217" spans="1:30" s="218" customFormat="1" ht="56.25" customHeight="1">
      <c r="A217" s="206" t="s">
        <v>151</v>
      </c>
      <c r="B217" s="206" t="s">
        <v>152</v>
      </c>
      <c r="C217" s="207" t="s">
        <v>152</v>
      </c>
      <c r="D217" s="207" t="s">
        <v>16</v>
      </c>
      <c r="E217" s="207" t="s">
        <v>18</v>
      </c>
      <c r="F217" s="207" t="s">
        <v>19</v>
      </c>
      <c r="G217" s="207" t="s">
        <v>30</v>
      </c>
      <c r="H217" s="207" t="s">
        <v>153</v>
      </c>
      <c r="I217" s="208" t="s">
        <v>154</v>
      </c>
      <c r="J217" s="209" t="s">
        <v>169</v>
      </c>
      <c r="K217" s="209" t="s">
        <v>170</v>
      </c>
      <c r="L217" s="210" t="s">
        <v>157</v>
      </c>
      <c r="M217" s="211"/>
      <c r="N217" s="212" t="s">
        <v>158</v>
      </c>
      <c r="O217" s="209">
        <v>5</v>
      </c>
      <c r="P217" s="213">
        <v>14.151999999999999</v>
      </c>
      <c r="Q217" s="214" t="s">
        <v>159</v>
      </c>
      <c r="R217" s="215">
        <f t="shared" si="4"/>
        <v>70.759999999999991</v>
      </c>
      <c r="S217" s="213"/>
      <c r="T217" s="219"/>
      <c r="U217" s="219"/>
      <c r="V217" s="219"/>
      <c r="W217" s="219"/>
      <c r="X217" s="219"/>
      <c r="Y217" s="219"/>
      <c r="Z217" s="219"/>
      <c r="AA217" s="219"/>
      <c r="AB217" s="219"/>
      <c r="AC217" s="217"/>
      <c r="AD217" s="217">
        <f t="shared" si="3"/>
        <v>70.759999999999991</v>
      </c>
    </row>
    <row r="218" spans="1:30" s="218" customFormat="1" ht="56.25" customHeight="1">
      <c r="A218" s="206" t="s">
        <v>151</v>
      </c>
      <c r="B218" s="220" t="s">
        <v>152</v>
      </c>
      <c r="C218" s="207" t="s">
        <v>152</v>
      </c>
      <c r="D218" s="207" t="s">
        <v>16</v>
      </c>
      <c r="E218" s="207" t="s">
        <v>18</v>
      </c>
      <c r="F218" s="207" t="s">
        <v>19</v>
      </c>
      <c r="G218" s="207" t="s">
        <v>30</v>
      </c>
      <c r="H218" s="207" t="s">
        <v>153</v>
      </c>
      <c r="I218" s="208" t="s">
        <v>154</v>
      </c>
      <c r="J218" s="209" t="s">
        <v>171</v>
      </c>
      <c r="K218" s="209" t="s">
        <v>172</v>
      </c>
      <c r="L218" s="210" t="s">
        <v>157</v>
      </c>
      <c r="M218" s="211"/>
      <c r="N218" s="212" t="s">
        <v>158</v>
      </c>
      <c r="O218" s="209">
        <v>8</v>
      </c>
      <c r="P218" s="213">
        <v>15.66</v>
      </c>
      <c r="Q218" s="214" t="s">
        <v>159</v>
      </c>
      <c r="R218" s="215">
        <f t="shared" si="4"/>
        <v>125.28</v>
      </c>
      <c r="S218" s="213"/>
      <c r="T218" s="219"/>
      <c r="U218" s="219"/>
      <c r="V218" s="219"/>
      <c r="W218" s="219"/>
      <c r="X218" s="219"/>
      <c r="Y218" s="219"/>
      <c r="Z218" s="219"/>
      <c r="AA218" s="219"/>
      <c r="AB218" s="219"/>
      <c r="AC218" s="217"/>
      <c r="AD218" s="217">
        <f t="shared" si="3"/>
        <v>125.28</v>
      </c>
    </row>
    <row r="219" spans="1:30" s="218" customFormat="1" ht="56.25" customHeight="1">
      <c r="A219" s="206" t="s">
        <v>151</v>
      </c>
      <c r="B219" s="220" t="s">
        <v>152</v>
      </c>
      <c r="C219" s="207" t="s">
        <v>152</v>
      </c>
      <c r="D219" s="207" t="s">
        <v>16</v>
      </c>
      <c r="E219" s="207" t="s">
        <v>18</v>
      </c>
      <c r="F219" s="207" t="s">
        <v>19</v>
      </c>
      <c r="G219" s="207" t="s">
        <v>30</v>
      </c>
      <c r="H219" s="207" t="s">
        <v>153</v>
      </c>
      <c r="I219" s="208" t="s">
        <v>154</v>
      </c>
      <c r="J219" s="209" t="s">
        <v>173</v>
      </c>
      <c r="K219" s="209" t="s">
        <v>174</v>
      </c>
      <c r="L219" s="210" t="s">
        <v>157</v>
      </c>
      <c r="M219" s="211"/>
      <c r="N219" s="212" t="s">
        <v>158</v>
      </c>
      <c r="O219" s="209">
        <v>6</v>
      </c>
      <c r="P219" s="213">
        <v>14.5</v>
      </c>
      <c r="Q219" s="214" t="s">
        <v>159</v>
      </c>
      <c r="R219" s="215">
        <f t="shared" si="4"/>
        <v>87</v>
      </c>
      <c r="S219" s="213"/>
      <c r="T219" s="219"/>
      <c r="U219" s="219"/>
      <c r="V219" s="219"/>
      <c r="W219" s="219"/>
      <c r="X219" s="219"/>
      <c r="Y219" s="219"/>
      <c r="Z219" s="219"/>
      <c r="AA219" s="219"/>
      <c r="AB219" s="219"/>
      <c r="AC219" s="217"/>
      <c r="AD219" s="217">
        <f t="shared" si="3"/>
        <v>87</v>
      </c>
    </row>
    <row r="220" spans="1:30" s="218" customFormat="1" ht="45.75" customHeight="1">
      <c r="A220" s="206" t="s">
        <v>151</v>
      </c>
      <c r="B220" s="220" t="s">
        <v>152</v>
      </c>
      <c r="C220" s="207" t="s">
        <v>152</v>
      </c>
      <c r="D220" s="207" t="s">
        <v>16</v>
      </c>
      <c r="E220" s="207" t="s">
        <v>18</v>
      </c>
      <c r="F220" s="207" t="s">
        <v>19</v>
      </c>
      <c r="G220" s="207" t="s">
        <v>30</v>
      </c>
      <c r="H220" s="207" t="s">
        <v>153</v>
      </c>
      <c r="I220" s="208" t="s">
        <v>154</v>
      </c>
      <c r="J220" s="209" t="s">
        <v>175</v>
      </c>
      <c r="K220" s="209" t="s">
        <v>176</v>
      </c>
      <c r="L220" s="210" t="s">
        <v>157</v>
      </c>
      <c r="M220" s="211"/>
      <c r="N220" s="212" t="s">
        <v>158</v>
      </c>
      <c r="O220" s="209">
        <v>8</v>
      </c>
      <c r="P220" s="213">
        <v>19.14</v>
      </c>
      <c r="Q220" s="214" t="s">
        <v>159</v>
      </c>
      <c r="R220" s="215">
        <f t="shared" si="4"/>
        <v>153.12</v>
      </c>
      <c r="S220" s="213"/>
      <c r="T220" s="219"/>
      <c r="U220" s="219"/>
      <c r="V220" s="219"/>
      <c r="W220" s="219"/>
      <c r="X220" s="219"/>
      <c r="Y220" s="219"/>
      <c r="Z220" s="219"/>
      <c r="AA220" s="219"/>
      <c r="AB220" s="219"/>
      <c r="AC220" s="217"/>
      <c r="AD220" s="217">
        <f t="shared" si="3"/>
        <v>153.12</v>
      </c>
    </row>
    <row r="221" spans="1:30" s="218" customFormat="1" ht="33.75" customHeight="1">
      <c r="A221" s="206" t="s">
        <v>151</v>
      </c>
      <c r="B221" s="220" t="s">
        <v>152</v>
      </c>
      <c r="C221" s="207" t="s">
        <v>152</v>
      </c>
      <c r="D221" s="207" t="s">
        <v>16</v>
      </c>
      <c r="E221" s="207" t="s">
        <v>18</v>
      </c>
      <c r="F221" s="207" t="s">
        <v>19</v>
      </c>
      <c r="G221" s="207" t="s">
        <v>30</v>
      </c>
      <c r="H221" s="207" t="s">
        <v>153</v>
      </c>
      <c r="I221" s="208" t="s">
        <v>154</v>
      </c>
      <c r="J221" s="209" t="s">
        <v>177</v>
      </c>
      <c r="K221" s="209" t="s">
        <v>178</v>
      </c>
      <c r="L221" s="210" t="s">
        <v>157</v>
      </c>
      <c r="M221" s="211"/>
      <c r="N221" s="212" t="s">
        <v>158</v>
      </c>
      <c r="O221" s="209">
        <v>2</v>
      </c>
      <c r="P221" s="213">
        <v>24.823999999999998</v>
      </c>
      <c r="Q221" s="214" t="s">
        <v>159</v>
      </c>
      <c r="R221" s="215">
        <f t="shared" si="4"/>
        <v>49.647999999999996</v>
      </c>
      <c r="S221" s="213"/>
      <c r="T221" s="219"/>
      <c r="U221" s="219"/>
      <c r="V221" s="219"/>
      <c r="W221" s="219"/>
      <c r="X221" s="219"/>
      <c r="Y221" s="219"/>
      <c r="Z221" s="219"/>
      <c r="AA221" s="219"/>
      <c r="AB221" s="219"/>
      <c r="AC221" s="217"/>
      <c r="AD221" s="217">
        <f t="shared" si="3"/>
        <v>49.647999999999996</v>
      </c>
    </row>
    <row r="222" spans="1:30" s="218" customFormat="1" ht="42.75" customHeight="1">
      <c r="A222" s="206" t="s">
        <v>151</v>
      </c>
      <c r="B222" s="220" t="s">
        <v>152</v>
      </c>
      <c r="C222" s="207" t="s">
        <v>152</v>
      </c>
      <c r="D222" s="207" t="s">
        <v>16</v>
      </c>
      <c r="E222" s="207" t="s">
        <v>18</v>
      </c>
      <c r="F222" s="207" t="s">
        <v>19</v>
      </c>
      <c r="G222" s="207" t="s">
        <v>30</v>
      </c>
      <c r="H222" s="207" t="s">
        <v>153</v>
      </c>
      <c r="I222" s="208" t="s">
        <v>154</v>
      </c>
      <c r="J222" s="209" t="s">
        <v>179</v>
      </c>
      <c r="K222" s="209" t="s">
        <v>180</v>
      </c>
      <c r="L222" s="210" t="s">
        <v>157</v>
      </c>
      <c r="M222" s="211"/>
      <c r="N222" s="212" t="s">
        <v>158</v>
      </c>
      <c r="O222" s="209">
        <v>23</v>
      </c>
      <c r="P222" s="223">
        <v>8.120000000000001</v>
      </c>
      <c r="Q222" s="214" t="s">
        <v>159</v>
      </c>
      <c r="R222" s="215">
        <f t="shared" si="4"/>
        <v>186.76000000000002</v>
      </c>
      <c r="S222" s="213"/>
      <c r="T222" s="219"/>
      <c r="U222" s="219"/>
      <c r="V222" s="219"/>
      <c r="W222" s="219"/>
      <c r="X222" s="219"/>
      <c r="Y222" s="219"/>
      <c r="Z222" s="219"/>
      <c r="AA222" s="219"/>
      <c r="AB222" s="219"/>
      <c r="AC222" s="217"/>
      <c r="AD222" s="217">
        <f t="shared" si="3"/>
        <v>186.76000000000002</v>
      </c>
    </row>
    <row r="223" spans="1:30" s="218" customFormat="1" ht="42.75" customHeight="1">
      <c r="A223" s="206" t="s">
        <v>151</v>
      </c>
      <c r="B223" s="220" t="s">
        <v>152</v>
      </c>
      <c r="C223" s="207" t="s">
        <v>152</v>
      </c>
      <c r="D223" s="207" t="s">
        <v>16</v>
      </c>
      <c r="E223" s="207" t="s">
        <v>18</v>
      </c>
      <c r="F223" s="207" t="s">
        <v>19</v>
      </c>
      <c r="G223" s="207" t="s">
        <v>30</v>
      </c>
      <c r="H223" s="207" t="s">
        <v>153</v>
      </c>
      <c r="I223" s="208" t="s">
        <v>154</v>
      </c>
      <c r="J223" s="209" t="s">
        <v>181</v>
      </c>
      <c r="K223" s="209" t="s">
        <v>182</v>
      </c>
      <c r="L223" s="210" t="s">
        <v>157</v>
      </c>
      <c r="M223" s="211"/>
      <c r="N223" s="212" t="s">
        <v>158</v>
      </c>
      <c r="O223" s="209">
        <v>4</v>
      </c>
      <c r="P223" s="224">
        <v>8.120000000000001</v>
      </c>
      <c r="Q223" s="214" t="s">
        <v>159</v>
      </c>
      <c r="R223" s="215">
        <f t="shared" si="4"/>
        <v>32.480000000000004</v>
      </c>
      <c r="S223" s="213"/>
      <c r="T223" s="219"/>
      <c r="U223" s="219"/>
      <c r="V223" s="219"/>
      <c r="W223" s="219"/>
      <c r="X223" s="219"/>
      <c r="Y223" s="219"/>
      <c r="Z223" s="219"/>
      <c r="AA223" s="219"/>
      <c r="AB223" s="219"/>
      <c r="AC223" s="217"/>
      <c r="AD223" s="217">
        <f t="shared" si="3"/>
        <v>32.480000000000004</v>
      </c>
    </row>
    <row r="224" spans="1:30" s="218" customFormat="1" ht="42.75" customHeight="1">
      <c r="A224" s="206" t="s">
        <v>151</v>
      </c>
      <c r="B224" s="220" t="s">
        <v>152</v>
      </c>
      <c r="C224" s="207" t="s">
        <v>152</v>
      </c>
      <c r="D224" s="207" t="s">
        <v>16</v>
      </c>
      <c r="E224" s="207" t="s">
        <v>18</v>
      </c>
      <c r="F224" s="207" t="s">
        <v>19</v>
      </c>
      <c r="G224" s="207" t="s">
        <v>30</v>
      </c>
      <c r="H224" s="207" t="s">
        <v>153</v>
      </c>
      <c r="I224" s="208" t="s">
        <v>154</v>
      </c>
      <c r="J224" s="209" t="s">
        <v>183</v>
      </c>
      <c r="K224" s="209" t="s">
        <v>184</v>
      </c>
      <c r="L224" s="210" t="s">
        <v>157</v>
      </c>
      <c r="M224" s="211"/>
      <c r="N224" s="212" t="s">
        <v>158</v>
      </c>
      <c r="O224" s="209">
        <v>2</v>
      </c>
      <c r="P224" s="223">
        <v>19.72</v>
      </c>
      <c r="Q224" s="214" t="s">
        <v>159</v>
      </c>
      <c r="R224" s="215">
        <f t="shared" si="4"/>
        <v>39.44</v>
      </c>
      <c r="S224" s="213"/>
      <c r="T224" s="219"/>
      <c r="U224" s="219"/>
      <c r="V224" s="219"/>
      <c r="W224" s="219"/>
      <c r="X224" s="219"/>
      <c r="Y224" s="219"/>
      <c r="Z224" s="219"/>
      <c r="AA224" s="219"/>
      <c r="AB224" s="219"/>
      <c r="AC224" s="217"/>
      <c r="AD224" s="217">
        <f t="shared" si="3"/>
        <v>39.44</v>
      </c>
    </row>
    <row r="225" spans="1:30" s="218" customFormat="1" ht="36" customHeight="1">
      <c r="A225" s="206" t="s">
        <v>151</v>
      </c>
      <c r="B225" s="220" t="s">
        <v>152</v>
      </c>
      <c r="C225" s="207" t="s">
        <v>152</v>
      </c>
      <c r="D225" s="207" t="s">
        <v>16</v>
      </c>
      <c r="E225" s="207" t="s">
        <v>18</v>
      </c>
      <c r="F225" s="207" t="s">
        <v>19</v>
      </c>
      <c r="G225" s="207" t="s">
        <v>30</v>
      </c>
      <c r="H225" s="207" t="s">
        <v>153</v>
      </c>
      <c r="I225" s="208" t="s">
        <v>154</v>
      </c>
      <c r="J225" s="209" t="s">
        <v>185</v>
      </c>
      <c r="K225" s="209" t="s">
        <v>186</v>
      </c>
      <c r="L225" s="210" t="s">
        <v>157</v>
      </c>
      <c r="M225" s="211"/>
      <c r="N225" s="225" t="s">
        <v>158</v>
      </c>
      <c r="O225" s="209">
        <v>3</v>
      </c>
      <c r="P225" s="223">
        <v>39.44</v>
      </c>
      <c r="Q225" s="214" t="s">
        <v>159</v>
      </c>
      <c r="R225" s="215">
        <f t="shared" si="4"/>
        <v>118.32</v>
      </c>
      <c r="S225" s="213"/>
      <c r="T225" s="219"/>
      <c r="U225" s="219"/>
      <c r="V225" s="219"/>
      <c r="W225" s="219"/>
      <c r="X225" s="219"/>
      <c r="Y225" s="219"/>
      <c r="Z225" s="219"/>
      <c r="AA225" s="219"/>
      <c r="AB225" s="219"/>
      <c r="AC225" s="217"/>
      <c r="AD225" s="217">
        <f t="shared" si="3"/>
        <v>118.32</v>
      </c>
    </row>
    <row r="226" spans="1:30" s="218" customFormat="1" ht="36" customHeight="1">
      <c r="A226" s="206" t="s">
        <v>151</v>
      </c>
      <c r="B226" s="220" t="s">
        <v>152</v>
      </c>
      <c r="C226" s="207" t="s">
        <v>152</v>
      </c>
      <c r="D226" s="207" t="s">
        <v>16</v>
      </c>
      <c r="E226" s="207" t="s">
        <v>18</v>
      </c>
      <c r="F226" s="207" t="s">
        <v>19</v>
      </c>
      <c r="G226" s="207" t="s">
        <v>30</v>
      </c>
      <c r="H226" s="207" t="s">
        <v>153</v>
      </c>
      <c r="I226" s="208" t="s">
        <v>154</v>
      </c>
      <c r="J226" s="209" t="s">
        <v>187</v>
      </c>
      <c r="K226" s="209" t="s">
        <v>188</v>
      </c>
      <c r="L226" s="210" t="s">
        <v>157</v>
      </c>
      <c r="M226" s="211"/>
      <c r="N226" s="225" t="s">
        <v>158</v>
      </c>
      <c r="O226" s="209">
        <v>5</v>
      </c>
      <c r="P226" s="223">
        <v>39.44</v>
      </c>
      <c r="Q226" s="214" t="s">
        <v>159</v>
      </c>
      <c r="R226" s="215">
        <f t="shared" si="4"/>
        <v>197.2</v>
      </c>
      <c r="S226" s="213"/>
      <c r="T226" s="219"/>
      <c r="U226" s="219"/>
      <c r="V226" s="219"/>
      <c r="W226" s="219"/>
      <c r="X226" s="219"/>
      <c r="Y226" s="219"/>
      <c r="Z226" s="219"/>
      <c r="AA226" s="219"/>
      <c r="AB226" s="219"/>
      <c r="AC226" s="217"/>
      <c r="AD226" s="217">
        <f t="shared" si="3"/>
        <v>197.2</v>
      </c>
    </row>
    <row r="227" spans="1:30" s="218" customFormat="1" ht="36" customHeight="1">
      <c r="A227" s="206" t="s">
        <v>151</v>
      </c>
      <c r="B227" s="220" t="s">
        <v>152</v>
      </c>
      <c r="C227" s="207" t="s">
        <v>152</v>
      </c>
      <c r="D227" s="207" t="s">
        <v>16</v>
      </c>
      <c r="E227" s="207" t="s">
        <v>18</v>
      </c>
      <c r="F227" s="207" t="s">
        <v>19</v>
      </c>
      <c r="G227" s="207" t="s">
        <v>30</v>
      </c>
      <c r="H227" s="207" t="s">
        <v>153</v>
      </c>
      <c r="I227" s="208" t="s">
        <v>154</v>
      </c>
      <c r="J227" s="209" t="s">
        <v>189</v>
      </c>
      <c r="K227" s="209" t="s">
        <v>190</v>
      </c>
      <c r="L227" s="210" t="s">
        <v>157</v>
      </c>
      <c r="M227" s="211"/>
      <c r="N227" s="225" t="s">
        <v>158</v>
      </c>
      <c r="O227" s="209">
        <v>5</v>
      </c>
      <c r="P227" s="223">
        <v>11.6</v>
      </c>
      <c r="Q227" s="214" t="s">
        <v>159</v>
      </c>
      <c r="R227" s="215">
        <f t="shared" si="4"/>
        <v>58</v>
      </c>
      <c r="S227" s="213"/>
      <c r="T227" s="219"/>
      <c r="U227" s="219"/>
      <c r="V227" s="219"/>
      <c r="W227" s="219"/>
      <c r="X227" s="219"/>
      <c r="Y227" s="219"/>
      <c r="Z227" s="219"/>
      <c r="AA227" s="219"/>
      <c r="AB227" s="219"/>
      <c r="AC227" s="217"/>
      <c r="AD227" s="217">
        <f t="shared" si="3"/>
        <v>58</v>
      </c>
    </row>
    <row r="228" spans="1:30" s="218" customFormat="1" ht="42.75" customHeight="1">
      <c r="A228" s="206" t="s">
        <v>151</v>
      </c>
      <c r="B228" s="206" t="s">
        <v>152</v>
      </c>
      <c r="C228" s="207" t="s">
        <v>152</v>
      </c>
      <c r="D228" s="207" t="s">
        <v>16</v>
      </c>
      <c r="E228" s="207" t="s">
        <v>18</v>
      </c>
      <c r="F228" s="207" t="s">
        <v>19</v>
      </c>
      <c r="G228" s="207" t="s">
        <v>30</v>
      </c>
      <c r="H228" s="207" t="s">
        <v>153</v>
      </c>
      <c r="I228" s="208" t="s">
        <v>154</v>
      </c>
      <c r="J228" s="209" t="s">
        <v>191</v>
      </c>
      <c r="K228" s="209" t="s">
        <v>192</v>
      </c>
      <c r="L228" s="210" t="s">
        <v>157</v>
      </c>
      <c r="M228" s="211"/>
      <c r="N228" s="225" t="s">
        <v>158</v>
      </c>
      <c r="O228" s="209">
        <v>6</v>
      </c>
      <c r="P228" s="213">
        <v>68.44</v>
      </c>
      <c r="Q228" s="214" t="s">
        <v>159</v>
      </c>
      <c r="R228" s="215">
        <f t="shared" si="4"/>
        <v>410.64</v>
      </c>
      <c r="S228" s="213"/>
      <c r="T228" s="213"/>
      <c r="U228" s="213"/>
      <c r="V228" s="213"/>
      <c r="W228" s="213"/>
      <c r="X228" s="213"/>
      <c r="Y228" s="213"/>
      <c r="Z228" s="219"/>
      <c r="AA228" s="213"/>
      <c r="AB228" s="219"/>
      <c r="AC228" s="217"/>
      <c r="AD228" s="217">
        <f t="shared" si="3"/>
        <v>410.64</v>
      </c>
    </row>
    <row r="229" spans="1:30" s="218" customFormat="1" ht="42.75" customHeight="1">
      <c r="A229" s="206" t="s">
        <v>151</v>
      </c>
      <c r="B229" s="206" t="s">
        <v>152</v>
      </c>
      <c r="C229" s="207" t="s">
        <v>152</v>
      </c>
      <c r="D229" s="207" t="s">
        <v>16</v>
      </c>
      <c r="E229" s="207" t="s">
        <v>18</v>
      </c>
      <c r="F229" s="207" t="s">
        <v>19</v>
      </c>
      <c r="G229" s="207" t="s">
        <v>30</v>
      </c>
      <c r="H229" s="207" t="s">
        <v>153</v>
      </c>
      <c r="I229" s="208" t="s">
        <v>154</v>
      </c>
      <c r="J229" s="209" t="s">
        <v>193</v>
      </c>
      <c r="K229" s="209" t="s">
        <v>194</v>
      </c>
      <c r="L229" s="210" t="s">
        <v>157</v>
      </c>
      <c r="M229" s="211"/>
      <c r="N229" s="225" t="s">
        <v>158</v>
      </c>
      <c r="O229" s="209">
        <v>1</v>
      </c>
      <c r="P229" s="213">
        <v>142.68</v>
      </c>
      <c r="Q229" s="214" t="s">
        <v>159</v>
      </c>
      <c r="R229" s="215">
        <f t="shared" si="4"/>
        <v>142.68</v>
      </c>
      <c r="S229" s="213"/>
      <c r="T229" s="219"/>
      <c r="U229" s="219"/>
      <c r="V229" s="219"/>
      <c r="W229" s="219"/>
      <c r="X229" s="219"/>
      <c r="Y229" s="219"/>
      <c r="Z229" s="219"/>
      <c r="AA229" s="219"/>
      <c r="AB229" s="219"/>
      <c r="AC229" s="217"/>
      <c r="AD229" s="217">
        <f t="shared" si="3"/>
        <v>142.68</v>
      </c>
    </row>
    <row r="230" spans="1:30" s="218" customFormat="1" ht="42.75" customHeight="1">
      <c r="A230" s="206" t="s">
        <v>151</v>
      </c>
      <c r="B230" s="206" t="s">
        <v>152</v>
      </c>
      <c r="C230" s="207" t="s">
        <v>152</v>
      </c>
      <c r="D230" s="207" t="s">
        <v>16</v>
      </c>
      <c r="E230" s="207" t="s">
        <v>18</v>
      </c>
      <c r="F230" s="207" t="s">
        <v>19</v>
      </c>
      <c r="G230" s="207" t="s">
        <v>30</v>
      </c>
      <c r="H230" s="207" t="s">
        <v>153</v>
      </c>
      <c r="I230" s="208" t="s">
        <v>154</v>
      </c>
      <c r="J230" s="209" t="s">
        <v>195</v>
      </c>
      <c r="K230" s="209" t="s">
        <v>196</v>
      </c>
      <c r="L230" s="210" t="s">
        <v>157</v>
      </c>
      <c r="M230" s="211"/>
      <c r="N230" s="225" t="s">
        <v>158</v>
      </c>
      <c r="O230" s="209">
        <v>1</v>
      </c>
      <c r="P230" s="213">
        <v>215.76</v>
      </c>
      <c r="Q230" s="214" t="s">
        <v>159</v>
      </c>
      <c r="R230" s="215">
        <f t="shared" si="4"/>
        <v>215.76</v>
      </c>
      <c r="S230" s="213"/>
      <c r="T230" s="219"/>
      <c r="U230" s="219"/>
      <c r="V230" s="219"/>
      <c r="W230" s="219"/>
      <c r="X230" s="219"/>
      <c r="Y230" s="219"/>
      <c r="Z230" s="219"/>
      <c r="AA230" s="219"/>
      <c r="AB230" s="219"/>
      <c r="AC230" s="217"/>
      <c r="AD230" s="217">
        <f t="shared" si="3"/>
        <v>215.76</v>
      </c>
    </row>
    <row r="231" spans="1:30" s="218" customFormat="1" ht="42.75" customHeight="1">
      <c r="A231" s="206" t="s">
        <v>151</v>
      </c>
      <c r="B231" s="220" t="s">
        <v>152</v>
      </c>
      <c r="C231" s="207" t="s">
        <v>152</v>
      </c>
      <c r="D231" s="207" t="s">
        <v>16</v>
      </c>
      <c r="E231" s="207" t="s">
        <v>18</v>
      </c>
      <c r="F231" s="207" t="s">
        <v>19</v>
      </c>
      <c r="G231" s="207" t="s">
        <v>30</v>
      </c>
      <c r="H231" s="207" t="s">
        <v>153</v>
      </c>
      <c r="I231" s="208" t="s">
        <v>154</v>
      </c>
      <c r="J231" s="209" t="s">
        <v>197</v>
      </c>
      <c r="K231" s="209" t="s">
        <v>198</v>
      </c>
      <c r="L231" s="210" t="s">
        <v>157</v>
      </c>
      <c r="M231" s="211"/>
      <c r="N231" s="225" t="s">
        <v>158</v>
      </c>
      <c r="O231" s="209">
        <v>1</v>
      </c>
      <c r="P231" s="213">
        <v>110.2</v>
      </c>
      <c r="Q231" s="214" t="s">
        <v>159</v>
      </c>
      <c r="R231" s="215">
        <f t="shared" si="4"/>
        <v>110.2</v>
      </c>
      <c r="S231" s="213"/>
      <c r="T231" s="219"/>
      <c r="U231" s="219"/>
      <c r="V231" s="219"/>
      <c r="W231" s="219"/>
      <c r="X231" s="219"/>
      <c r="Y231" s="219"/>
      <c r="Z231" s="219"/>
      <c r="AA231" s="219"/>
      <c r="AB231" s="219"/>
      <c r="AC231" s="217"/>
      <c r="AD231" s="217">
        <f t="shared" si="3"/>
        <v>110.2</v>
      </c>
    </row>
    <row r="232" spans="1:30" s="218" customFormat="1" ht="42.75" customHeight="1">
      <c r="A232" s="206" t="s">
        <v>151</v>
      </c>
      <c r="B232" s="220" t="s">
        <v>152</v>
      </c>
      <c r="C232" s="207" t="s">
        <v>152</v>
      </c>
      <c r="D232" s="207" t="s">
        <v>16</v>
      </c>
      <c r="E232" s="207" t="s">
        <v>18</v>
      </c>
      <c r="F232" s="207" t="s">
        <v>19</v>
      </c>
      <c r="G232" s="207" t="s">
        <v>30</v>
      </c>
      <c r="H232" s="207" t="s">
        <v>153</v>
      </c>
      <c r="I232" s="208" t="s">
        <v>154</v>
      </c>
      <c r="J232" s="209" t="s">
        <v>199</v>
      </c>
      <c r="K232" s="209" t="s">
        <v>200</v>
      </c>
      <c r="L232" s="210" t="s">
        <v>157</v>
      </c>
      <c r="M232" s="211"/>
      <c r="N232" s="225" t="s">
        <v>158</v>
      </c>
      <c r="O232" s="209">
        <v>2</v>
      </c>
      <c r="P232" s="213">
        <v>98.6</v>
      </c>
      <c r="Q232" s="214" t="s">
        <v>159</v>
      </c>
      <c r="R232" s="215">
        <f t="shared" si="4"/>
        <v>197.2</v>
      </c>
      <c r="S232" s="213"/>
      <c r="T232" s="219"/>
      <c r="U232" s="219"/>
      <c r="V232" s="219"/>
      <c r="W232" s="219"/>
      <c r="X232" s="219"/>
      <c r="Y232" s="219"/>
      <c r="Z232" s="219"/>
      <c r="AA232" s="219"/>
      <c r="AB232" s="219"/>
      <c r="AC232" s="217"/>
      <c r="AD232" s="217">
        <f t="shared" si="3"/>
        <v>197.2</v>
      </c>
    </row>
    <row r="233" spans="1:30" s="218" customFormat="1" ht="42.75" customHeight="1">
      <c r="A233" s="206" t="s">
        <v>151</v>
      </c>
      <c r="B233" s="220" t="s">
        <v>152</v>
      </c>
      <c r="C233" s="207" t="s">
        <v>152</v>
      </c>
      <c r="D233" s="207" t="s">
        <v>16</v>
      </c>
      <c r="E233" s="207" t="s">
        <v>18</v>
      </c>
      <c r="F233" s="207" t="s">
        <v>19</v>
      </c>
      <c r="G233" s="207" t="s">
        <v>30</v>
      </c>
      <c r="H233" s="207" t="s">
        <v>153</v>
      </c>
      <c r="I233" s="208" t="s">
        <v>154</v>
      </c>
      <c r="J233" s="209" t="s">
        <v>201</v>
      </c>
      <c r="K233" s="209" t="s">
        <v>202</v>
      </c>
      <c r="L233" s="210" t="s">
        <v>157</v>
      </c>
      <c r="M233" s="211"/>
      <c r="N233" s="225" t="s">
        <v>158</v>
      </c>
      <c r="O233" s="209">
        <v>2</v>
      </c>
      <c r="P233" s="213">
        <v>191.4</v>
      </c>
      <c r="Q233" s="214" t="s">
        <v>159</v>
      </c>
      <c r="R233" s="215">
        <f t="shared" si="4"/>
        <v>382.8</v>
      </c>
      <c r="S233" s="213"/>
      <c r="T233" s="219"/>
      <c r="U233" s="219"/>
      <c r="V233" s="219"/>
      <c r="W233" s="219"/>
      <c r="X233" s="219"/>
      <c r="Y233" s="219"/>
      <c r="Z233" s="219"/>
      <c r="AA233" s="219"/>
      <c r="AB233" s="219"/>
      <c r="AC233" s="217"/>
      <c r="AD233" s="217">
        <f t="shared" si="3"/>
        <v>382.8</v>
      </c>
    </row>
    <row r="234" spans="1:30" s="218" customFormat="1" ht="42.75" customHeight="1">
      <c r="A234" s="206" t="s">
        <v>151</v>
      </c>
      <c r="B234" s="220" t="s">
        <v>152</v>
      </c>
      <c r="C234" s="207" t="s">
        <v>152</v>
      </c>
      <c r="D234" s="207" t="s">
        <v>16</v>
      </c>
      <c r="E234" s="207" t="s">
        <v>18</v>
      </c>
      <c r="F234" s="207" t="s">
        <v>19</v>
      </c>
      <c r="G234" s="207" t="s">
        <v>30</v>
      </c>
      <c r="H234" s="207" t="s">
        <v>153</v>
      </c>
      <c r="I234" s="208" t="s">
        <v>154</v>
      </c>
      <c r="J234" s="209" t="s">
        <v>203</v>
      </c>
      <c r="K234" s="209" t="s">
        <v>204</v>
      </c>
      <c r="L234" s="210" t="s">
        <v>157</v>
      </c>
      <c r="M234" s="211"/>
      <c r="N234" s="225" t="s">
        <v>158</v>
      </c>
      <c r="O234" s="209">
        <v>2</v>
      </c>
      <c r="P234" s="213">
        <v>128.76</v>
      </c>
      <c r="Q234" s="214" t="s">
        <v>159</v>
      </c>
      <c r="R234" s="215">
        <f t="shared" si="4"/>
        <v>257.52</v>
      </c>
      <c r="S234" s="213"/>
      <c r="T234" s="219"/>
      <c r="U234" s="219"/>
      <c r="V234" s="219"/>
      <c r="W234" s="219"/>
      <c r="X234" s="219"/>
      <c r="Y234" s="219"/>
      <c r="Z234" s="219"/>
      <c r="AA234" s="219"/>
      <c r="AB234" s="219"/>
      <c r="AC234" s="217"/>
      <c r="AD234" s="217">
        <f t="shared" si="3"/>
        <v>257.52</v>
      </c>
    </row>
    <row r="235" spans="1:30" s="218" customFormat="1" ht="42.75" customHeight="1">
      <c r="A235" s="206" t="s">
        <v>151</v>
      </c>
      <c r="B235" s="220" t="s">
        <v>152</v>
      </c>
      <c r="C235" s="207" t="s">
        <v>152</v>
      </c>
      <c r="D235" s="207" t="s">
        <v>16</v>
      </c>
      <c r="E235" s="207" t="s">
        <v>18</v>
      </c>
      <c r="F235" s="207" t="s">
        <v>19</v>
      </c>
      <c r="G235" s="207" t="s">
        <v>30</v>
      </c>
      <c r="H235" s="207" t="s">
        <v>153</v>
      </c>
      <c r="I235" s="208" t="s">
        <v>154</v>
      </c>
      <c r="J235" s="209" t="s">
        <v>205</v>
      </c>
      <c r="K235" s="209" t="s">
        <v>206</v>
      </c>
      <c r="L235" s="210" t="s">
        <v>157</v>
      </c>
      <c r="M235" s="211"/>
      <c r="N235" s="225" t="s">
        <v>158</v>
      </c>
      <c r="O235" s="209">
        <v>2</v>
      </c>
      <c r="P235" s="213">
        <v>142.68</v>
      </c>
      <c r="Q235" s="214" t="s">
        <v>159</v>
      </c>
      <c r="R235" s="215">
        <f t="shared" si="4"/>
        <v>285.36</v>
      </c>
      <c r="S235" s="213"/>
      <c r="T235" s="219"/>
      <c r="U235" s="219"/>
      <c r="V235" s="219"/>
      <c r="W235" s="219"/>
      <c r="X235" s="219"/>
      <c r="Y235" s="219"/>
      <c r="Z235" s="219"/>
      <c r="AA235" s="219"/>
      <c r="AB235" s="219"/>
      <c r="AC235" s="217"/>
      <c r="AD235" s="217">
        <f t="shared" si="3"/>
        <v>285.36</v>
      </c>
    </row>
    <row r="236" spans="1:30" s="218" customFormat="1" ht="42.75" customHeight="1">
      <c r="A236" s="206" t="s">
        <v>151</v>
      </c>
      <c r="B236" s="220" t="s">
        <v>152</v>
      </c>
      <c r="C236" s="207" t="s">
        <v>152</v>
      </c>
      <c r="D236" s="207" t="s">
        <v>16</v>
      </c>
      <c r="E236" s="207" t="s">
        <v>18</v>
      </c>
      <c r="F236" s="207" t="s">
        <v>19</v>
      </c>
      <c r="G236" s="207" t="s">
        <v>30</v>
      </c>
      <c r="H236" s="207" t="s">
        <v>153</v>
      </c>
      <c r="I236" s="208" t="s">
        <v>154</v>
      </c>
      <c r="J236" s="209" t="s">
        <v>207</v>
      </c>
      <c r="K236" s="209" t="s">
        <v>208</v>
      </c>
      <c r="L236" s="210" t="s">
        <v>157</v>
      </c>
      <c r="M236" s="211"/>
      <c r="N236" s="225" t="s">
        <v>158</v>
      </c>
      <c r="O236" s="209">
        <v>13</v>
      </c>
      <c r="P236" s="213">
        <v>15.08</v>
      </c>
      <c r="Q236" s="214" t="s">
        <v>159</v>
      </c>
      <c r="R236" s="215">
        <f t="shared" si="4"/>
        <v>196.04</v>
      </c>
      <c r="S236" s="213"/>
      <c r="T236" s="219"/>
      <c r="U236" s="219"/>
      <c r="V236" s="219"/>
      <c r="W236" s="219"/>
      <c r="X236" s="219"/>
      <c r="Y236" s="219"/>
      <c r="Z236" s="219"/>
      <c r="AA236" s="219"/>
      <c r="AB236" s="219"/>
      <c r="AC236" s="217"/>
      <c r="AD236" s="217">
        <f t="shared" si="3"/>
        <v>196.04</v>
      </c>
    </row>
    <row r="237" spans="1:30" s="218" customFormat="1" ht="42.75" customHeight="1">
      <c r="A237" s="206" t="s">
        <v>151</v>
      </c>
      <c r="B237" s="220" t="s">
        <v>152</v>
      </c>
      <c r="C237" s="207" t="s">
        <v>152</v>
      </c>
      <c r="D237" s="207" t="s">
        <v>16</v>
      </c>
      <c r="E237" s="207" t="s">
        <v>18</v>
      </c>
      <c r="F237" s="207" t="s">
        <v>19</v>
      </c>
      <c r="G237" s="207" t="s">
        <v>30</v>
      </c>
      <c r="H237" s="207" t="s">
        <v>153</v>
      </c>
      <c r="I237" s="208" t="s">
        <v>154</v>
      </c>
      <c r="J237" s="209" t="s">
        <v>209</v>
      </c>
      <c r="K237" s="209" t="s">
        <v>210</v>
      </c>
      <c r="L237" s="210" t="s">
        <v>157</v>
      </c>
      <c r="M237" s="211"/>
      <c r="N237" s="225" t="s">
        <v>158</v>
      </c>
      <c r="O237" s="209">
        <v>3</v>
      </c>
      <c r="P237" s="213">
        <v>22.04</v>
      </c>
      <c r="Q237" s="214" t="s">
        <v>159</v>
      </c>
      <c r="R237" s="215">
        <f t="shared" si="4"/>
        <v>66.12</v>
      </c>
      <c r="S237" s="213"/>
      <c r="T237" s="219"/>
      <c r="U237" s="219"/>
      <c r="V237" s="219"/>
      <c r="W237" s="219"/>
      <c r="X237" s="219"/>
      <c r="Y237" s="219"/>
      <c r="Z237" s="219"/>
      <c r="AA237" s="219"/>
      <c r="AB237" s="219"/>
      <c r="AC237" s="217"/>
      <c r="AD237" s="217">
        <f t="shared" si="3"/>
        <v>66.12</v>
      </c>
    </row>
    <row r="238" spans="1:30" s="218" customFormat="1" ht="42.75" customHeight="1">
      <c r="A238" s="206" t="s">
        <v>151</v>
      </c>
      <c r="B238" s="220" t="s">
        <v>152</v>
      </c>
      <c r="C238" s="207" t="s">
        <v>152</v>
      </c>
      <c r="D238" s="207" t="s">
        <v>16</v>
      </c>
      <c r="E238" s="207" t="s">
        <v>18</v>
      </c>
      <c r="F238" s="207" t="s">
        <v>19</v>
      </c>
      <c r="G238" s="207" t="s">
        <v>30</v>
      </c>
      <c r="H238" s="207" t="s">
        <v>153</v>
      </c>
      <c r="I238" s="208" t="s">
        <v>154</v>
      </c>
      <c r="J238" s="209" t="s">
        <v>211</v>
      </c>
      <c r="K238" s="209" t="s">
        <v>212</v>
      </c>
      <c r="L238" s="210" t="s">
        <v>157</v>
      </c>
      <c r="M238" s="211"/>
      <c r="N238" s="225" t="s">
        <v>158</v>
      </c>
      <c r="O238" s="209">
        <v>1</v>
      </c>
      <c r="P238" s="213">
        <v>47.56</v>
      </c>
      <c r="Q238" s="214" t="s">
        <v>159</v>
      </c>
      <c r="R238" s="215">
        <f t="shared" si="4"/>
        <v>47.56</v>
      </c>
      <c r="S238" s="213"/>
      <c r="T238" s="219"/>
      <c r="U238" s="219"/>
      <c r="V238" s="219"/>
      <c r="W238" s="219"/>
      <c r="X238" s="219"/>
      <c r="Y238" s="219"/>
      <c r="Z238" s="219"/>
      <c r="AA238" s="219"/>
      <c r="AB238" s="219"/>
      <c r="AC238" s="217"/>
      <c r="AD238" s="217">
        <f t="shared" si="3"/>
        <v>47.56</v>
      </c>
    </row>
    <row r="239" spans="1:30" s="218" customFormat="1" ht="42.75" customHeight="1">
      <c r="A239" s="206" t="s">
        <v>151</v>
      </c>
      <c r="B239" s="220" t="s">
        <v>152</v>
      </c>
      <c r="C239" s="207" t="s">
        <v>152</v>
      </c>
      <c r="D239" s="207" t="s">
        <v>16</v>
      </c>
      <c r="E239" s="207" t="s">
        <v>18</v>
      </c>
      <c r="F239" s="207" t="s">
        <v>19</v>
      </c>
      <c r="G239" s="207" t="s">
        <v>30</v>
      </c>
      <c r="H239" s="207" t="s">
        <v>153</v>
      </c>
      <c r="I239" s="208" t="s">
        <v>154</v>
      </c>
      <c r="J239" s="209" t="s">
        <v>213</v>
      </c>
      <c r="K239" s="209" t="s">
        <v>214</v>
      </c>
      <c r="L239" s="210" t="s">
        <v>157</v>
      </c>
      <c r="M239" s="211"/>
      <c r="N239" s="225" t="s">
        <v>158</v>
      </c>
      <c r="O239" s="209">
        <v>15</v>
      </c>
      <c r="P239" s="213">
        <v>77.72</v>
      </c>
      <c r="Q239" s="214" t="s">
        <v>159</v>
      </c>
      <c r="R239" s="215">
        <f t="shared" si="4"/>
        <v>1165.8</v>
      </c>
      <c r="S239" s="213"/>
      <c r="T239" s="219"/>
      <c r="U239" s="219"/>
      <c r="V239" s="219"/>
      <c r="W239" s="219"/>
      <c r="X239" s="219"/>
      <c r="Y239" s="219"/>
      <c r="Z239" s="219"/>
      <c r="AA239" s="219"/>
      <c r="AB239" s="219"/>
      <c r="AC239" s="217"/>
      <c r="AD239" s="217">
        <f t="shared" si="3"/>
        <v>1165.8</v>
      </c>
    </row>
    <row r="240" spans="1:30" s="218" customFormat="1" ht="42.75" customHeight="1">
      <c r="A240" s="206" t="s">
        <v>151</v>
      </c>
      <c r="B240" s="220" t="s">
        <v>152</v>
      </c>
      <c r="C240" s="207" t="s">
        <v>152</v>
      </c>
      <c r="D240" s="207" t="s">
        <v>16</v>
      </c>
      <c r="E240" s="207" t="s">
        <v>18</v>
      </c>
      <c r="F240" s="207" t="s">
        <v>19</v>
      </c>
      <c r="G240" s="207" t="s">
        <v>30</v>
      </c>
      <c r="H240" s="207" t="s">
        <v>153</v>
      </c>
      <c r="I240" s="208" t="s">
        <v>154</v>
      </c>
      <c r="J240" s="209" t="s">
        <v>215</v>
      </c>
      <c r="K240" s="209" t="s">
        <v>216</v>
      </c>
      <c r="L240" s="210" t="s">
        <v>157</v>
      </c>
      <c r="M240" s="211"/>
      <c r="N240" s="225" t="s">
        <v>158</v>
      </c>
      <c r="O240" s="209">
        <v>6</v>
      </c>
      <c r="P240" s="213">
        <v>84.68</v>
      </c>
      <c r="Q240" s="214" t="s">
        <v>159</v>
      </c>
      <c r="R240" s="215">
        <f t="shared" si="4"/>
        <v>508.08000000000004</v>
      </c>
      <c r="S240" s="213"/>
      <c r="T240" s="219"/>
      <c r="U240" s="219"/>
      <c r="V240" s="219"/>
      <c r="W240" s="219"/>
      <c r="X240" s="219"/>
      <c r="Y240" s="219"/>
      <c r="Z240" s="219"/>
      <c r="AA240" s="219"/>
      <c r="AB240" s="219"/>
      <c r="AC240" s="217"/>
      <c r="AD240" s="217">
        <f t="shared" si="3"/>
        <v>508.08000000000004</v>
      </c>
    </row>
    <row r="241" spans="1:30" s="218" customFormat="1" ht="42.75" customHeight="1">
      <c r="A241" s="206" t="s">
        <v>151</v>
      </c>
      <c r="B241" s="220" t="s">
        <v>152</v>
      </c>
      <c r="C241" s="207" t="s">
        <v>152</v>
      </c>
      <c r="D241" s="207" t="s">
        <v>16</v>
      </c>
      <c r="E241" s="207" t="s">
        <v>18</v>
      </c>
      <c r="F241" s="207" t="s">
        <v>19</v>
      </c>
      <c r="G241" s="207" t="s">
        <v>30</v>
      </c>
      <c r="H241" s="207" t="s">
        <v>153</v>
      </c>
      <c r="I241" s="208" t="s">
        <v>154</v>
      </c>
      <c r="J241" s="209" t="s">
        <v>215</v>
      </c>
      <c r="K241" s="209" t="s">
        <v>217</v>
      </c>
      <c r="L241" s="210" t="s">
        <v>157</v>
      </c>
      <c r="M241" s="211"/>
      <c r="N241" s="225" t="s">
        <v>158</v>
      </c>
      <c r="O241" s="209">
        <v>4</v>
      </c>
      <c r="P241" s="213">
        <v>58</v>
      </c>
      <c r="Q241" s="214" t="s">
        <v>159</v>
      </c>
      <c r="R241" s="215">
        <f t="shared" si="4"/>
        <v>232</v>
      </c>
      <c r="S241" s="213"/>
      <c r="T241" s="219"/>
      <c r="U241" s="219"/>
      <c r="V241" s="219"/>
      <c r="W241" s="219"/>
      <c r="X241" s="219"/>
      <c r="Y241" s="219"/>
      <c r="Z241" s="219"/>
      <c r="AA241" s="219"/>
      <c r="AB241" s="219"/>
      <c r="AC241" s="217"/>
      <c r="AD241" s="217">
        <f t="shared" si="3"/>
        <v>232</v>
      </c>
    </row>
    <row r="242" spans="1:30" s="218" customFormat="1" ht="42.75" customHeight="1">
      <c r="A242" s="206" t="s">
        <v>151</v>
      </c>
      <c r="B242" s="220" t="s">
        <v>152</v>
      </c>
      <c r="C242" s="207" t="s">
        <v>152</v>
      </c>
      <c r="D242" s="207" t="s">
        <v>16</v>
      </c>
      <c r="E242" s="207" t="s">
        <v>18</v>
      </c>
      <c r="F242" s="207" t="s">
        <v>19</v>
      </c>
      <c r="G242" s="207" t="s">
        <v>30</v>
      </c>
      <c r="H242" s="207" t="s">
        <v>153</v>
      </c>
      <c r="I242" s="208" t="s">
        <v>154</v>
      </c>
      <c r="J242" s="209" t="s">
        <v>215</v>
      </c>
      <c r="K242" s="209" t="s">
        <v>218</v>
      </c>
      <c r="L242" s="210" t="s">
        <v>157</v>
      </c>
      <c r="M242" s="211"/>
      <c r="N242" s="225" t="s">
        <v>158</v>
      </c>
      <c r="O242" s="209">
        <v>10</v>
      </c>
      <c r="P242" s="213">
        <v>84.68</v>
      </c>
      <c r="Q242" s="214" t="s">
        <v>159</v>
      </c>
      <c r="R242" s="215">
        <f t="shared" si="4"/>
        <v>846.80000000000007</v>
      </c>
      <c r="S242" s="213"/>
      <c r="T242" s="219"/>
      <c r="U242" s="219"/>
      <c r="V242" s="219"/>
      <c r="W242" s="219"/>
      <c r="X242" s="219"/>
      <c r="Y242" s="219"/>
      <c r="Z242" s="219"/>
      <c r="AA242" s="219"/>
      <c r="AB242" s="219"/>
      <c r="AC242" s="217"/>
      <c r="AD242" s="217">
        <f t="shared" si="3"/>
        <v>846.80000000000007</v>
      </c>
    </row>
    <row r="243" spans="1:30" s="218" customFormat="1" ht="42.75" customHeight="1">
      <c r="A243" s="206" t="s">
        <v>151</v>
      </c>
      <c r="B243" s="220" t="s">
        <v>152</v>
      </c>
      <c r="C243" s="207" t="s">
        <v>152</v>
      </c>
      <c r="D243" s="207" t="s">
        <v>16</v>
      </c>
      <c r="E243" s="207" t="s">
        <v>18</v>
      </c>
      <c r="F243" s="207" t="s">
        <v>19</v>
      </c>
      <c r="G243" s="207" t="s">
        <v>30</v>
      </c>
      <c r="H243" s="207" t="s">
        <v>153</v>
      </c>
      <c r="I243" s="208" t="s">
        <v>154</v>
      </c>
      <c r="J243" s="209" t="s">
        <v>219</v>
      </c>
      <c r="K243" s="209" t="s">
        <v>220</v>
      </c>
      <c r="L243" s="210" t="s">
        <v>157</v>
      </c>
      <c r="M243" s="211"/>
      <c r="N243" s="225" t="s">
        <v>158</v>
      </c>
      <c r="O243" s="209">
        <v>10</v>
      </c>
      <c r="P243" s="213">
        <v>84.68</v>
      </c>
      <c r="Q243" s="214" t="s">
        <v>159</v>
      </c>
      <c r="R243" s="215">
        <f t="shared" si="4"/>
        <v>846.80000000000007</v>
      </c>
      <c r="S243" s="213"/>
      <c r="T243" s="219"/>
      <c r="U243" s="219"/>
      <c r="V243" s="219"/>
      <c r="W243" s="219"/>
      <c r="X243" s="219"/>
      <c r="Y243" s="219"/>
      <c r="Z243" s="219"/>
      <c r="AA243" s="219"/>
      <c r="AB243" s="219"/>
      <c r="AC243" s="217"/>
      <c r="AD243" s="217">
        <f t="shared" si="3"/>
        <v>846.80000000000007</v>
      </c>
    </row>
    <row r="244" spans="1:30" s="218" customFormat="1" ht="42.75" customHeight="1">
      <c r="A244" s="206" t="s">
        <v>151</v>
      </c>
      <c r="B244" s="220" t="s">
        <v>152</v>
      </c>
      <c r="C244" s="207" t="s">
        <v>152</v>
      </c>
      <c r="D244" s="207" t="s">
        <v>16</v>
      </c>
      <c r="E244" s="207" t="s">
        <v>18</v>
      </c>
      <c r="F244" s="207" t="s">
        <v>19</v>
      </c>
      <c r="G244" s="207" t="s">
        <v>30</v>
      </c>
      <c r="H244" s="207" t="s">
        <v>153</v>
      </c>
      <c r="I244" s="208" t="s">
        <v>154</v>
      </c>
      <c r="J244" s="209" t="s">
        <v>221</v>
      </c>
      <c r="K244" s="209" t="s">
        <v>222</v>
      </c>
      <c r="L244" s="210" t="s">
        <v>157</v>
      </c>
      <c r="M244" s="211"/>
      <c r="N244" s="225" t="s">
        <v>158</v>
      </c>
      <c r="O244" s="209">
        <v>6</v>
      </c>
      <c r="P244" s="213">
        <v>84.68</v>
      </c>
      <c r="Q244" s="214" t="s">
        <v>159</v>
      </c>
      <c r="R244" s="215">
        <f t="shared" si="4"/>
        <v>508.08000000000004</v>
      </c>
      <c r="S244" s="213"/>
      <c r="T244" s="219"/>
      <c r="U244" s="219"/>
      <c r="V244" s="219"/>
      <c r="W244" s="219"/>
      <c r="X244" s="219"/>
      <c r="Y244" s="219"/>
      <c r="Z244" s="219"/>
      <c r="AA244" s="219"/>
      <c r="AB244" s="219"/>
      <c r="AC244" s="217"/>
      <c r="AD244" s="217">
        <f t="shared" si="3"/>
        <v>508.08000000000004</v>
      </c>
    </row>
    <row r="245" spans="1:30" s="218" customFormat="1" ht="42.75" customHeight="1">
      <c r="A245" s="206" t="s">
        <v>151</v>
      </c>
      <c r="B245" s="220" t="s">
        <v>152</v>
      </c>
      <c r="C245" s="207" t="s">
        <v>152</v>
      </c>
      <c r="D245" s="207" t="s">
        <v>16</v>
      </c>
      <c r="E245" s="207" t="s">
        <v>18</v>
      </c>
      <c r="F245" s="207" t="s">
        <v>19</v>
      </c>
      <c r="G245" s="207" t="s">
        <v>30</v>
      </c>
      <c r="H245" s="207" t="s">
        <v>153</v>
      </c>
      <c r="I245" s="208" t="s">
        <v>154</v>
      </c>
      <c r="J245" s="209" t="s">
        <v>223</v>
      </c>
      <c r="K245" s="209" t="s">
        <v>224</v>
      </c>
      <c r="L245" s="210" t="s">
        <v>157</v>
      </c>
      <c r="M245" s="211"/>
      <c r="N245" s="225" t="s">
        <v>158</v>
      </c>
      <c r="O245" s="209">
        <v>1</v>
      </c>
      <c r="P245" s="213">
        <v>360.76</v>
      </c>
      <c r="Q245" s="214" t="s">
        <v>159</v>
      </c>
      <c r="R245" s="215">
        <f t="shared" si="4"/>
        <v>360.76</v>
      </c>
      <c r="S245" s="213"/>
      <c r="T245" s="219"/>
      <c r="U245" s="219"/>
      <c r="V245" s="219"/>
      <c r="W245" s="219"/>
      <c r="X245" s="219"/>
      <c r="Y245" s="219"/>
      <c r="Z245" s="219"/>
      <c r="AA245" s="219"/>
      <c r="AB245" s="219"/>
      <c r="AC245" s="217"/>
      <c r="AD245" s="217">
        <f t="shared" si="3"/>
        <v>360.76</v>
      </c>
    </row>
    <row r="246" spans="1:30" s="218" customFormat="1" ht="42.75" customHeight="1">
      <c r="A246" s="206" t="s">
        <v>151</v>
      </c>
      <c r="B246" s="220" t="s">
        <v>152</v>
      </c>
      <c r="C246" s="207" t="s">
        <v>152</v>
      </c>
      <c r="D246" s="207" t="s">
        <v>16</v>
      </c>
      <c r="E246" s="207" t="s">
        <v>18</v>
      </c>
      <c r="F246" s="207" t="s">
        <v>19</v>
      </c>
      <c r="G246" s="207" t="s">
        <v>30</v>
      </c>
      <c r="H246" s="207" t="s">
        <v>153</v>
      </c>
      <c r="I246" s="208" t="s">
        <v>154</v>
      </c>
      <c r="J246" s="209" t="s">
        <v>225</v>
      </c>
      <c r="K246" s="209" t="s">
        <v>226</v>
      </c>
      <c r="L246" s="210" t="s">
        <v>157</v>
      </c>
      <c r="M246" s="211"/>
      <c r="N246" s="225" t="s">
        <v>158</v>
      </c>
      <c r="O246" s="209">
        <v>5</v>
      </c>
      <c r="P246" s="213">
        <v>4.0600000000000005</v>
      </c>
      <c r="Q246" s="214" t="s">
        <v>159</v>
      </c>
      <c r="R246" s="215">
        <f t="shared" si="4"/>
        <v>20.300000000000004</v>
      </c>
      <c r="S246" s="213"/>
      <c r="T246" s="219"/>
      <c r="U246" s="219"/>
      <c r="V246" s="219"/>
      <c r="W246" s="219"/>
      <c r="X246" s="219"/>
      <c r="Y246" s="219"/>
      <c r="Z246" s="219"/>
      <c r="AA246" s="219"/>
      <c r="AB246" s="219"/>
      <c r="AC246" s="217"/>
      <c r="AD246" s="217">
        <f t="shared" si="3"/>
        <v>20.300000000000004</v>
      </c>
    </row>
    <row r="247" spans="1:30" s="218" customFormat="1" ht="42.75" customHeight="1">
      <c r="A247" s="206" t="s">
        <v>151</v>
      </c>
      <c r="B247" s="220" t="s">
        <v>152</v>
      </c>
      <c r="C247" s="207" t="s">
        <v>152</v>
      </c>
      <c r="D247" s="207" t="s">
        <v>16</v>
      </c>
      <c r="E247" s="207" t="s">
        <v>18</v>
      </c>
      <c r="F247" s="207" t="s">
        <v>19</v>
      </c>
      <c r="G247" s="207" t="s">
        <v>30</v>
      </c>
      <c r="H247" s="207" t="s">
        <v>153</v>
      </c>
      <c r="I247" s="208" t="s">
        <v>154</v>
      </c>
      <c r="J247" s="209" t="s">
        <v>227</v>
      </c>
      <c r="K247" s="209" t="s">
        <v>228</v>
      </c>
      <c r="L247" s="210" t="s">
        <v>157</v>
      </c>
      <c r="M247" s="211"/>
      <c r="N247" s="225" t="s">
        <v>158</v>
      </c>
      <c r="O247" s="209">
        <v>12</v>
      </c>
      <c r="P247" s="213">
        <v>766.76</v>
      </c>
      <c r="Q247" s="214" t="s">
        <v>159</v>
      </c>
      <c r="R247" s="215">
        <f t="shared" si="4"/>
        <v>9201.119999999999</v>
      </c>
      <c r="S247" s="213"/>
      <c r="T247" s="219"/>
      <c r="U247" s="219"/>
      <c r="V247" s="219"/>
      <c r="W247" s="219"/>
      <c r="X247" s="219"/>
      <c r="Y247" s="219"/>
      <c r="Z247" s="219"/>
      <c r="AA247" s="219"/>
      <c r="AB247" s="219"/>
      <c r="AC247" s="217"/>
      <c r="AD247" s="217">
        <f t="shared" si="3"/>
        <v>9201.119999999999</v>
      </c>
    </row>
    <row r="248" spans="1:30" s="218" customFormat="1" ht="42.75" customHeight="1">
      <c r="A248" s="206" t="s">
        <v>151</v>
      </c>
      <c r="B248" s="220" t="s">
        <v>152</v>
      </c>
      <c r="C248" s="207" t="s">
        <v>152</v>
      </c>
      <c r="D248" s="207" t="s">
        <v>16</v>
      </c>
      <c r="E248" s="207" t="s">
        <v>18</v>
      </c>
      <c r="F248" s="207" t="s">
        <v>19</v>
      </c>
      <c r="G248" s="207" t="s">
        <v>30</v>
      </c>
      <c r="H248" s="207" t="s">
        <v>153</v>
      </c>
      <c r="I248" s="208" t="s">
        <v>154</v>
      </c>
      <c r="J248" s="209" t="s">
        <v>229</v>
      </c>
      <c r="K248" s="209" t="s">
        <v>230</v>
      </c>
      <c r="L248" s="210" t="s">
        <v>157</v>
      </c>
      <c r="M248" s="211"/>
      <c r="N248" s="225" t="s">
        <v>158</v>
      </c>
      <c r="O248" s="209">
        <v>10</v>
      </c>
      <c r="P248" s="213">
        <v>926.84</v>
      </c>
      <c r="Q248" s="214" t="s">
        <v>159</v>
      </c>
      <c r="R248" s="215">
        <f t="shared" si="4"/>
        <v>9268.4</v>
      </c>
      <c r="S248" s="213"/>
      <c r="T248" s="219"/>
      <c r="U248" s="219"/>
      <c r="V248" s="219"/>
      <c r="W248" s="219"/>
      <c r="X248" s="219"/>
      <c r="Y248" s="219"/>
      <c r="Z248" s="219"/>
      <c r="AA248" s="219"/>
      <c r="AB248" s="219"/>
      <c r="AC248" s="217"/>
      <c r="AD248" s="217">
        <f t="shared" si="3"/>
        <v>9268.4</v>
      </c>
    </row>
    <row r="249" spans="1:30" s="218" customFormat="1" ht="42.75" customHeight="1">
      <c r="A249" s="206" t="s">
        <v>151</v>
      </c>
      <c r="B249" s="220" t="s">
        <v>152</v>
      </c>
      <c r="C249" s="207" t="s">
        <v>152</v>
      </c>
      <c r="D249" s="207" t="s">
        <v>16</v>
      </c>
      <c r="E249" s="207" t="s">
        <v>18</v>
      </c>
      <c r="F249" s="207" t="s">
        <v>19</v>
      </c>
      <c r="G249" s="207" t="s">
        <v>30</v>
      </c>
      <c r="H249" s="207" t="s">
        <v>153</v>
      </c>
      <c r="I249" s="208" t="s">
        <v>154</v>
      </c>
      <c r="J249" s="209" t="s">
        <v>231</v>
      </c>
      <c r="K249" s="209" t="s">
        <v>232</v>
      </c>
      <c r="L249" s="210" t="s">
        <v>157</v>
      </c>
      <c r="M249" s="211"/>
      <c r="N249" s="225" t="s">
        <v>158</v>
      </c>
      <c r="O249" s="209">
        <v>26</v>
      </c>
      <c r="P249" s="213">
        <v>25.52</v>
      </c>
      <c r="Q249" s="214" t="s">
        <v>159</v>
      </c>
      <c r="R249" s="215">
        <f t="shared" si="4"/>
        <v>663.52</v>
      </c>
      <c r="S249" s="213"/>
      <c r="T249" s="219"/>
      <c r="U249" s="219"/>
      <c r="V249" s="219"/>
      <c r="W249" s="219"/>
      <c r="X249" s="219"/>
      <c r="Y249" s="219"/>
      <c r="Z249" s="219"/>
      <c r="AA249" s="219"/>
      <c r="AB249" s="219"/>
      <c r="AC249" s="217"/>
      <c r="AD249" s="217">
        <f t="shared" si="3"/>
        <v>663.52</v>
      </c>
    </row>
    <row r="250" spans="1:30" s="218" customFormat="1" ht="42.75" customHeight="1">
      <c r="A250" s="206" t="s">
        <v>151</v>
      </c>
      <c r="B250" s="220" t="s">
        <v>152</v>
      </c>
      <c r="C250" s="207" t="s">
        <v>152</v>
      </c>
      <c r="D250" s="207" t="s">
        <v>16</v>
      </c>
      <c r="E250" s="207" t="s">
        <v>18</v>
      </c>
      <c r="F250" s="207" t="s">
        <v>19</v>
      </c>
      <c r="G250" s="207" t="s">
        <v>30</v>
      </c>
      <c r="H250" s="207" t="s">
        <v>153</v>
      </c>
      <c r="I250" s="208" t="s">
        <v>154</v>
      </c>
      <c r="J250" s="209" t="s">
        <v>233</v>
      </c>
      <c r="K250" s="209" t="s">
        <v>234</v>
      </c>
      <c r="L250" s="210" t="s">
        <v>157</v>
      </c>
      <c r="M250" s="211"/>
      <c r="N250" s="225" t="s">
        <v>158</v>
      </c>
      <c r="O250" s="209">
        <v>1</v>
      </c>
      <c r="P250" s="213">
        <v>158.92000000000002</v>
      </c>
      <c r="Q250" s="214" t="s">
        <v>159</v>
      </c>
      <c r="R250" s="215">
        <f t="shared" si="4"/>
        <v>158.92000000000002</v>
      </c>
      <c r="S250" s="213"/>
      <c r="T250" s="219"/>
      <c r="U250" s="219"/>
      <c r="V250" s="219"/>
      <c r="W250" s="219"/>
      <c r="X250" s="219"/>
      <c r="Y250" s="219"/>
      <c r="Z250" s="219"/>
      <c r="AA250" s="219"/>
      <c r="AB250" s="219"/>
      <c r="AC250" s="217"/>
      <c r="AD250" s="217">
        <f t="shared" si="3"/>
        <v>158.92000000000002</v>
      </c>
    </row>
    <row r="251" spans="1:30" s="218" customFormat="1" ht="42.75" customHeight="1">
      <c r="A251" s="206" t="s">
        <v>151</v>
      </c>
      <c r="B251" s="220" t="s">
        <v>152</v>
      </c>
      <c r="C251" s="207" t="s">
        <v>152</v>
      </c>
      <c r="D251" s="207" t="s">
        <v>16</v>
      </c>
      <c r="E251" s="207" t="s">
        <v>18</v>
      </c>
      <c r="F251" s="207" t="s">
        <v>19</v>
      </c>
      <c r="G251" s="207" t="s">
        <v>30</v>
      </c>
      <c r="H251" s="207" t="s">
        <v>153</v>
      </c>
      <c r="I251" s="208" t="s">
        <v>154</v>
      </c>
      <c r="J251" s="209" t="s">
        <v>235</v>
      </c>
      <c r="K251" s="209" t="s">
        <v>236</v>
      </c>
      <c r="L251" s="210" t="s">
        <v>157</v>
      </c>
      <c r="M251" s="211"/>
      <c r="N251" s="225" t="s">
        <v>158</v>
      </c>
      <c r="O251" s="209">
        <v>1</v>
      </c>
      <c r="P251" s="213">
        <v>29</v>
      </c>
      <c r="Q251" s="214" t="s">
        <v>159</v>
      </c>
      <c r="R251" s="215">
        <f t="shared" si="4"/>
        <v>29</v>
      </c>
      <c r="S251" s="213"/>
      <c r="T251" s="219"/>
      <c r="U251" s="219"/>
      <c r="V251" s="219"/>
      <c r="W251" s="219"/>
      <c r="X251" s="219"/>
      <c r="Y251" s="219"/>
      <c r="Z251" s="219"/>
      <c r="AA251" s="219"/>
      <c r="AB251" s="219"/>
      <c r="AC251" s="217"/>
      <c r="AD251" s="217">
        <f t="shared" si="3"/>
        <v>29</v>
      </c>
    </row>
    <row r="252" spans="1:30" s="218" customFormat="1" ht="42.75" customHeight="1">
      <c r="A252" s="206" t="s">
        <v>151</v>
      </c>
      <c r="B252" s="220" t="s">
        <v>152</v>
      </c>
      <c r="C252" s="207" t="s">
        <v>152</v>
      </c>
      <c r="D252" s="207" t="s">
        <v>16</v>
      </c>
      <c r="E252" s="207" t="s">
        <v>18</v>
      </c>
      <c r="F252" s="207" t="s">
        <v>19</v>
      </c>
      <c r="G252" s="207" t="s">
        <v>30</v>
      </c>
      <c r="H252" s="207" t="s">
        <v>153</v>
      </c>
      <c r="I252" s="208" t="s">
        <v>154</v>
      </c>
      <c r="J252" s="209" t="s">
        <v>237</v>
      </c>
      <c r="K252" s="209" t="s">
        <v>238</v>
      </c>
      <c r="L252" s="210" t="s">
        <v>157</v>
      </c>
      <c r="M252" s="211"/>
      <c r="N252" s="225" t="s">
        <v>158</v>
      </c>
      <c r="O252" s="209">
        <v>20</v>
      </c>
      <c r="P252" s="213">
        <v>44.08</v>
      </c>
      <c r="Q252" s="214" t="s">
        <v>159</v>
      </c>
      <c r="R252" s="215">
        <f t="shared" si="4"/>
        <v>881.59999999999991</v>
      </c>
      <c r="S252" s="213"/>
      <c r="T252" s="219"/>
      <c r="U252" s="219"/>
      <c r="V252" s="219"/>
      <c r="W252" s="219"/>
      <c r="X252" s="219"/>
      <c r="Y252" s="219"/>
      <c r="Z252" s="219"/>
      <c r="AA252" s="219"/>
      <c r="AB252" s="219"/>
      <c r="AC252" s="217"/>
      <c r="AD252" s="217">
        <f t="shared" si="3"/>
        <v>881.59999999999991</v>
      </c>
    </row>
    <row r="253" spans="1:30" s="218" customFormat="1" ht="42.75" customHeight="1">
      <c r="A253" s="206" t="s">
        <v>151</v>
      </c>
      <c r="B253" s="220" t="s">
        <v>152</v>
      </c>
      <c r="C253" s="207" t="s">
        <v>152</v>
      </c>
      <c r="D253" s="207" t="s">
        <v>16</v>
      </c>
      <c r="E253" s="207" t="s">
        <v>18</v>
      </c>
      <c r="F253" s="207" t="s">
        <v>19</v>
      </c>
      <c r="G253" s="207" t="s">
        <v>30</v>
      </c>
      <c r="H253" s="207" t="s">
        <v>153</v>
      </c>
      <c r="I253" s="208" t="s">
        <v>154</v>
      </c>
      <c r="J253" s="209" t="s">
        <v>239</v>
      </c>
      <c r="K253" s="209" t="s">
        <v>240</v>
      </c>
      <c r="L253" s="210" t="s">
        <v>157</v>
      </c>
      <c r="M253" s="211"/>
      <c r="N253" s="225" t="s">
        <v>158</v>
      </c>
      <c r="O253" s="209">
        <v>10</v>
      </c>
      <c r="P253" s="213">
        <v>96.28</v>
      </c>
      <c r="Q253" s="214" t="s">
        <v>159</v>
      </c>
      <c r="R253" s="215">
        <f t="shared" si="4"/>
        <v>962.8</v>
      </c>
      <c r="S253" s="213"/>
      <c r="T253" s="219"/>
      <c r="U253" s="219"/>
      <c r="V253" s="219"/>
      <c r="W253" s="219"/>
      <c r="X253" s="219"/>
      <c r="Y253" s="219"/>
      <c r="Z253" s="219"/>
      <c r="AA253" s="219"/>
      <c r="AB253" s="219"/>
      <c r="AC253" s="217"/>
      <c r="AD253" s="217">
        <f t="shared" si="3"/>
        <v>962.8</v>
      </c>
    </row>
    <row r="254" spans="1:30" s="218" customFormat="1" ht="42.75" customHeight="1">
      <c r="A254" s="206" t="s">
        <v>151</v>
      </c>
      <c r="B254" s="220" t="s">
        <v>152</v>
      </c>
      <c r="C254" s="207" t="s">
        <v>152</v>
      </c>
      <c r="D254" s="207" t="s">
        <v>16</v>
      </c>
      <c r="E254" s="207" t="s">
        <v>18</v>
      </c>
      <c r="F254" s="207" t="s">
        <v>19</v>
      </c>
      <c r="G254" s="207" t="s">
        <v>30</v>
      </c>
      <c r="H254" s="207" t="s">
        <v>153</v>
      </c>
      <c r="I254" s="208" t="s">
        <v>154</v>
      </c>
      <c r="J254" s="209" t="s">
        <v>241</v>
      </c>
      <c r="K254" s="209" t="s">
        <v>242</v>
      </c>
      <c r="L254" s="210" t="s">
        <v>157</v>
      </c>
      <c r="M254" s="211"/>
      <c r="N254" s="225" t="s">
        <v>158</v>
      </c>
      <c r="O254" s="209">
        <v>4</v>
      </c>
      <c r="P254" s="213">
        <v>20.88</v>
      </c>
      <c r="Q254" s="214" t="s">
        <v>159</v>
      </c>
      <c r="R254" s="215">
        <f t="shared" si="4"/>
        <v>83.52</v>
      </c>
      <c r="S254" s="213"/>
      <c r="T254" s="219"/>
      <c r="U254" s="219"/>
      <c r="V254" s="219"/>
      <c r="W254" s="219"/>
      <c r="X254" s="219"/>
      <c r="Y254" s="219"/>
      <c r="Z254" s="219"/>
      <c r="AA254" s="219"/>
      <c r="AB254" s="219"/>
      <c r="AC254" s="217"/>
      <c r="AD254" s="217">
        <f t="shared" si="3"/>
        <v>83.52</v>
      </c>
    </row>
    <row r="255" spans="1:30" s="218" customFormat="1" ht="42.75" customHeight="1">
      <c r="A255" s="206" t="s">
        <v>151</v>
      </c>
      <c r="B255" s="220" t="s">
        <v>152</v>
      </c>
      <c r="C255" s="207" t="s">
        <v>152</v>
      </c>
      <c r="D255" s="207" t="s">
        <v>16</v>
      </c>
      <c r="E255" s="207" t="s">
        <v>18</v>
      </c>
      <c r="F255" s="207" t="s">
        <v>19</v>
      </c>
      <c r="G255" s="207" t="s">
        <v>30</v>
      </c>
      <c r="H255" s="207" t="s">
        <v>153</v>
      </c>
      <c r="I255" s="208" t="s">
        <v>154</v>
      </c>
      <c r="J255" s="209" t="s">
        <v>243</v>
      </c>
      <c r="K255" s="209" t="s">
        <v>244</v>
      </c>
      <c r="L255" s="210" t="s">
        <v>157</v>
      </c>
      <c r="M255" s="211"/>
      <c r="N255" s="225" t="s">
        <v>158</v>
      </c>
      <c r="O255" s="209">
        <v>2</v>
      </c>
      <c r="P255" s="213">
        <v>164.72</v>
      </c>
      <c r="Q255" s="214" t="s">
        <v>159</v>
      </c>
      <c r="R255" s="215">
        <f t="shared" si="4"/>
        <v>329.44</v>
      </c>
      <c r="S255" s="213"/>
      <c r="T255" s="219"/>
      <c r="U255" s="219"/>
      <c r="V255" s="219"/>
      <c r="W255" s="219"/>
      <c r="X255" s="219"/>
      <c r="Y255" s="219"/>
      <c r="Z255" s="219"/>
      <c r="AA255" s="219"/>
      <c r="AB255" s="219"/>
      <c r="AC255" s="217"/>
      <c r="AD255" s="217">
        <f t="shared" si="3"/>
        <v>329.44</v>
      </c>
    </row>
    <row r="256" spans="1:30" s="218" customFormat="1" ht="42.75" customHeight="1">
      <c r="A256" s="206" t="s">
        <v>151</v>
      </c>
      <c r="B256" s="220" t="s">
        <v>152</v>
      </c>
      <c r="C256" s="207" t="s">
        <v>152</v>
      </c>
      <c r="D256" s="207" t="s">
        <v>16</v>
      </c>
      <c r="E256" s="207" t="s">
        <v>18</v>
      </c>
      <c r="F256" s="207" t="s">
        <v>19</v>
      </c>
      <c r="G256" s="207" t="s">
        <v>30</v>
      </c>
      <c r="H256" s="207" t="s">
        <v>153</v>
      </c>
      <c r="I256" s="208" t="s">
        <v>154</v>
      </c>
      <c r="J256" s="209" t="s">
        <v>245</v>
      </c>
      <c r="K256" s="209" t="s">
        <v>246</v>
      </c>
      <c r="L256" s="210" t="s">
        <v>157</v>
      </c>
      <c r="M256" s="211"/>
      <c r="N256" s="225" t="s">
        <v>158</v>
      </c>
      <c r="O256" s="209">
        <v>2</v>
      </c>
      <c r="P256" s="213">
        <v>213.44</v>
      </c>
      <c r="Q256" s="214" t="s">
        <v>159</v>
      </c>
      <c r="R256" s="215">
        <f t="shared" si="4"/>
        <v>426.88</v>
      </c>
      <c r="S256" s="213"/>
      <c r="T256" s="219"/>
      <c r="U256" s="219"/>
      <c r="V256" s="219"/>
      <c r="W256" s="219"/>
      <c r="X256" s="219"/>
      <c r="Y256" s="219"/>
      <c r="Z256" s="219"/>
      <c r="AA256" s="219"/>
      <c r="AB256" s="219"/>
      <c r="AC256" s="217"/>
      <c r="AD256" s="217">
        <f t="shared" si="3"/>
        <v>426.88</v>
      </c>
    </row>
    <row r="257" spans="1:30" s="218" customFormat="1" ht="42.75" customHeight="1">
      <c r="A257" s="206" t="s">
        <v>151</v>
      </c>
      <c r="B257" s="220" t="s">
        <v>152</v>
      </c>
      <c r="C257" s="207" t="s">
        <v>152</v>
      </c>
      <c r="D257" s="207" t="s">
        <v>16</v>
      </c>
      <c r="E257" s="207" t="s">
        <v>18</v>
      </c>
      <c r="F257" s="207" t="s">
        <v>19</v>
      </c>
      <c r="G257" s="207" t="s">
        <v>30</v>
      </c>
      <c r="H257" s="207" t="s">
        <v>153</v>
      </c>
      <c r="I257" s="208" t="s">
        <v>154</v>
      </c>
      <c r="J257" s="209" t="s">
        <v>247</v>
      </c>
      <c r="K257" s="209" t="s">
        <v>248</v>
      </c>
      <c r="L257" s="210" t="s">
        <v>157</v>
      </c>
      <c r="M257" s="211"/>
      <c r="N257" s="225" t="s">
        <v>158</v>
      </c>
      <c r="O257" s="209">
        <v>1</v>
      </c>
      <c r="P257" s="213">
        <v>228.52</v>
      </c>
      <c r="Q257" s="214" t="s">
        <v>159</v>
      </c>
      <c r="R257" s="215">
        <f t="shared" si="4"/>
        <v>228.52</v>
      </c>
      <c r="S257" s="213"/>
      <c r="T257" s="219"/>
      <c r="U257" s="219"/>
      <c r="V257" s="219"/>
      <c r="W257" s="219"/>
      <c r="X257" s="219"/>
      <c r="Y257" s="219"/>
      <c r="Z257" s="219"/>
      <c r="AA257" s="219"/>
      <c r="AB257" s="219"/>
      <c r="AC257" s="217"/>
      <c r="AD257" s="217">
        <f t="shared" si="3"/>
        <v>228.52</v>
      </c>
    </row>
    <row r="258" spans="1:30" s="218" customFormat="1" ht="42.75" customHeight="1">
      <c r="A258" s="206" t="s">
        <v>151</v>
      </c>
      <c r="B258" s="220" t="s">
        <v>152</v>
      </c>
      <c r="C258" s="207" t="s">
        <v>152</v>
      </c>
      <c r="D258" s="207" t="s">
        <v>16</v>
      </c>
      <c r="E258" s="207" t="s">
        <v>18</v>
      </c>
      <c r="F258" s="207" t="s">
        <v>19</v>
      </c>
      <c r="G258" s="207" t="s">
        <v>30</v>
      </c>
      <c r="H258" s="207" t="s">
        <v>153</v>
      </c>
      <c r="I258" s="208" t="s">
        <v>154</v>
      </c>
      <c r="J258" s="209" t="s">
        <v>249</v>
      </c>
      <c r="K258" s="209" t="s">
        <v>250</v>
      </c>
      <c r="L258" s="210" t="s">
        <v>157</v>
      </c>
      <c r="M258" s="211"/>
      <c r="N258" s="225" t="s">
        <v>158</v>
      </c>
      <c r="O258" s="209">
        <v>17</v>
      </c>
      <c r="P258" s="213">
        <v>53.94</v>
      </c>
      <c r="Q258" s="214" t="s">
        <v>159</v>
      </c>
      <c r="R258" s="215">
        <f t="shared" si="4"/>
        <v>916.98</v>
      </c>
      <c r="S258" s="213"/>
      <c r="T258" s="219"/>
      <c r="U258" s="219"/>
      <c r="V258" s="219"/>
      <c r="W258" s="219"/>
      <c r="X258" s="219"/>
      <c r="Y258" s="219"/>
      <c r="Z258" s="219"/>
      <c r="AA258" s="219"/>
      <c r="AB258" s="219"/>
      <c r="AC258" s="217"/>
      <c r="AD258" s="217">
        <f t="shared" si="3"/>
        <v>916.98</v>
      </c>
    </row>
    <row r="259" spans="1:30" s="218" customFormat="1" ht="42.75" customHeight="1">
      <c r="A259" s="206" t="s">
        <v>151</v>
      </c>
      <c r="B259" s="220" t="s">
        <v>152</v>
      </c>
      <c r="C259" s="207" t="s">
        <v>152</v>
      </c>
      <c r="D259" s="207" t="s">
        <v>16</v>
      </c>
      <c r="E259" s="207" t="s">
        <v>18</v>
      </c>
      <c r="F259" s="207" t="s">
        <v>19</v>
      </c>
      <c r="G259" s="207" t="s">
        <v>30</v>
      </c>
      <c r="H259" s="207" t="s">
        <v>153</v>
      </c>
      <c r="I259" s="208" t="s">
        <v>154</v>
      </c>
      <c r="J259" s="209" t="s">
        <v>251</v>
      </c>
      <c r="K259" s="209" t="s">
        <v>252</v>
      </c>
      <c r="L259" s="210" t="s">
        <v>157</v>
      </c>
      <c r="M259" s="211"/>
      <c r="N259" s="225" t="s">
        <v>158</v>
      </c>
      <c r="O259" s="209">
        <v>1</v>
      </c>
      <c r="P259" s="213">
        <v>265.64</v>
      </c>
      <c r="Q259" s="214" t="s">
        <v>159</v>
      </c>
      <c r="R259" s="215">
        <f t="shared" si="4"/>
        <v>265.64</v>
      </c>
      <c r="S259" s="213"/>
      <c r="T259" s="219"/>
      <c r="U259" s="219"/>
      <c r="V259" s="219"/>
      <c r="W259" s="219"/>
      <c r="X259" s="219"/>
      <c r="Y259" s="219"/>
      <c r="Z259" s="219"/>
      <c r="AA259" s="219"/>
      <c r="AB259" s="219"/>
      <c r="AC259" s="217"/>
      <c r="AD259" s="217">
        <f t="shared" si="3"/>
        <v>265.64</v>
      </c>
    </row>
    <row r="260" spans="1:30" s="218" customFormat="1" ht="42.75" customHeight="1">
      <c r="A260" s="206" t="s">
        <v>151</v>
      </c>
      <c r="B260" s="220" t="s">
        <v>152</v>
      </c>
      <c r="C260" s="207" t="s">
        <v>152</v>
      </c>
      <c r="D260" s="207" t="s">
        <v>16</v>
      </c>
      <c r="E260" s="207" t="s">
        <v>18</v>
      </c>
      <c r="F260" s="207" t="s">
        <v>19</v>
      </c>
      <c r="G260" s="207" t="s">
        <v>30</v>
      </c>
      <c r="H260" s="207" t="s">
        <v>153</v>
      </c>
      <c r="I260" s="208" t="s">
        <v>154</v>
      </c>
      <c r="J260" s="209" t="s">
        <v>253</v>
      </c>
      <c r="K260" s="209" t="s">
        <v>254</v>
      </c>
      <c r="L260" s="210" t="s">
        <v>157</v>
      </c>
      <c r="M260" s="211"/>
      <c r="N260" s="225" t="s">
        <v>158</v>
      </c>
      <c r="O260" s="209">
        <v>2</v>
      </c>
      <c r="P260" s="213">
        <v>629.88</v>
      </c>
      <c r="Q260" s="214" t="s">
        <v>159</v>
      </c>
      <c r="R260" s="215">
        <f t="shared" si="4"/>
        <v>1259.76</v>
      </c>
      <c r="S260" s="213"/>
      <c r="T260" s="219"/>
      <c r="U260" s="219"/>
      <c r="V260" s="219"/>
      <c r="W260" s="219"/>
      <c r="X260" s="219"/>
      <c r="Y260" s="219"/>
      <c r="Z260" s="219"/>
      <c r="AA260" s="219"/>
      <c r="AB260" s="219"/>
      <c r="AC260" s="217"/>
      <c r="AD260" s="217">
        <f t="shared" si="3"/>
        <v>1259.76</v>
      </c>
    </row>
    <row r="261" spans="1:30" s="218" customFormat="1" ht="42.75" customHeight="1">
      <c r="A261" s="206" t="s">
        <v>151</v>
      </c>
      <c r="B261" s="220" t="s">
        <v>152</v>
      </c>
      <c r="C261" s="207" t="s">
        <v>152</v>
      </c>
      <c r="D261" s="207" t="s">
        <v>16</v>
      </c>
      <c r="E261" s="207" t="s">
        <v>18</v>
      </c>
      <c r="F261" s="207" t="s">
        <v>19</v>
      </c>
      <c r="G261" s="207" t="s">
        <v>30</v>
      </c>
      <c r="H261" s="207" t="s">
        <v>153</v>
      </c>
      <c r="I261" s="208" t="s">
        <v>154</v>
      </c>
      <c r="J261" s="209" t="s">
        <v>255</v>
      </c>
      <c r="K261" s="209" t="s">
        <v>256</v>
      </c>
      <c r="L261" s="210" t="s">
        <v>157</v>
      </c>
      <c r="M261" s="211"/>
      <c r="N261" s="225" t="s">
        <v>158</v>
      </c>
      <c r="O261" s="209">
        <v>1</v>
      </c>
      <c r="P261" s="213">
        <v>149.63999999999999</v>
      </c>
      <c r="Q261" s="214" t="s">
        <v>159</v>
      </c>
      <c r="R261" s="215">
        <f t="shared" si="4"/>
        <v>149.63999999999999</v>
      </c>
      <c r="S261" s="213"/>
      <c r="T261" s="219"/>
      <c r="U261" s="219"/>
      <c r="V261" s="219"/>
      <c r="W261" s="219"/>
      <c r="X261" s="219"/>
      <c r="Y261" s="219"/>
      <c r="Z261" s="219"/>
      <c r="AA261" s="219"/>
      <c r="AB261" s="219"/>
      <c r="AC261" s="217"/>
      <c r="AD261" s="217">
        <f t="shared" si="3"/>
        <v>149.63999999999999</v>
      </c>
    </row>
    <row r="262" spans="1:30" s="218" customFormat="1" ht="42.75" customHeight="1">
      <c r="A262" s="206" t="s">
        <v>151</v>
      </c>
      <c r="B262" s="220" t="s">
        <v>152</v>
      </c>
      <c r="C262" s="207" t="s">
        <v>152</v>
      </c>
      <c r="D262" s="207" t="s">
        <v>16</v>
      </c>
      <c r="E262" s="207" t="s">
        <v>18</v>
      </c>
      <c r="F262" s="207" t="s">
        <v>19</v>
      </c>
      <c r="G262" s="207" t="s">
        <v>30</v>
      </c>
      <c r="H262" s="207" t="s">
        <v>153</v>
      </c>
      <c r="I262" s="208" t="s">
        <v>154</v>
      </c>
      <c r="J262" s="209" t="s">
        <v>257</v>
      </c>
      <c r="K262" s="209" t="s">
        <v>258</v>
      </c>
      <c r="L262" s="210" t="s">
        <v>157</v>
      </c>
      <c r="M262" s="211"/>
      <c r="N262" s="225" t="s">
        <v>158</v>
      </c>
      <c r="O262" s="209">
        <v>1</v>
      </c>
      <c r="P262" s="213">
        <v>77.72</v>
      </c>
      <c r="Q262" s="214" t="s">
        <v>159</v>
      </c>
      <c r="R262" s="215">
        <f t="shared" si="4"/>
        <v>77.72</v>
      </c>
      <c r="S262" s="213"/>
      <c r="T262" s="219"/>
      <c r="U262" s="219"/>
      <c r="V262" s="219"/>
      <c r="W262" s="219"/>
      <c r="X262" s="219"/>
      <c r="Y262" s="219"/>
      <c r="Z262" s="219"/>
      <c r="AA262" s="219"/>
      <c r="AB262" s="219"/>
      <c r="AC262" s="217"/>
      <c r="AD262" s="217">
        <f t="shared" si="3"/>
        <v>77.72</v>
      </c>
    </row>
    <row r="263" spans="1:30" s="218" customFormat="1" ht="42.75" customHeight="1">
      <c r="A263" s="206" t="s">
        <v>151</v>
      </c>
      <c r="B263" s="220" t="s">
        <v>152</v>
      </c>
      <c r="C263" s="207" t="s">
        <v>152</v>
      </c>
      <c r="D263" s="207" t="s">
        <v>16</v>
      </c>
      <c r="E263" s="207" t="s">
        <v>18</v>
      </c>
      <c r="F263" s="207" t="s">
        <v>19</v>
      </c>
      <c r="G263" s="207" t="s">
        <v>30</v>
      </c>
      <c r="H263" s="207" t="s">
        <v>153</v>
      </c>
      <c r="I263" s="208" t="s">
        <v>154</v>
      </c>
      <c r="J263" s="209" t="s">
        <v>259</v>
      </c>
      <c r="K263" s="209" t="s">
        <v>260</v>
      </c>
      <c r="L263" s="210" t="s">
        <v>157</v>
      </c>
      <c r="M263" s="211"/>
      <c r="N263" s="225" t="s">
        <v>158</v>
      </c>
      <c r="O263" s="209">
        <v>2</v>
      </c>
      <c r="P263" s="213">
        <v>80.040000000000006</v>
      </c>
      <c r="Q263" s="214" t="s">
        <v>159</v>
      </c>
      <c r="R263" s="215">
        <f t="shared" si="4"/>
        <v>160.08000000000001</v>
      </c>
      <c r="S263" s="213"/>
      <c r="T263" s="219"/>
      <c r="U263" s="219"/>
      <c r="V263" s="219"/>
      <c r="W263" s="219"/>
      <c r="X263" s="219"/>
      <c r="Y263" s="219"/>
      <c r="Z263" s="219"/>
      <c r="AA263" s="219"/>
      <c r="AB263" s="219"/>
      <c r="AC263" s="217"/>
      <c r="AD263" s="217">
        <f t="shared" si="3"/>
        <v>160.08000000000001</v>
      </c>
    </row>
    <row r="264" spans="1:30" s="218" customFormat="1" ht="42.75" customHeight="1">
      <c r="A264" s="206" t="s">
        <v>151</v>
      </c>
      <c r="B264" s="220" t="s">
        <v>152</v>
      </c>
      <c r="C264" s="207" t="s">
        <v>152</v>
      </c>
      <c r="D264" s="207" t="s">
        <v>16</v>
      </c>
      <c r="E264" s="207" t="s">
        <v>18</v>
      </c>
      <c r="F264" s="207" t="s">
        <v>19</v>
      </c>
      <c r="G264" s="207" t="s">
        <v>30</v>
      </c>
      <c r="H264" s="207" t="s">
        <v>153</v>
      </c>
      <c r="I264" s="208" t="s">
        <v>154</v>
      </c>
      <c r="J264" s="209" t="s">
        <v>261</v>
      </c>
      <c r="K264" s="209" t="s">
        <v>262</v>
      </c>
      <c r="L264" s="210" t="s">
        <v>157</v>
      </c>
      <c r="M264" s="211"/>
      <c r="N264" s="225" t="s">
        <v>158</v>
      </c>
      <c r="O264" s="209">
        <v>1</v>
      </c>
      <c r="P264" s="213">
        <v>84.68</v>
      </c>
      <c r="Q264" s="214" t="s">
        <v>159</v>
      </c>
      <c r="R264" s="215">
        <f t="shared" si="4"/>
        <v>84.68</v>
      </c>
      <c r="S264" s="213"/>
      <c r="T264" s="219"/>
      <c r="U264" s="219"/>
      <c r="V264" s="219"/>
      <c r="W264" s="219"/>
      <c r="X264" s="219"/>
      <c r="Y264" s="219"/>
      <c r="Z264" s="219"/>
      <c r="AA264" s="219"/>
      <c r="AB264" s="219"/>
      <c r="AC264" s="217"/>
      <c r="AD264" s="217">
        <f t="shared" si="3"/>
        <v>84.68</v>
      </c>
    </row>
    <row r="265" spans="1:30" s="218" customFormat="1" ht="42.75" customHeight="1">
      <c r="A265" s="206" t="s">
        <v>151</v>
      </c>
      <c r="B265" s="220" t="s">
        <v>152</v>
      </c>
      <c r="C265" s="207" t="s">
        <v>152</v>
      </c>
      <c r="D265" s="207" t="s">
        <v>16</v>
      </c>
      <c r="E265" s="207" t="s">
        <v>18</v>
      </c>
      <c r="F265" s="207" t="s">
        <v>19</v>
      </c>
      <c r="G265" s="207" t="s">
        <v>30</v>
      </c>
      <c r="H265" s="207" t="s">
        <v>153</v>
      </c>
      <c r="I265" s="208" t="s">
        <v>154</v>
      </c>
      <c r="J265" s="209" t="s">
        <v>263</v>
      </c>
      <c r="K265" s="209" t="s">
        <v>264</v>
      </c>
      <c r="L265" s="210" t="s">
        <v>157</v>
      </c>
      <c r="M265" s="211"/>
      <c r="N265" s="225" t="s">
        <v>158</v>
      </c>
      <c r="O265" s="209">
        <v>5</v>
      </c>
      <c r="P265" s="213">
        <v>191.4</v>
      </c>
      <c r="Q265" s="214" t="s">
        <v>159</v>
      </c>
      <c r="R265" s="215">
        <f t="shared" si="4"/>
        <v>957</v>
      </c>
      <c r="S265" s="213"/>
      <c r="T265" s="219"/>
      <c r="U265" s="219"/>
      <c r="V265" s="219"/>
      <c r="W265" s="219"/>
      <c r="X265" s="219"/>
      <c r="Y265" s="219"/>
      <c r="Z265" s="219"/>
      <c r="AA265" s="219"/>
      <c r="AB265" s="219"/>
      <c r="AC265" s="217"/>
      <c r="AD265" s="217">
        <f t="shared" si="3"/>
        <v>957</v>
      </c>
    </row>
    <row r="266" spans="1:30" s="218" customFormat="1" ht="42.75" customHeight="1">
      <c r="A266" s="206" t="s">
        <v>151</v>
      </c>
      <c r="B266" s="220" t="s">
        <v>152</v>
      </c>
      <c r="C266" s="207" t="s">
        <v>152</v>
      </c>
      <c r="D266" s="207" t="s">
        <v>16</v>
      </c>
      <c r="E266" s="207" t="s">
        <v>18</v>
      </c>
      <c r="F266" s="207" t="s">
        <v>19</v>
      </c>
      <c r="G266" s="207" t="s">
        <v>30</v>
      </c>
      <c r="H266" s="207" t="s">
        <v>153</v>
      </c>
      <c r="I266" s="208" t="s">
        <v>154</v>
      </c>
      <c r="J266" s="209" t="s">
        <v>265</v>
      </c>
      <c r="K266" s="209" t="s">
        <v>266</v>
      </c>
      <c r="L266" s="210" t="s">
        <v>157</v>
      </c>
      <c r="M266" s="211"/>
      <c r="N266" s="225" t="s">
        <v>158</v>
      </c>
      <c r="O266" s="209">
        <v>3</v>
      </c>
      <c r="P266" s="213">
        <v>227.36</v>
      </c>
      <c r="Q266" s="214" t="s">
        <v>159</v>
      </c>
      <c r="R266" s="215">
        <f t="shared" si="4"/>
        <v>682.08</v>
      </c>
      <c r="S266" s="213"/>
      <c r="T266" s="219"/>
      <c r="U266" s="219"/>
      <c r="V266" s="219"/>
      <c r="W266" s="219"/>
      <c r="X266" s="219"/>
      <c r="Y266" s="219"/>
      <c r="Z266" s="219"/>
      <c r="AA266" s="219"/>
      <c r="AB266" s="219"/>
      <c r="AC266" s="217"/>
      <c r="AD266" s="217">
        <f t="shared" si="3"/>
        <v>682.08</v>
      </c>
    </row>
    <row r="267" spans="1:30" s="218" customFormat="1" ht="42.75" customHeight="1">
      <c r="A267" s="206" t="s">
        <v>151</v>
      </c>
      <c r="B267" s="220" t="s">
        <v>152</v>
      </c>
      <c r="C267" s="207" t="s">
        <v>152</v>
      </c>
      <c r="D267" s="207" t="s">
        <v>16</v>
      </c>
      <c r="E267" s="207" t="s">
        <v>18</v>
      </c>
      <c r="F267" s="207" t="s">
        <v>19</v>
      </c>
      <c r="G267" s="207" t="s">
        <v>30</v>
      </c>
      <c r="H267" s="207" t="s">
        <v>153</v>
      </c>
      <c r="I267" s="208" t="s">
        <v>154</v>
      </c>
      <c r="J267" s="209" t="s">
        <v>267</v>
      </c>
      <c r="K267" s="209" t="s">
        <v>268</v>
      </c>
      <c r="L267" s="210" t="s">
        <v>157</v>
      </c>
      <c r="M267" s="211"/>
      <c r="N267" s="225" t="s">
        <v>158</v>
      </c>
      <c r="O267" s="209">
        <v>20</v>
      </c>
      <c r="P267" s="213">
        <v>3.1320000000000001</v>
      </c>
      <c r="Q267" s="214" t="s">
        <v>159</v>
      </c>
      <c r="R267" s="215">
        <f t="shared" si="4"/>
        <v>62.64</v>
      </c>
      <c r="S267" s="213"/>
      <c r="T267" s="219"/>
      <c r="U267" s="219"/>
      <c r="V267" s="219"/>
      <c r="W267" s="219"/>
      <c r="X267" s="219"/>
      <c r="Y267" s="219"/>
      <c r="Z267" s="219"/>
      <c r="AA267" s="219"/>
      <c r="AB267" s="219"/>
      <c r="AC267" s="217"/>
      <c r="AD267" s="217">
        <f t="shared" si="3"/>
        <v>62.64</v>
      </c>
    </row>
    <row r="268" spans="1:30" s="218" customFormat="1" ht="42.75" customHeight="1">
      <c r="A268" s="206" t="s">
        <v>151</v>
      </c>
      <c r="B268" s="220" t="s">
        <v>152</v>
      </c>
      <c r="C268" s="207" t="s">
        <v>152</v>
      </c>
      <c r="D268" s="207" t="s">
        <v>16</v>
      </c>
      <c r="E268" s="207" t="s">
        <v>18</v>
      </c>
      <c r="F268" s="207" t="s">
        <v>19</v>
      </c>
      <c r="G268" s="207" t="s">
        <v>30</v>
      </c>
      <c r="H268" s="207" t="s">
        <v>153</v>
      </c>
      <c r="I268" s="208" t="s">
        <v>154</v>
      </c>
      <c r="J268" s="209" t="s">
        <v>269</v>
      </c>
      <c r="K268" s="209" t="s">
        <v>270</v>
      </c>
      <c r="L268" s="210" t="s">
        <v>157</v>
      </c>
      <c r="M268" s="211"/>
      <c r="N268" s="225" t="s">
        <v>158</v>
      </c>
      <c r="O268" s="209">
        <v>20</v>
      </c>
      <c r="P268" s="213">
        <v>3.1320000000000001</v>
      </c>
      <c r="Q268" s="214" t="s">
        <v>159</v>
      </c>
      <c r="R268" s="215">
        <f t="shared" si="4"/>
        <v>62.64</v>
      </c>
      <c r="S268" s="213"/>
      <c r="T268" s="219"/>
      <c r="U268" s="219"/>
      <c r="V268" s="219"/>
      <c r="W268" s="219"/>
      <c r="X268" s="219"/>
      <c r="Y268" s="219"/>
      <c r="Z268" s="219"/>
      <c r="AA268" s="219"/>
      <c r="AB268" s="219"/>
      <c r="AC268" s="217"/>
      <c r="AD268" s="217">
        <f t="shared" si="3"/>
        <v>62.64</v>
      </c>
    </row>
    <row r="269" spans="1:30" s="218" customFormat="1" ht="42.75" customHeight="1">
      <c r="A269" s="206" t="s">
        <v>151</v>
      </c>
      <c r="B269" s="220" t="s">
        <v>152</v>
      </c>
      <c r="C269" s="207" t="s">
        <v>152</v>
      </c>
      <c r="D269" s="207" t="s">
        <v>16</v>
      </c>
      <c r="E269" s="207" t="s">
        <v>18</v>
      </c>
      <c r="F269" s="207" t="s">
        <v>19</v>
      </c>
      <c r="G269" s="207" t="s">
        <v>30</v>
      </c>
      <c r="H269" s="207" t="s">
        <v>153</v>
      </c>
      <c r="I269" s="208" t="s">
        <v>154</v>
      </c>
      <c r="J269" s="209" t="s">
        <v>271</v>
      </c>
      <c r="K269" s="209" t="s">
        <v>272</v>
      </c>
      <c r="L269" s="210" t="s">
        <v>157</v>
      </c>
      <c r="M269" s="211"/>
      <c r="N269" s="225" t="s">
        <v>158</v>
      </c>
      <c r="O269" s="209">
        <v>2</v>
      </c>
      <c r="P269" s="213">
        <v>179.8</v>
      </c>
      <c r="Q269" s="214" t="s">
        <v>159</v>
      </c>
      <c r="R269" s="215">
        <f t="shared" si="4"/>
        <v>359.6</v>
      </c>
      <c r="S269" s="213"/>
      <c r="T269" s="219"/>
      <c r="U269" s="219"/>
      <c r="V269" s="219"/>
      <c r="W269" s="219"/>
      <c r="X269" s="219"/>
      <c r="Y269" s="219"/>
      <c r="Z269" s="219"/>
      <c r="AA269" s="219"/>
      <c r="AB269" s="219"/>
      <c r="AC269" s="217"/>
      <c r="AD269" s="217">
        <f t="shared" si="3"/>
        <v>359.6</v>
      </c>
    </row>
    <row r="270" spans="1:30" s="218" customFormat="1" ht="42.75" customHeight="1">
      <c r="A270" s="206" t="s">
        <v>151</v>
      </c>
      <c r="B270" s="220" t="s">
        <v>152</v>
      </c>
      <c r="C270" s="207" t="s">
        <v>152</v>
      </c>
      <c r="D270" s="207" t="s">
        <v>16</v>
      </c>
      <c r="E270" s="207" t="s">
        <v>18</v>
      </c>
      <c r="F270" s="207" t="s">
        <v>19</v>
      </c>
      <c r="G270" s="207" t="s">
        <v>30</v>
      </c>
      <c r="H270" s="207" t="s">
        <v>153</v>
      </c>
      <c r="I270" s="208" t="s">
        <v>154</v>
      </c>
      <c r="J270" s="209" t="s">
        <v>271</v>
      </c>
      <c r="K270" s="209" t="s">
        <v>273</v>
      </c>
      <c r="L270" s="210" t="s">
        <v>157</v>
      </c>
      <c r="M270" s="211"/>
      <c r="N270" s="225" t="s">
        <v>158</v>
      </c>
      <c r="O270" s="209">
        <v>2</v>
      </c>
      <c r="P270" s="213">
        <v>226.2</v>
      </c>
      <c r="Q270" s="214" t="s">
        <v>159</v>
      </c>
      <c r="R270" s="215">
        <f t="shared" si="4"/>
        <v>452.4</v>
      </c>
      <c r="S270" s="213"/>
      <c r="T270" s="219"/>
      <c r="U270" s="219"/>
      <c r="V270" s="219"/>
      <c r="W270" s="219"/>
      <c r="X270" s="219"/>
      <c r="Y270" s="219"/>
      <c r="Z270" s="219"/>
      <c r="AA270" s="219"/>
      <c r="AB270" s="219"/>
      <c r="AC270" s="217"/>
      <c r="AD270" s="217">
        <f t="shared" si="3"/>
        <v>452.4</v>
      </c>
    </row>
    <row r="271" spans="1:30" s="218" customFormat="1" ht="42.75" customHeight="1">
      <c r="A271" s="206" t="s">
        <v>151</v>
      </c>
      <c r="B271" s="220" t="s">
        <v>152</v>
      </c>
      <c r="C271" s="207" t="s">
        <v>152</v>
      </c>
      <c r="D271" s="207" t="s">
        <v>16</v>
      </c>
      <c r="E271" s="207" t="s">
        <v>18</v>
      </c>
      <c r="F271" s="207" t="s">
        <v>19</v>
      </c>
      <c r="G271" s="207" t="s">
        <v>30</v>
      </c>
      <c r="H271" s="207" t="s">
        <v>153</v>
      </c>
      <c r="I271" s="208" t="s">
        <v>154</v>
      </c>
      <c r="J271" s="209" t="s">
        <v>274</v>
      </c>
      <c r="K271" s="209" t="s">
        <v>275</v>
      </c>
      <c r="L271" s="210" t="s">
        <v>157</v>
      </c>
      <c r="M271" s="211"/>
      <c r="N271" s="225" t="s">
        <v>158</v>
      </c>
      <c r="O271" s="209">
        <v>2</v>
      </c>
      <c r="P271" s="213">
        <v>35.96</v>
      </c>
      <c r="Q271" s="214" t="s">
        <v>159</v>
      </c>
      <c r="R271" s="215">
        <f t="shared" si="4"/>
        <v>71.92</v>
      </c>
      <c r="S271" s="213"/>
      <c r="T271" s="219"/>
      <c r="U271" s="219"/>
      <c r="V271" s="219"/>
      <c r="W271" s="219"/>
      <c r="X271" s="219"/>
      <c r="Y271" s="219"/>
      <c r="Z271" s="219"/>
      <c r="AA271" s="219"/>
      <c r="AB271" s="219"/>
      <c r="AC271" s="217"/>
      <c r="AD271" s="217">
        <f t="shared" si="3"/>
        <v>71.92</v>
      </c>
    </row>
    <row r="272" spans="1:30" s="218" customFormat="1" ht="42.75" customHeight="1">
      <c r="A272" s="206" t="s">
        <v>151</v>
      </c>
      <c r="B272" s="220" t="s">
        <v>152</v>
      </c>
      <c r="C272" s="207" t="s">
        <v>152</v>
      </c>
      <c r="D272" s="207" t="s">
        <v>16</v>
      </c>
      <c r="E272" s="207" t="s">
        <v>18</v>
      </c>
      <c r="F272" s="207" t="s">
        <v>19</v>
      </c>
      <c r="G272" s="207" t="s">
        <v>30</v>
      </c>
      <c r="H272" s="207" t="s">
        <v>153</v>
      </c>
      <c r="I272" s="208" t="s">
        <v>154</v>
      </c>
      <c r="J272" s="209" t="s">
        <v>276</v>
      </c>
      <c r="K272" s="209" t="s">
        <v>277</v>
      </c>
      <c r="L272" s="210" t="s">
        <v>157</v>
      </c>
      <c r="M272" s="211"/>
      <c r="N272" s="225" t="s">
        <v>158</v>
      </c>
      <c r="O272" s="209">
        <v>5</v>
      </c>
      <c r="P272" s="213">
        <v>71.92</v>
      </c>
      <c r="Q272" s="214" t="s">
        <v>159</v>
      </c>
      <c r="R272" s="215">
        <f t="shared" si="4"/>
        <v>359.6</v>
      </c>
      <c r="S272" s="213"/>
      <c r="T272" s="219"/>
      <c r="U272" s="219"/>
      <c r="V272" s="219"/>
      <c r="W272" s="219"/>
      <c r="X272" s="219"/>
      <c r="Y272" s="219"/>
      <c r="Z272" s="219"/>
      <c r="AA272" s="219"/>
      <c r="AB272" s="219"/>
      <c r="AC272" s="217"/>
      <c r="AD272" s="217">
        <f t="shared" si="3"/>
        <v>359.6</v>
      </c>
    </row>
    <row r="273" spans="1:30" s="218" customFormat="1" ht="42.75" customHeight="1">
      <c r="A273" s="206" t="s">
        <v>151</v>
      </c>
      <c r="B273" s="220" t="s">
        <v>152</v>
      </c>
      <c r="C273" s="207" t="s">
        <v>152</v>
      </c>
      <c r="D273" s="207" t="s">
        <v>16</v>
      </c>
      <c r="E273" s="207" t="s">
        <v>18</v>
      </c>
      <c r="F273" s="207" t="s">
        <v>19</v>
      </c>
      <c r="G273" s="207" t="s">
        <v>30</v>
      </c>
      <c r="H273" s="207" t="s">
        <v>153</v>
      </c>
      <c r="I273" s="208" t="s">
        <v>154</v>
      </c>
      <c r="J273" s="209" t="s">
        <v>278</v>
      </c>
      <c r="K273" s="209" t="s">
        <v>279</v>
      </c>
      <c r="L273" s="210" t="s">
        <v>157</v>
      </c>
      <c r="M273" s="211"/>
      <c r="N273" s="225" t="s">
        <v>158</v>
      </c>
      <c r="O273" s="209">
        <v>3</v>
      </c>
      <c r="P273" s="213">
        <v>42.92</v>
      </c>
      <c r="Q273" s="214" t="s">
        <v>159</v>
      </c>
      <c r="R273" s="215">
        <f t="shared" si="4"/>
        <v>128.76</v>
      </c>
      <c r="S273" s="213"/>
      <c r="T273" s="219"/>
      <c r="U273" s="219"/>
      <c r="V273" s="219"/>
      <c r="W273" s="219"/>
      <c r="X273" s="219"/>
      <c r="Y273" s="219"/>
      <c r="Z273" s="219"/>
      <c r="AA273" s="219"/>
      <c r="AB273" s="219"/>
      <c r="AC273" s="217"/>
      <c r="AD273" s="217">
        <f t="shared" si="3"/>
        <v>128.76</v>
      </c>
    </row>
    <row r="274" spans="1:30" s="218" customFormat="1" ht="42.75" customHeight="1">
      <c r="A274" s="206" t="s">
        <v>151</v>
      </c>
      <c r="B274" s="220" t="s">
        <v>152</v>
      </c>
      <c r="C274" s="207" t="s">
        <v>152</v>
      </c>
      <c r="D274" s="207" t="s">
        <v>16</v>
      </c>
      <c r="E274" s="207" t="s">
        <v>18</v>
      </c>
      <c r="F274" s="207" t="s">
        <v>19</v>
      </c>
      <c r="G274" s="207" t="s">
        <v>30</v>
      </c>
      <c r="H274" s="207" t="s">
        <v>153</v>
      </c>
      <c r="I274" s="208" t="s">
        <v>154</v>
      </c>
      <c r="J274" s="209" t="s">
        <v>280</v>
      </c>
      <c r="K274" s="209" t="s">
        <v>281</v>
      </c>
      <c r="L274" s="210" t="s">
        <v>157</v>
      </c>
      <c r="M274" s="211"/>
      <c r="N274" s="225" t="s">
        <v>158</v>
      </c>
      <c r="O274" s="209">
        <v>2</v>
      </c>
      <c r="P274" s="213">
        <v>133.4</v>
      </c>
      <c r="Q274" s="214" t="s">
        <v>159</v>
      </c>
      <c r="R274" s="215">
        <f t="shared" si="4"/>
        <v>266.8</v>
      </c>
      <c r="S274" s="213"/>
      <c r="T274" s="219"/>
      <c r="U274" s="219"/>
      <c r="V274" s="219"/>
      <c r="W274" s="219"/>
      <c r="X274" s="219"/>
      <c r="Y274" s="219"/>
      <c r="Z274" s="219"/>
      <c r="AA274" s="219"/>
      <c r="AB274" s="219"/>
      <c r="AC274" s="217"/>
      <c r="AD274" s="217">
        <f t="shared" si="3"/>
        <v>266.8</v>
      </c>
    </row>
    <row r="275" spans="1:30" s="218" customFormat="1" ht="42.75" customHeight="1">
      <c r="A275" s="206" t="s">
        <v>151</v>
      </c>
      <c r="B275" s="220" t="s">
        <v>152</v>
      </c>
      <c r="C275" s="207" t="s">
        <v>152</v>
      </c>
      <c r="D275" s="207" t="s">
        <v>16</v>
      </c>
      <c r="E275" s="207" t="s">
        <v>18</v>
      </c>
      <c r="F275" s="207" t="s">
        <v>19</v>
      </c>
      <c r="G275" s="207" t="s">
        <v>30</v>
      </c>
      <c r="H275" s="207" t="s">
        <v>153</v>
      </c>
      <c r="I275" s="208" t="s">
        <v>154</v>
      </c>
      <c r="J275" s="209" t="s">
        <v>280</v>
      </c>
      <c r="K275" s="209" t="s">
        <v>282</v>
      </c>
      <c r="L275" s="210" t="s">
        <v>157</v>
      </c>
      <c r="M275" s="211"/>
      <c r="N275" s="225" t="s">
        <v>158</v>
      </c>
      <c r="O275" s="209">
        <v>6</v>
      </c>
      <c r="P275" s="213">
        <v>133.4</v>
      </c>
      <c r="Q275" s="214" t="s">
        <v>159</v>
      </c>
      <c r="R275" s="215">
        <f t="shared" si="4"/>
        <v>800.40000000000009</v>
      </c>
      <c r="S275" s="213"/>
      <c r="T275" s="219"/>
      <c r="U275" s="219"/>
      <c r="V275" s="219"/>
      <c r="W275" s="219"/>
      <c r="X275" s="219"/>
      <c r="Y275" s="219"/>
      <c r="Z275" s="219"/>
      <c r="AA275" s="219"/>
      <c r="AB275" s="219"/>
      <c r="AC275" s="217"/>
      <c r="AD275" s="217">
        <f t="shared" si="3"/>
        <v>800.40000000000009</v>
      </c>
    </row>
    <row r="276" spans="1:30" s="218" customFormat="1" ht="42.75" customHeight="1">
      <c r="A276" s="206" t="s">
        <v>151</v>
      </c>
      <c r="B276" s="220" t="s">
        <v>152</v>
      </c>
      <c r="C276" s="207" t="s">
        <v>152</v>
      </c>
      <c r="D276" s="207" t="s">
        <v>16</v>
      </c>
      <c r="E276" s="207" t="s">
        <v>18</v>
      </c>
      <c r="F276" s="207" t="s">
        <v>19</v>
      </c>
      <c r="G276" s="207" t="s">
        <v>30</v>
      </c>
      <c r="H276" s="207" t="s">
        <v>153</v>
      </c>
      <c r="I276" s="208" t="s">
        <v>154</v>
      </c>
      <c r="J276" s="209" t="s">
        <v>280</v>
      </c>
      <c r="K276" s="209" t="s">
        <v>283</v>
      </c>
      <c r="L276" s="210" t="s">
        <v>157</v>
      </c>
      <c r="M276" s="211"/>
      <c r="N276" s="225" t="s">
        <v>158</v>
      </c>
      <c r="O276" s="209">
        <v>3</v>
      </c>
      <c r="P276" s="213">
        <v>133.4</v>
      </c>
      <c r="Q276" s="214" t="s">
        <v>159</v>
      </c>
      <c r="R276" s="215">
        <f t="shared" si="4"/>
        <v>400.20000000000005</v>
      </c>
      <c r="S276" s="213"/>
      <c r="T276" s="219"/>
      <c r="U276" s="219"/>
      <c r="V276" s="219"/>
      <c r="W276" s="219"/>
      <c r="X276" s="219"/>
      <c r="Y276" s="219"/>
      <c r="Z276" s="219"/>
      <c r="AA276" s="219"/>
      <c r="AB276" s="219"/>
      <c r="AC276" s="217"/>
      <c r="AD276" s="217">
        <f t="shared" ref="AD276:AD339" si="5">O276*P276</f>
        <v>400.20000000000005</v>
      </c>
    </row>
    <row r="277" spans="1:30" s="218" customFormat="1" ht="42.75" customHeight="1">
      <c r="A277" s="206" t="s">
        <v>151</v>
      </c>
      <c r="B277" s="220" t="s">
        <v>152</v>
      </c>
      <c r="C277" s="207" t="s">
        <v>152</v>
      </c>
      <c r="D277" s="207" t="s">
        <v>16</v>
      </c>
      <c r="E277" s="207" t="s">
        <v>18</v>
      </c>
      <c r="F277" s="207" t="s">
        <v>19</v>
      </c>
      <c r="G277" s="207" t="s">
        <v>30</v>
      </c>
      <c r="H277" s="207" t="s">
        <v>153</v>
      </c>
      <c r="I277" s="208" t="s">
        <v>154</v>
      </c>
      <c r="J277" s="209" t="s">
        <v>284</v>
      </c>
      <c r="K277" s="209" t="s">
        <v>285</v>
      </c>
      <c r="L277" s="210" t="s">
        <v>157</v>
      </c>
      <c r="M277" s="211"/>
      <c r="N277" s="225" t="s">
        <v>158</v>
      </c>
      <c r="O277" s="209">
        <v>4</v>
      </c>
      <c r="P277" s="213">
        <v>40.6</v>
      </c>
      <c r="Q277" s="214" t="s">
        <v>159</v>
      </c>
      <c r="R277" s="215">
        <f t="shared" si="4"/>
        <v>162.4</v>
      </c>
      <c r="S277" s="213"/>
      <c r="T277" s="219"/>
      <c r="U277" s="219"/>
      <c r="V277" s="219"/>
      <c r="W277" s="219"/>
      <c r="X277" s="219"/>
      <c r="Y277" s="219"/>
      <c r="Z277" s="219"/>
      <c r="AA277" s="219"/>
      <c r="AB277" s="219"/>
      <c r="AC277" s="217"/>
      <c r="AD277" s="217">
        <f t="shared" si="5"/>
        <v>162.4</v>
      </c>
    </row>
    <row r="278" spans="1:30" s="218" customFormat="1" ht="42.75" customHeight="1">
      <c r="A278" s="206" t="s">
        <v>151</v>
      </c>
      <c r="B278" s="220" t="s">
        <v>152</v>
      </c>
      <c r="C278" s="207" t="s">
        <v>152</v>
      </c>
      <c r="D278" s="207" t="s">
        <v>16</v>
      </c>
      <c r="E278" s="207" t="s">
        <v>18</v>
      </c>
      <c r="F278" s="207" t="s">
        <v>19</v>
      </c>
      <c r="G278" s="207" t="s">
        <v>30</v>
      </c>
      <c r="H278" s="207" t="s">
        <v>153</v>
      </c>
      <c r="I278" s="208" t="s">
        <v>154</v>
      </c>
      <c r="J278" s="209" t="s">
        <v>284</v>
      </c>
      <c r="K278" s="209" t="s">
        <v>286</v>
      </c>
      <c r="L278" s="210" t="s">
        <v>157</v>
      </c>
      <c r="M278" s="211"/>
      <c r="N278" s="225" t="s">
        <v>158</v>
      </c>
      <c r="O278" s="209">
        <v>5</v>
      </c>
      <c r="P278" s="213">
        <v>40.6</v>
      </c>
      <c r="Q278" s="214" t="s">
        <v>159</v>
      </c>
      <c r="R278" s="215">
        <f t="shared" si="4"/>
        <v>203</v>
      </c>
      <c r="S278" s="213"/>
      <c r="T278" s="219"/>
      <c r="U278" s="219"/>
      <c r="V278" s="219"/>
      <c r="W278" s="219"/>
      <c r="X278" s="219"/>
      <c r="Y278" s="219"/>
      <c r="Z278" s="219"/>
      <c r="AA278" s="219"/>
      <c r="AB278" s="219"/>
      <c r="AC278" s="217"/>
      <c r="AD278" s="217">
        <f t="shared" si="5"/>
        <v>203</v>
      </c>
    </row>
    <row r="279" spans="1:30" s="218" customFormat="1" ht="42.75" customHeight="1">
      <c r="A279" s="206" t="s">
        <v>151</v>
      </c>
      <c r="B279" s="220" t="s">
        <v>152</v>
      </c>
      <c r="C279" s="207" t="s">
        <v>152</v>
      </c>
      <c r="D279" s="207" t="s">
        <v>16</v>
      </c>
      <c r="E279" s="207" t="s">
        <v>18</v>
      </c>
      <c r="F279" s="207" t="s">
        <v>19</v>
      </c>
      <c r="G279" s="207" t="s">
        <v>30</v>
      </c>
      <c r="H279" s="207" t="s">
        <v>153</v>
      </c>
      <c r="I279" s="208" t="s">
        <v>154</v>
      </c>
      <c r="J279" s="209" t="s">
        <v>284</v>
      </c>
      <c r="K279" s="209" t="s">
        <v>287</v>
      </c>
      <c r="L279" s="210" t="s">
        <v>157</v>
      </c>
      <c r="M279" s="211"/>
      <c r="N279" s="225" t="s">
        <v>158</v>
      </c>
      <c r="O279" s="209">
        <v>5</v>
      </c>
      <c r="P279" s="213">
        <v>40.6</v>
      </c>
      <c r="Q279" s="214" t="s">
        <v>159</v>
      </c>
      <c r="R279" s="215">
        <f t="shared" si="4"/>
        <v>203</v>
      </c>
      <c r="S279" s="213"/>
      <c r="T279" s="219"/>
      <c r="U279" s="219"/>
      <c r="V279" s="219"/>
      <c r="W279" s="219"/>
      <c r="X279" s="219"/>
      <c r="Y279" s="219"/>
      <c r="Z279" s="219"/>
      <c r="AA279" s="219"/>
      <c r="AB279" s="219"/>
      <c r="AC279" s="217"/>
      <c r="AD279" s="217">
        <f t="shared" si="5"/>
        <v>203</v>
      </c>
    </row>
    <row r="280" spans="1:30" s="218" customFormat="1" ht="42.75" customHeight="1">
      <c r="A280" s="206" t="s">
        <v>151</v>
      </c>
      <c r="B280" s="220" t="s">
        <v>152</v>
      </c>
      <c r="C280" s="207" t="s">
        <v>152</v>
      </c>
      <c r="D280" s="207" t="s">
        <v>16</v>
      </c>
      <c r="E280" s="207" t="s">
        <v>18</v>
      </c>
      <c r="F280" s="207" t="s">
        <v>19</v>
      </c>
      <c r="G280" s="207" t="s">
        <v>30</v>
      </c>
      <c r="H280" s="207" t="s">
        <v>153</v>
      </c>
      <c r="I280" s="208" t="s">
        <v>154</v>
      </c>
      <c r="J280" s="209" t="s">
        <v>288</v>
      </c>
      <c r="K280" s="209" t="s">
        <v>289</v>
      </c>
      <c r="L280" s="210" t="s">
        <v>157</v>
      </c>
      <c r="M280" s="211"/>
      <c r="N280" s="225" t="s">
        <v>158</v>
      </c>
      <c r="O280" s="209">
        <v>2</v>
      </c>
      <c r="P280" s="213">
        <v>91.64</v>
      </c>
      <c r="Q280" s="214" t="s">
        <v>159</v>
      </c>
      <c r="R280" s="215">
        <f t="shared" ref="R280:R343" si="6">SUM(S280:AD280)</f>
        <v>183.28</v>
      </c>
      <c r="S280" s="213"/>
      <c r="T280" s="219"/>
      <c r="U280" s="219"/>
      <c r="V280" s="219"/>
      <c r="W280" s="219"/>
      <c r="X280" s="219"/>
      <c r="Y280" s="219"/>
      <c r="Z280" s="219"/>
      <c r="AA280" s="219"/>
      <c r="AB280" s="219"/>
      <c r="AC280" s="217"/>
      <c r="AD280" s="217">
        <f t="shared" si="5"/>
        <v>183.28</v>
      </c>
    </row>
    <row r="281" spans="1:30" s="218" customFormat="1" ht="42.75" customHeight="1">
      <c r="A281" s="206" t="s">
        <v>151</v>
      </c>
      <c r="B281" s="220" t="s">
        <v>152</v>
      </c>
      <c r="C281" s="207" t="s">
        <v>152</v>
      </c>
      <c r="D281" s="207" t="s">
        <v>16</v>
      </c>
      <c r="E281" s="207" t="s">
        <v>18</v>
      </c>
      <c r="F281" s="207" t="s">
        <v>19</v>
      </c>
      <c r="G281" s="207" t="s">
        <v>30</v>
      </c>
      <c r="H281" s="207" t="s">
        <v>153</v>
      </c>
      <c r="I281" s="208" t="s">
        <v>154</v>
      </c>
      <c r="J281" s="209" t="s">
        <v>290</v>
      </c>
      <c r="K281" s="209" t="s">
        <v>291</v>
      </c>
      <c r="L281" s="210" t="s">
        <v>157</v>
      </c>
      <c r="M281" s="211"/>
      <c r="N281" s="225" t="s">
        <v>158</v>
      </c>
      <c r="O281" s="209">
        <v>2</v>
      </c>
      <c r="P281" s="213">
        <v>418.76</v>
      </c>
      <c r="Q281" s="214" t="s">
        <v>159</v>
      </c>
      <c r="R281" s="215">
        <f t="shared" si="6"/>
        <v>837.52</v>
      </c>
      <c r="S281" s="213"/>
      <c r="T281" s="219"/>
      <c r="U281" s="219"/>
      <c r="V281" s="219"/>
      <c r="W281" s="219"/>
      <c r="X281" s="219"/>
      <c r="Y281" s="219"/>
      <c r="Z281" s="219"/>
      <c r="AA281" s="219"/>
      <c r="AB281" s="219"/>
      <c r="AC281" s="217"/>
      <c r="AD281" s="217">
        <f t="shared" si="5"/>
        <v>837.52</v>
      </c>
    </row>
    <row r="282" spans="1:30" s="218" customFormat="1" ht="42.75" customHeight="1">
      <c r="A282" s="206" t="s">
        <v>151</v>
      </c>
      <c r="B282" s="220" t="s">
        <v>152</v>
      </c>
      <c r="C282" s="207" t="s">
        <v>152</v>
      </c>
      <c r="D282" s="207" t="s">
        <v>16</v>
      </c>
      <c r="E282" s="207" t="s">
        <v>18</v>
      </c>
      <c r="F282" s="207" t="s">
        <v>19</v>
      </c>
      <c r="G282" s="207" t="s">
        <v>30</v>
      </c>
      <c r="H282" s="207" t="s">
        <v>153</v>
      </c>
      <c r="I282" s="208" t="s">
        <v>154</v>
      </c>
      <c r="J282" s="209" t="s">
        <v>292</v>
      </c>
      <c r="K282" s="209" t="s">
        <v>293</v>
      </c>
      <c r="L282" s="210" t="s">
        <v>157</v>
      </c>
      <c r="M282" s="211"/>
      <c r="N282" s="225" t="s">
        <v>158</v>
      </c>
      <c r="O282" s="209">
        <v>3</v>
      </c>
      <c r="P282" s="213">
        <v>45.82</v>
      </c>
      <c r="Q282" s="214" t="s">
        <v>159</v>
      </c>
      <c r="R282" s="215">
        <f t="shared" si="6"/>
        <v>137.46</v>
      </c>
      <c r="S282" s="213"/>
      <c r="T282" s="219"/>
      <c r="U282" s="219"/>
      <c r="V282" s="219"/>
      <c r="W282" s="219"/>
      <c r="X282" s="219"/>
      <c r="Y282" s="219"/>
      <c r="Z282" s="219"/>
      <c r="AA282" s="219"/>
      <c r="AB282" s="219"/>
      <c r="AC282" s="217"/>
      <c r="AD282" s="217">
        <f t="shared" si="5"/>
        <v>137.46</v>
      </c>
    </row>
    <row r="283" spans="1:30" s="218" customFormat="1" ht="42.75" customHeight="1">
      <c r="A283" s="206" t="s">
        <v>151</v>
      </c>
      <c r="B283" s="220" t="s">
        <v>152</v>
      </c>
      <c r="C283" s="207" t="s">
        <v>152</v>
      </c>
      <c r="D283" s="207" t="s">
        <v>16</v>
      </c>
      <c r="E283" s="207" t="s">
        <v>18</v>
      </c>
      <c r="F283" s="207" t="s">
        <v>19</v>
      </c>
      <c r="G283" s="207" t="s">
        <v>30</v>
      </c>
      <c r="H283" s="207" t="s">
        <v>153</v>
      </c>
      <c r="I283" s="208" t="s">
        <v>154</v>
      </c>
      <c r="J283" s="209" t="s">
        <v>292</v>
      </c>
      <c r="K283" s="209" t="s">
        <v>294</v>
      </c>
      <c r="L283" s="210" t="s">
        <v>157</v>
      </c>
      <c r="M283" s="211"/>
      <c r="N283" s="225" t="s">
        <v>158</v>
      </c>
      <c r="O283" s="209">
        <v>3</v>
      </c>
      <c r="P283" s="213">
        <v>45.82</v>
      </c>
      <c r="Q283" s="214" t="s">
        <v>159</v>
      </c>
      <c r="R283" s="215">
        <f t="shared" si="6"/>
        <v>137.46</v>
      </c>
      <c r="S283" s="213"/>
      <c r="T283" s="219"/>
      <c r="U283" s="219"/>
      <c r="V283" s="219"/>
      <c r="W283" s="219"/>
      <c r="X283" s="219"/>
      <c r="Y283" s="219"/>
      <c r="Z283" s="219"/>
      <c r="AA283" s="219"/>
      <c r="AB283" s="219"/>
      <c r="AC283" s="217"/>
      <c r="AD283" s="217">
        <f t="shared" si="5"/>
        <v>137.46</v>
      </c>
    </row>
    <row r="284" spans="1:30" s="218" customFormat="1" ht="42.75" customHeight="1">
      <c r="A284" s="206" t="s">
        <v>151</v>
      </c>
      <c r="B284" s="220" t="s">
        <v>152</v>
      </c>
      <c r="C284" s="207" t="s">
        <v>152</v>
      </c>
      <c r="D284" s="207" t="s">
        <v>16</v>
      </c>
      <c r="E284" s="207" t="s">
        <v>18</v>
      </c>
      <c r="F284" s="207" t="s">
        <v>19</v>
      </c>
      <c r="G284" s="207" t="s">
        <v>30</v>
      </c>
      <c r="H284" s="207" t="s">
        <v>153</v>
      </c>
      <c r="I284" s="208" t="s">
        <v>154</v>
      </c>
      <c r="J284" s="209" t="s">
        <v>295</v>
      </c>
      <c r="K284" s="209" t="s">
        <v>296</v>
      </c>
      <c r="L284" s="210" t="s">
        <v>157</v>
      </c>
      <c r="M284" s="211"/>
      <c r="N284" s="225" t="s">
        <v>158</v>
      </c>
      <c r="O284" s="209">
        <v>200</v>
      </c>
      <c r="P284" s="213">
        <v>2.9</v>
      </c>
      <c r="Q284" s="214" t="s">
        <v>159</v>
      </c>
      <c r="R284" s="215">
        <f t="shared" si="6"/>
        <v>580</v>
      </c>
      <c r="S284" s="213"/>
      <c r="T284" s="219"/>
      <c r="U284" s="219"/>
      <c r="V284" s="219"/>
      <c r="W284" s="219"/>
      <c r="X284" s="219"/>
      <c r="Y284" s="219"/>
      <c r="Z284" s="219"/>
      <c r="AA284" s="219"/>
      <c r="AB284" s="219"/>
      <c r="AC284" s="217"/>
      <c r="AD284" s="217">
        <f t="shared" si="5"/>
        <v>580</v>
      </c>
    </row>
    <row r="285" spans="1:30" s="218" customFormat="1" ht="42.75" customHeight="1">
      <c r="A285" s="206" t="s">
        <v>151</v>
      </c>
      <c r="B285" s="220" t="s">
        <v>152</v>
      </c>
      <c r="C285" s="207" t="s">
        <v>152</v>
      </c>
      <c r="D285" s="207" t="s">
        <v>16</v>
      </c>
      <c r="E285" s="207" t="s">
        <v>18</v>
      </c>
      <c r="F285" s="207" t="s">
        <v>19</v>
      </c>
      <c r="G285" s="207" t="s">
        <v>30</v>
      </c>
      <c r="H285" s="209" t="s">
        <v>297</v>
      </c>
      <c r="I285" s="208" t="s">
        <v>298</v>
      </c>
      <c r="J285" s="209" t="s">
        <v>299</v>
      </c>
      <c r="K285" s="209" t="s">
        <v>300</v>
      </c>
      <c r="L285" s="210" t="s">
        <v>157</v>
      </c>
      <c r="M285" s="211"/>
      <c r="N285" s="225" t="s">
        <v>158</v>
      </c>
      <c r="O285" s="209">
        <v>2</v>
      </c>
      <c r="P285" s="213">
        <v>574.20000000000005</v>
      </c>
      <c r="Q285" s="214" t="s">
        <v>159</v>
      </c>
      <c r="R285" s="215">
        <f t="shared" si="6"/>
        <v>1148.4000000000001</v>
      </c>
      <c r="S285" s="213"/>
      <c r="T285" s="219"/>
      <c r="U285" s="219"/>
      <c r="V285" s="219"/>
      <c r="W285" s="219"/>
      <c r="X285" s="219"/>
      <c r="Y285" s="219"/>
      <c r="Z285" s="219"/>
      <c r="AA285" s="219"/>
      <c r="AB285" s="219"/>
      <c r="AC285" s="217"/>
      <c r="AD285" s="217">
        <f t="shared" si="5"/>
        <v>1148.4000000000001</v>
      </c>
    </row>
    <row r="286" spans="1:30" s="218" customFormat="1" ht="42.75" customHeight="1">
      <c r="A286" s="206" t="s">
        <v>151</v>
      </c>
      <c r="B286" s="220" t="s">
        <v>152</v>
      </c>
      <c r="C286" s="207" t="s">
        <v>152</v>
      </c>
      <c r="D286" s="207" t="s">
        <v>16</v>
      </c>
      <c r="E286" s="207" t="s">
        <v>18</v>
      </c>
      <c r="F286" s="207" t="s">
        <v>19</v>
      </c>
      <c r="G286" s="207" t="s">
        <v>30</v>
      </c>
      <c r="H286" s="209" t="s">
        <v>297</v>
      </c>
      <c r="I286" s="208" t="s">
        <v>298</v>
      </c>
      <c r="J286" s="209" t="s">
        <v>301</v>
      </c>
      <c r="K286" s="209" t="s">
        <v>302</v>
      </c>
      <c r="L286" s="210" t="s">
        <v>157</v>
      </c>
      <c r="M286" s="211"/>
      <c r="N286" s="225" t="s">
        <v>158</v>
      </c>
      <c r="O286" s="209">
        <v>4</v>
      </c>
      <c r="P286" s="213">
        <v>140.36000000000001</v>
      </c>
      <c r="Q286" s="214" t="s">
        <v>159</v>
      </c>
      <c r="R286" s="215">
        <f t="shared" si="6"/>
        <v>561.44000000000005</v>
      </c>
      <c r="S286" s="213"/>
      <c r="T286" s="219"/>
      <c r="U286" s="219"/>
      <c r="V286" s="219"/>
      <c r="W286" s="219"/>
      <c r="X286" s="219"/>
      <c r="Y286" s="219"/>
      <c r="Z286" s="219"/>
      <c r="AA286" s="219"/>
      <c r="AB286" s="219"/>
      <c r="AC286" s="217"/>
      <c r="AD286" s="217">
        <f t="shared" si="5"/>
        <v>561.44000000000005</v>
      </c>
    </row>
    <row r="287" spans="1:30" s="218" customFormat="1" ht="42.75" customHeight="1">
      <c r="A287" s="206" t="s">
        <v>151</v>
      </c>
      <c r="B287" s="220" t="s">
        <v>152</v>
      </c>
      <c r="C287" s="207" t="s">
        <v>152</v>
      </c>
      <c r="D287" s="207" t="s">
        <v>16</v>
      </c>
      <c r="E287" s="207" t="s">
        <v>17</v>
      </c>
      <c r="F287" s="207" t="s">
        <v>16</v>
      </c>
      <c r="G287" s="207" t="s">
        <v>20</v>
      </c>
      <c r="H287" s="209" t="s">
        <v>303</v>
      </c>
      <c r="I287" s="208" t="s">
        <v>304</v>
      </c>
      <c r="J287" s="209" t="s">
        <v>305</v>
      </c>
      <c r="K287" s="209" t="s">
        <v>306</v>
      </c>
      <c r="L287" s="210" t="s">
        <v>157</v>
      </c>
      <c r="M287" s="211"/>
      <c r="N287" s="225" t="s">
        <v>158</v>
      </c>
      <c r="O287" s="209">
        <v>50</v>
      </c>
      <c r="P287" s="213">
        <v>5.8</v>
      </c>
      <c r="Q287" s="214" t="s">
        <v>159</v>
      </c>
      <c r="R287" s="215">
        <f t="shared" si="6"/>
        <v>290</v>
      </c>
      <c r="S287" s="213"/>
      <c r="T287" s="219"/>
      <c r="U287" s="219"/>
      <c r="V287" s="219"/>
      <c r="W287" s="219"/>
      <c r="X287" s="219"/>
      <c r="Y287" s="219"/>
      <c r="Z287" s="219"/>
      <c r="AA287" s="219"/>
      <c r="AB287" s="219"/>
      <c r="AC287" s="217"/>
      <c r="AD287" s="217">
        <f t="shared" si="5"/>
        <v>290</v>
      </c>
    </row>
    <row r="288" spans="1:30" s="218" customFormat="1" ht="42.75" customHeight="1">
      <c r="A288" s="206" t="s">
        <v>151</v>
      </c>
      <c r="B288" s="220" t="s">
        <v>152</v>
      </c>
      <c r="C288" s="207" t="s">
        <v>152</v>
      </c>
      <c r="D288" s="207" t="s">
        <v>16</v>
      </c>
      <c r="E288" s="207" t="s">
        <v>17</v>
      </c>
      <c r="F288" s="207" t="s">
        <v>16</v>
      </c>
      <c r="G288" s="207" t="s">
        <v>20</v>
      </c>
      <c r="H288" s="209" t="s">
        <v>303</v>
      </c>
      <c r="I288" s="208" t="s">
        <v>304</v>
      </c>
      <c r="J288" s="209" t="s">
        <v>307</v>
      </c>
      <c r="K288" s="209" t="s">
        <v>308</v>
      </c>
      <c r="L288" s="210" t="s">
        <v>157</v>
      </c>
      <c r="M288" s="211"/>
      <c r="N288" s="225" t="s">
        <v>158</v>
      </c>
      <c r="O288" s="209">
        <v>3</v>
      </c>
      <c r="P288" s="213">
        <v>56.84</v>
      </c>
      <c r="Q288" s="214" t="s">
        <v>159</v>
      </c>
      <c r="R288" s="215">
        <f t="shared" si="6"/>
        <v>170.52</v>
      </c>
      <c r="S288" s="213"/>
      <c r="T288" s="219"/>
      <c r="U288" s="219"/>
      <c r="V288" s="219"/>
      <c r="W288" s="219"/>
      <c r="X288" s="219"/>
      <c r="Y288" s="219"/>
      <c r="Z288" s="219"/>
      <c r="AA288" s="219"/>
      <c r="AB288" s="219"/>
      <c r="AC288" s="217"/>
      <c r="AD288" s="217">
        <f t="shared" si="5"/>
        <v>170.52</v>
      </c>
    </row>
    <row r="289" spans="1:30" s="218" customFormat="1" ht="42.75" customHeight="1">
      <c r="A289" s="206" t="s">
        <v>151</v>
      </c>
      <c r="B289" s="220" t="s">
        <v>152</v>
      </c>
      <c r="C289" s="207" t="s">
        <v>152</v>
      </c>
      <c r="D289" s="207" t="s">
        <v>16</v>
      </c>
      <c r="E289" s="207" t="s">
        <v>18</v>
      </c>
      <c r="F289" s="207" t="s">
        <v>19</v>
      </c>
      <c r="G289" s="207" t="s">
        <v>30</v>
      </c>
      <c r="H289" s="209" t="s">
        <v>309</v>
      </c>
      <c r="I289" s="208" t="s">
        <v>310</v>
      </c>
      <c r="J289" s="209" t="s">
        <v>311</v>
      </c>
      <c r="K289" s="209" t="s">
        <v>312</v>
      </c>
      <c r="L289" s="210" t="s">
        <v>157</v>
      </c>
      <c r="M289" s="211"/>
      <c r="N289" s="225" t="s">
        <v>158</v>
      </c>
      <c r="O289" s="209">
        <v>6</v>
      </c>
      <c r="P289" s="213">
        <v>124.12</v>
      </c>
      <c r="Q289" s="214" t="s">
        <v>159</v>
      </c>
      <c r="R289" s="215">
        <f t="shared" si="6"/>
        <v>744.72</v>
      </c>
      <c r="S289" s="213"/>
      <c r="T289" s="219"/>
      <c r="U289" s="219"/>
      <c r="V289" s="219"/>
      <c r="W289" s="219"/>
      <c r="X289" s="219"/>
      <c r="Y289" s="219"/>
      <c r="Z289" s="219"/>
      <c r="AA289" s="219"/>
      <c r="AB289" s="219"/>
      <c r="AC289" s="217"/>
      <c r="AD289" s="217">
        <f t="shared" si="5"/>
        <v>744.72</v>
      </c>
    </row>
    <row r="290" spans="1:30" s="218" customFormat="1" ht="42.75" customHeight="1">
      <c r="A290" s="206" t="s">
        <v>151</v>
      </c>
      <c r="B290" s="220" t="s">
        <v>152</v>
      </c>
      <c r="C290" s="207" t="s">
        <v>152</v>
      </c>
      <c r="D290" s="207" t="s">
        <v>16</v>
      </c>
      <c r="E290" s="207" t="s">
        <v>18</v>
      </c>
      <c r="F290" s="207" t="s">
        <v>19</v>
      </c>
      <c r="G290" s="207" t="s">
        <v>30</v>
      </c>
      <c r="H290" s="209" t="s">
        <v>153</v>
      </c>
      <c r="I290" s="208" t="s">
        <v>154</v>
      </c>
      <c r="J290" s="209" t="s">
        <v>313</v>
      </c>
      <c r="K290" s="209" t="s">
        <v>314</v>
      </c>
      <c r="L290" s="210" t="s">
        <v>157</v>
      </c>
      <c r="M290" s="211"/>
      <c r="N290" s="225" t="s">
        <v>158</v>
      </c>
      <c r="O290" s="209">
        <v>1</v>
      </c>
      <c r="P290" s="213">
        <v>741.24</v>
      </c>
      <c r="Q290" s="214" t="s">
        <v>159</v>
      </c>
      <c r="R290" s="215">
        <f t="shared" si="6"/>
        <v>741.24</v>
      </c>
      <c r="S290" s="213"/>
      <c r="T290" s="219"/>
      <c r="U290" s="219"/>
      <c r="V290" s="219"/>
      <c r="W290" s="219"/>
      <c r="X290" s="219"/>
      <c r="Y290" s="219"/>
      <c r="Z290" s="219"/>
      <c r="AA290" s="219"/>
      <c r="AB290" s="219"/>
      <c r="AC290" s="217"/>
      <c r="AD290" s="217">
        <f t="shared" si="5"/>
        <v>741.24</v>
      </c>
    </row>
    <row r="291" spans="1:30" s="218" customFormat="1" ht="42.75" customHeight="1">
      <c r="A291" s="206" t="s">
        <v>151</v>
      </c>
      <c r="B291" s="220" t="s">
        <v>152</v>
      </c>
      <c r="C291" s="207" t="s">
        <v>152</v>
      </c>
      <c r="D291" s="207" t="s">
        <v>16</v>
      </c>
      <c r="E291" s="207" t="s">
        <v>18</v>
      </c>
      <c r="F291" s="207" t="s">
        <v>19</v>
      </c>
      <c r="G291" s="207" t="s">
        <v>30</v>
      </c>
      <c r="H291" s="209" t="s">
        <v>153</v>
      </c>
      <c r="I291" s="208" t="s">
        <v>154</v>
      </c>
      <c r="J291" s="209" t="s">
        <v>235</v>
      </c>
      <c r="K291" s="209" t="s">
        <v>236</v>
      </c>
      <c r="L291" s="210" t="s">
        <v>157</v>
      </c>
      <c r="M291" s="211"/>
      <c r="N291" s="225" t="s">
        <v>158</v>
      </c>
      <c r="O291" s="209">
        <v>1</v>
      </c>
      <c r="P291" s="213">
        <v>29</v>
      </c>
      <c r="Q291" s="214" t="s">
        <v>159</v>
      </c>
      <c r="R291" s="215">
        <f t="shared" si="6"/>
        <v>29</v>
      </c>
      <c r="S291" s="213"/>
      <c r="T291" s="219"/>
      <c r="U291" s="219"/>
      <c r="V291" s="219"/>
      <c r="W291" s="219"/>
      <c r="X291" s="219"/>
      <c r="Y291" s="219"/>
      <c r="Z291" s="219"/>
      <c r="AA291" s="219"/>
      <c r="AB291" s="219"/>
      <c r="AC291" s="217"/>
      <c r="AD291" s="217">
        <f t="shared" si="5"/>
        <v>29</v>
      </c>
    </row>
    <row r="292" spans="1:30" s="218" customFormat="1" ht="42.75" customHeight="1">
      <c r="A292" s="206" t="s">
        <v>151</v>
      </c>
      <c r="B292" s="220" t="s">
        <v>152</v>
      </c>
      <c r="C292" s="207" t="s">
        <v>152</v>
      </c>
      <c r="D292" s="207" t="s">
        <v>16</v>
      </c>
      <c r="E292" s="207" t="s">
        <v>18</v>
      </c>
      <c r="F292" s="207" t="s">
        <v>19</v>
      </c>
      <c r="G292" s="207" t="s">
        <v>30</v>
      </c>
      <c r="H292" s="209" t="s">
        <v>153</v>
      </c>
      <c r="I292" s="208" t="s">
        <v>154</v>
      </c>
      <c r="J292" s="209" t="s">
        <v>315</v>
      </c>
      <c r="K292" s="209" t="s">
        <v>316</v>
      </c>
      <c r="L292" s="210" t="s">
        <v>157</v>
      </c>
      <c r="M292" s="211"/>
      <c r="N292" s="225" t="s">
        <v>158</v>
      </c>
      <c r="O292" s="209">
        <v>2</v>
      </c>
      <c r="P292" s="213">
        <v>31.32</v>
      </c>
      <c r="Q292" s="214" t="s">
        <v>159</v>
      </c>
      <c r="R292" s="215">
        <f t="shared" si="6"/>
        <v>62.64</v>
      </c>
      <c r="S292" s="213"/>
      <c r="T292" s="219"/>
      <c r="U292" s="219"/>
      <c r="V292" s="219"/>
      <c r="W292" s="219"/>
      <c r="X292" s="219"/>
      <c r="Y292" s="219"/>
      <c r="Z292" s="219"/>
      <c r="AA292" s="219"/>
      <c r="AB292" s="219"/>
      <c r="AC292" s="217"/>
      <c r="AD292" s="217">
        <f t="shared" si="5"/>
        <v>62.64</v>
      </c>
    </row>
    <row r="293" spans="1:30" s="218" customFormat="1" ht="42.75" customHeight="1">
      <c r="A293" s="206" t="s">
        <v>151</v>
      </c>
      <c r="B293" s="220" t="s">
        <v>152</v>
      </c>
      <c r="C293" s="207" t="s">
        <v>152</v>
      </c>
      <c r="D293" s="207" t="s">
        <v>16</v>
      </c>
      <c r="E293" s="207" t="s">
        <v>18</v>
      </c>
      <c r="F293" s="207" t="s">
        <v>19</v>
      </c>
      <c r="G293" s="207" t="s">
        <v>30</v>
      </c>
      <c r="H293" s="209" t="s">
        <v>153</v>
      </c>
      <c r="I293" s="208" t="s">
        <v>154</v>
      </c>
      <c r="J293" s="209" t="s">
        <v>317</v>
      </c>
      <c r="K293" s="209" t="s">
        <v>318</v>
      </c>
      <c r="L293" s="210" t="s">
        <v>157</v>
      </c>
      <c r="M293" s="211"/>
      <c r="N293" s="225" t="s">
        <v>158</v>
      </c>
      <c r="O293" s="209">
        <v>3</v>
      </c>
      <c r="P293" s="213">
        <v>488.36</v>
      </c>
      <c r="Q293" s="214" t="s">
        <v>159</v>
      </c>
      <c r="R293" s="215">
        <f t="shared" si="6"/>
        <v>1465.08</v>
      </c>
      <c r="S293" s="213"/>
      <c r="T293" s="219"/>
      <c r="U293" s="219"/>
      <c r="V293" s="219"/>
      <c r="W293" s="219"/>
      <c r="X293" s="219"/>
      <c r="Y293" s="219"/>
      <c r="Z293" s="219"/>
      <c r="AA293" s="219"/>
      <c r="AB293" s="219"/>
      <c r="AC293" s="217"/>
      <c r="AD293" s="217">
        <f t="shared" si="5"/>
        <v>1465.08</v>
      </c>
    </row>
    <row r="294" spans="1:30" s="218" customFormat="1" ht="42.75" customHeight="1">
      <c r="A294" s="206" t="s">
        <v>151</v>
      </c>
      <c r="B294" s="220" t="s">
        <v>152</v>
      </c>
      <c r="C294" s="207" t="s">
        <v>152</v>
      </c>
      <c r="D294" s="207" t="s">
        <v>16</v>
      </c>
      <c r="E294" s="207" t="s">
        <v>18</v>
      </c>
      <c r="F294" s="207" t="s">
        <v>19</v>
      </c>
      <c r="G294" s="207" t="s">
        <v>30</v>
      </c>
      <c r="H294" s="209" t="s">
        <v>153</v>
      </c>
      <c r="I294" s="208" t="s">
        <v>154</v>
      </c>
      <c r="J294" s="209" t="s">
        <v>319</v>
      </c>
      <c r="K294" s="209" t="s">
        <v>320</v>
      </c>
      <c r="L294" s="210" t="s">
        <v>157</v>
      </c>
      <c r="M294" s="211"/>
      <c r="N294" s="225" t="s">
        <v>158</v>
      </c>
      <c r="O294" s="209">
        <v>1</v>
      </c>
      <c r="P294" s="213">
        <v>184.44</v>
      </c>
      <c r="Q294" s="214" t="s">
        <v>159</v>
      </c>
      <c r="R294" s="215">
        <f t="shared" si="6"/>
        <v>184.44</v>
      </c>
      <c r="S294" s="213"/>
      <c r="T294" s="219"/>
      <c r="U294" s="219"/>
      <c r="V294" s="219"/>
      <c r="W294" s="219"/>
      <c r="X294" s="219"/>
      <c r="Y294" s="219"/>
      <c r="Z294" s="219"/>
      <c r="AA294" s="219"/>
      <c r="AB294" s="219"/>
      <c r="AC294" s="217"/>
      <c r="AD294" s="217">
        <f t="shared" si="5"/>
        <v>184.44</v>
      </c>
    </row>
    <row r="295" spans="1:30" s="218" customFormat="1" ht="42.75" customHeight="1">
      <c r="A295" s="206" t="s">
        <v>151</v>
      </c>
      <c r="B295" s="220" t="s">
        <v>152</v>
      </c>
      <c r="C295" s="207" t="s">
        <v>152</v>
      </c>
      <c r="D295" s="207" t="s">
        <v>16</v>
      </c>
      <c r="E295" s="207" t="s">
        <v>18</v>
      </c>
      <c r="F295" s="207" t="s">
        <v>19</v>
      </c>
      <c r="G295" s="207" t="s">
        <v>30</v>
      </c>
      <c r="H295" s="209" t="s">
        <v>153</v>
      </c>
      <c r="I295" s="208" t="s">
        <v>154</v>
      </c>
      <c r="J295" s="209" t="s">
        <v>321</v>
      </c>
      <c r="K295" s="209" t="s">
        <v>322</v>
      </c>
      <c r="L295" s="210" t="s">
        <v>157</v>
      </c>
      <c r="M295" s="211"/>
      <c r="N295" s="225" t="s">
        <v>158</v>
      </c>
      <c r="O295" s="209">
        <v>6</v>
      </c>
      <c r="P295" s="213">
        <v>330.6</v>
      </c>
      <c r="Q295" s="214" t="s">
        <v>159</v>
      </c>
      <c r="R295" s="215">
        <f t="shared" si="6"/>
        <v>1983.6000000000001</v>
      </c>
      <c r="S295" s="213"/>
      <c r="T295" s="219"/>
      <c r="U295" s="219"/>
      <c r="V295" s="219"/>
      <c r="W295" s="219"/>
      <c r="X295" s="219"/>
      <c r="Y295" s="219"/>
      <c r="Z295" s="219"/>
      <c r="AA295" s="219"/>
      <c r="AB295" s="219"/>
      <c r="AC295" s="217"/>
      <c r="AD295" s="217">
        <f t="shared" si="5"/>
        <v>1983.6000000000001</v>
      </c>
    </row>
    <row r="296" spans="1:30" s="218" customFormat="1" ht="42.75" customHeight="1">
      <c r="A296" s="206" t="s">
        <v>151</v>
      </c>
      <c r="B296" s="220" t="s">
        <v>152</v>
      </c>
      <c r="C296" s="207" t="s">
        <v>152</v>
      </c>
      <c r="D296" s="207" t="s">
        <v>16</v>
      </c>
      <c r="E296" s="207" t="s">
        <v>18</v>
      </c>
      <c r="F296" s="207" t="s">
        <v>19</v>
      </c>
      <c r="G296" s="207" t="s">
        <v>30</v>
      </c>
      <c r="H296" s="209" t="s">
        <v>153</v>
      </c>
      <c r="I296" s="208" t="s">
        <v>154</v>
      </c>
      <c r="J296" s="226" t="s">
        <v>323</v>
      </c>
      <c r="K296" s="209" t="s">
        <v>324</v>
      </c>
      <c r="L296" s="210" t="s">
        <v>157</v>
      </c>
      <c r="M296" s="211"/>
      <c r="N296" s="225" t="s">
        <v>158</v>
      </c>
      <c r="O296" s="209">
        <v>10</v>
      </c>
      <c r="P296" s="213">
        <v>288.84000000000003</v>
      </c>
      <c r="Q296" s="214" t="s">
        <v>159</v>
      </c>
      <c r="R296" s="215">
        <f t="shared" si="6"/>
        <v>2888.4000000000005</v>
      </c>
      <c r="S296" s="213"/>
      <c r="T296" s="219"/>
      <c r="U296" s="219"/>
      <c r="V296" s="219"/>
      <c r="W296" s="219"/>
      <c r="X296" s="219"/>
      <c r="Y296" s="219"/>
      <c r="Z296" s="219"/>
      <c r="AA296" s="219"/>
      <c r="AB296" s="219"/>
      <c r="AC296" s="217"/>
      <c r="AD296" s="217">
        <f t="shared" si="5"/>
        <v>2888.4000000000005</v>
      </c>
    </row>
    <row r="297" spans="1:30" s="218" customFormat="1" ht="42.75" customHeight="1">
      <c r="A297" s="206" t="s">
        <v>151</v>
      </c>
      <c r="B297" s="220" t="s">
        <v>152</v>
      </c>
      <c r="C297" s="207" t="s">
        <v>152</v>
      </c>
      <c r="D297" s="207" t="s">
        <v>16</v>
      </c>
      <c r="E297" s="207" t="s">
        <v>18</v>
      </c>
      <c r="F297" s="207" t="s">
        <v>19</v>
      </c>
      <c r="G297" s="207" t="s">
        <v>30</v>
      </c>
      <c r="H297" s="209" t="s">
        <v>297</v>
      </c>
      <c r="I297" s="208" t="s">
        <v>298</v>
      </c>
      <c r="J297" s="226" t="s">
        <v>325</v>
      </c>
      <c r="K297" s="209" t="s">
        <v>326</v>
      </c>
      <c r="L297" s="210" t="s">
        <v>157</v>
      </c>
      <c r="M297" s="211"/>
      <c r="N297" s="225" t="s">
        <v>158</v>
      </c>
      <c r="O297" s="209">
        <v>3</v>
      </c>
      <c r="P297" s="213">
        <v>1390.84</v>
      </c>
      <c r="Q297" s="214" t="s">
        <v>159</v>
      </c>
      <c r="R297" s="215">
        <f t="shared" si="6"/>
        <v>4172.5199999999995</v>
      </c>
      <c r="S297" s="213"/>
      <c r="T297" s="219"/>
      <c r="U297" s="219"/>
      <c r="V297" s="219"/>
      <c r="W297" s="219"/>
      <c r="X297" s="219"/>
      <c r="Y297" s="219"/>
      <c r="Z297" s="219"/>
      <c r="AA297" s="219"/>
      <c r="AB297" s="219"/>
      <c r="AC297" s="217"/>
      <c r="AD297" s="217">
        <f t="shared" si="5"/>
        <v>4172.5199999999995</v>
      </c>
    </row>
    <row r="298" spans="1:30" s="2" customFormat="1" ht="42.75" customHeight="1">
      <c r="A298" s="206" t="s">
        <v>151</v>
      </c>
      <c r="B298" s="220" t="s">
        <v>152</v>
      </c>
      <c r="C298" s="207" t="s">
        <v>152</v>
      </c>
      <c r="D298" s="207" t="s">
        <v>16</v>
      </c>
      <c r="E298" s="207" t="s">
        <v>18</v>
      </c>
      <c r="F298" s="207" t="s">
        <v>19</v>
      </c>
      <c r="G298" s="207" t="s">
        <v>30</v>
      </c>
      <c r="H298" s="207" t="s">
        <v>327</v>
      </c>
      <c r="I298" s="227" t="s">
        <v>110</v>
      </c>
      <c r="J298" s="211"/>
      <c r="K298" s="228" t="s">
        <v>328</v>
      </c>
      <c r="L298" s="229" t="s">
        <v>329</v>
      </c>
      <c r="M298" s="230"/>
      <c r="N298" s="225" t="s">
        <v>24</v>
      </c>
      <c r="O298" s="231">
        <v>2</v>
      </c>
      <c r="P298" s="221">
        <v>11412.98</v>
      </c>
      <c r="Q298" s="214" t="s">
        <v>159</v>
      </c>
      <c r="R298" s="215">
        <f t="shared" si="6"/>
        <v>22825.96</v>
      </c>
      <c r="S298" s="213"/>
      <c r="T298" s="219"/>
      <c r="U298" s="219"/>
      <c r="V298" s="219"/>
      <c r="W298" s="219"/>
      <c r="X298" s="219"/>
      <c r="Y298" s="219"/>
      <c r="Z298" s="219"/>
      <c r="AA298" s="219"/>
      <c r="AB298" s="219"/>
      <c r="AC298" s="217"/>
      <c r="AD298" s="217">
        <f t="shared" si="5"/>
        <v>22825.96</v>
      </c>
    </row>
    <row r="299" spans="1:30" s="2" customFormat="1" ht="42.75" customHeight="1">
      <c r="A299" s="206" t="s">
        <v>151</v>
      </c>
      <c r="B299" s="220" t="s">
        <v>152</v>
      </c>
      <c r="C299" s="206" t="s">
        <v>152</v>
      </c>
      <c r="D299" s="232" t="s">
        <v>16</v>
      </c>
      <c r="E299" s="233" t="s">
        <v>18</v>
      </c>
      <c r="F299" s="234" t="s">
        <v>19</v>
      </c>
      <c r="G299" s="233" t="s">
        <v>21</v>
      </c>
      <c r="H299" s="211">
        <v>35801</v>
      </c>
      <c r="I299" s="208" t="s">
        <v>114</v>
      </c>
      <c r="J299" s="211"/>
      <c r="K299" s="235" t="s">
        <v>330</v>
      </c>
      <c r="L299" s="236" t="s">
        <v>331</v>
      </c>
      <c r="M299" s="211" t="s">
        <v>332</v>
      </c>
      <c r="N299" s="225" t="s">
        <v>24</v>
      </c>
      <c r="O299" s="214">
        <v>2</v>
      </c>
      <c r="P299" s="213">
        <v>12776.82</v>
      </c>
      <c r="Q299" s="214" t="s">
        <v>159</v>
      </c>
      <c r="R299" s="215">
        <f t="shared" si="6"/>
        <v>25553.64</v>
      </c>
      <c r="S299" s="213"/>
      <c r="T299" s="219"/>
      <c r="U299" s="219"/>
      <c r="V299" s="219"/>
      <c r="W299" s="219"/>
      <c r="X299" s="219"/>
      <c r="Y299" s="219"/>
      <c r="Z299" s="219"/>
      <c r="AA299" s="219"/>
      <c r="AB299" s="219"/>
      <c r="AC299" s="217"/>
      <c r="AD299" s="217">
        <f t="shared" si="5"/>
        <v>25553.64</v>
      </c>
    </row>
    <row r="300" spans="1:30" s="2" customFormat="1" ht="42.75" customHeight="1">
      <c r="A300" s="206" t="s">
        <v>151</v>
      </c>
      <c r="B300" s="220" t="s">
        <v>152</v>
      </c>
      <c r="C300" s="206" t="s">
        <v>152</v>
      </c>
      <c r="D300" s="232" t="s">
        <v>16</v>
      </c>
      <c r="E300" s="233" t="s">
        <v>18</v>
      </c>
      <c r="F300" s="234" t="s">
        <v>19</v>
      </c>
      <c r="G300" s="207" t="s">
        <v>30</v>
      </c>
      <c r="H300" s="211">
        <v>33801</v>
      </c>
      <c r="I300" s="208" t="s">
        <v>123</v>
      </c>
      <c r="J300" s="211"/>
      <c r="K300" s="235" t="s">
        <v>333</v>
      </c>
      <c r="L300" s="237" t="s">
        <v>334</v>
      </c>
      <c r="M300" s="211" t="s">
        <v>332</v>
      </c>
      <c r="N300" s="225" t="s">
        <v>24</v>
      </c>
      <c r="O300" s="214">
        <v>2</v>
      </c>
      <c r="P300" s="213">
        <v>13477</v>
      </c>
      <c r="Q300" s="214" t="s">
        <v>159</v>
      </c>
      <c r="R300" s="215">
        <f t="shared" si="6"/>
        <v>26954</v>
      </c>
      <c r="S300" s="213"/>
      <c r="T300" s="219"/>
      <c r="U300" s="219"/>
      <c r="V300" s="219"/>
      <c r="W300" s="219"/>
      <c r="X300" s="219"/>
      <c r="Y300" s="219"/>
      <c r="Z300" s="219"/>
      <c r="AA300" s="219"/>
      <c r="AB300" s="219"/>
      <c r="AC300" s="217"/>
      <c r="AD300" s="217">
        <f t="shared" si="5"/>
        <v>26954</v>
      </c>
    </row>
    <row r="301" spans="1:30" s="2" customFormat="1" ht="42.75" customHeight="1">
      <c r="A301" s="206" t="s">
        <v>151</v>
      </c>
      <c r="B301" s="220" t="s">
        <v>152</v>
      </c>
      <c r="C301" s="207" t="s">
        <v>152</v>
      </c>
      <c r="D301" s="220" t="s">
        <v>16</v>
      </c>
      <c r="E301" s="220" t="s">
        <v>17</v>
      </c>
      <c r="F301" s="220" t="s">
        <v>16</v>
      </c>
      <c r="G301" s="207" t="s">
        <v>20</v>
      </c>
      <c r="H301" s="211">
        <v>22104</v>
      </c>
      <c r="I301" s="208" t="s">
        <v>127</v>
      </c>
      <c r="J301" s="211" t="s">
        <v>335</v>
      </c>
      <c r="K301" s="209" t="s">
        <v>127</v>
      </c>
      <c r="L301" s="210" t="s">
        <v>157</v>
      </c>
      <c r="M301" s="211"/>
      <c r="N301" s="225" t="s">
        <v>158</v>
      </c>
      <c r="O301" s="214">
        <v>1</v>
      </c>
      <c r="P301" s="213">
        <v>3066</v>
      </c>
      <c r="Q301" s="214" t="s">
        <v>159</v>
      </c>
      <c r="R301" s="215">
        <f t="shared" si="6"/>
        <v>3066</v>
      </c>
      <c r="S301" s="213"/>
      <c r="T301" s="219"/>
      <c r="U301" s="219"/>
      <c r="V301" s="219"/>
      <c r="W301" s="219"/>
      <c r="X301" s="219"/>
      <c r="Y301" s="219"/>
      <c r="Z301" s="219"/>
      <c r="AA301" s="219"/>
      <c r="AB301" s="219"/>
      <c r="AC301" s="217"/>
      <c r="AD301" s="217">
        <f t="shared" si="5"/>
        <v>3066</v>
      </c>
    </row>
    <row r="302" spans="1:30" s="2" customFormat="1" ht="42.75" customHeight="1">
      <c r="A302" s="206" t="s">
        <v>151</v>
      </c>
      <c r="B302" s="220" t="s">
        <v>152</v>
      </c>
      <c r="C302" s="206" t="s">
        <v>152</v>
      </c>
      <c r="D302" s="232" t="s">
        <v>16</v>
      </c>
      <c r="E302" s="233" t="s">
        <v>17</v>
      </c>
      <c r="F302" s="234" t="s">
        <v>16</v>
      </c>
      <c r="G302" s="233" t="s">
        <v>21</v>
      </c>
      <c r="H302" s="211">
        <v>33801</v>
      </c>
      <c r="I302" s="208" t="s">
        <v>123</v>
      </c>
      <c r="J302" s="211"/>
      <c r="K302" s="235" t="s">
        <v>333</v>
      </c>
      <c r="L302" s="209" t="s">
        <v>336</v>
      </c>
      <c r="M302" s="211" t="s">
        <v>332</v>
      </c>
      <c r="N302" s="225" t="s">
        <v>24</v>
      </c>
      <c r="O302" s="214">
        <v>2</v>
      </c>
      <c r="P302" s="213">
        <v>33339</v>
      </c>
      <c r="Q302" s="214" t="s">
        <v>159</v>
      </c>
      <c r="R302" s="215">
        <f t="shared" si="6"/>
        <v>66678</v>
      </c>
      <c r="S302" s="213"/>
      <c r="T302" s="219"/>
      <c r="U302" s="219"/>
      <c r="V302" s="219"/>
      <c r="W302" s="219"/>
      <c r="X302" s="219"/>
      <c r="Y302" s="219"/>
      <c r="Z302" s="219"/>
      <c r="AA302" s="219"/>
      <c r="AB302" s="219"/>
      <c r="AC302" s="217"/>
      <c r="AD302" s="217">
        <f t="shared" si="5"/>
        <v>66678</v>
      </c>
    </row>
    <row r="303" spans="1:30" s="2" customFormat="1" ht="42.75" customHeight="1">
      <c r="A303" s="206" t="s">
        <v>151</v>
      </c>
      <c r="B303" s="220" t="s">
        <v>152</v>
      </c>
      <c r="C303" s="220" t="s">
        <v>152</v>
      </c>
      <c r="D303" s="220" t="s">
        <v>16</v>
      </c>
      <c r="E303" s="220" t="s">
        <v>17</v>
      </c>
      <c r="F303" s="220" t="s">
        <v>16</v>
      </c>
      <c r="G303" s="220" t="s">
        <v>21</v>
      </c>
      <c r="H303" s="220" t="s">
        <v>327</v>
      </c>
      <c r="I303" s="227" t="s">
        <v>110</v>
      </c>
      <c r="J303" s="211"/>
      <c r="K303" s="235" t="s">
        <v>337</v>
      </c>
      <c r="L303" s="209" t="s">
        <v>338</v>
      </c>
      <c r="M303" s="210"/>
      <c r="N303" s="212" t="s">
        <v>24</v>
      </c>
      <c r="O303" s="214">
        <v>2</v>
      </c>
      <c r="P303" s="215">
        <v>50623.13</v>
      </c>
      <c r="Q303" s="214" t="s">
        <v>159</v>
      </c>
      <c r="R303" s="215">
        <f t="shared" si="6"/>
        <v>101246.26</v>
      </c>
      <c r="S303" s="213"/>
      <c r="T303" s="219"/>
      <c r="U303" s="219"/>
      <c r="V303" s="219"/>
      <c r="W303" s="219"/>
      <c r="X303" s="219"/>
      <c r="Y303" s="219"/>
      <c r="Z303" s="219"/>
      <c r="AA303" s="219"/>
      <c r="AB303" s="219"/>
      <c r="AC303" s="217"/>
      <c r="AD303" s="217">
        <f t="shared" si="5"/>
        <v>101246.26</v>
      </c>
    </row>
    <row r="304" spans="1:30" s="2" customFormat="1" ht="42.75" customHeight="1">
      <c r="A304" s="206" t="s">
        <v>151</v>
      </c>
      <c r="B304" s="220" t="s">
        <v>152</v>
      </c>
      <c r="C304" s="206" t="s">
        <v>152</v>
      </c>
      <c r="D304" s="232" t="s">
        <v>16</v>
      </c>
      <c r="E304" s="233" t="s">
        <v>17</v>
      </c>
      <c r="F304" s="234" t="s">
        <v>16</v>
      </c>
      <c r="G304" s="233" t="s">
        <v>21</v>
      </c>
      <c r="H304" s="211">
        <v>35801</v>
      </c>
      <c r="I304" s="208" t="s">
        <v>114</v>
      </c>
      <c r="J304" s="211"/>
      <c r="K304" s="235" t="s">
        <v>330</v>
      </c>
      <c r="L304" s="236" t="s">
        <v>331</v>
      </c>
      <c r="M304" s="211" t="s">
        <v>332</v>
      </c>
      <c r="N304" s="225" t="s">
        <v>24</v>
      </c>
      <c r="O304" s="214">
        <v>2</v>
      </c>
      <c r="P304" s="213">
        <v>10367</v>
      </c>
      <c r="Q304" s="214" t="s">
        <v>159</v>
      </c>
      <c r="R304" s="215">
        <f t="shared" si="6"/>
        <v>20734</v>
      </c>
      <c r="S304" s="213"/>
      <c r="T304" s="219"/>
      <c r="U304" s="219"/>
      <c r="V304" s="219"/>
      <c r="W304" s="219"/>
      <c r="X304" s="219"/>
      <c r="Y304" s="219"/>
      <c r="Z304" s="219"/>
      <c r="AA304" s="219"/>
      <c r="AB304" s="219"/>
      <c r="AC304" s="217"/>
      <c r="AD304" s="217">
        <f t="shared" si="5"/>
        <v>20734</v>
      </c>
    </row>
    <row r="305" spans="1:31" s="2" customFormat="1" ht="42.75" customHeight="1">
      <c r="A305" s="206" t="s">
        <v>151</v>
      </c>
      <c r="B305" s="220" t="s">
        <v>152</v>
      </c>
      <c r="C305" s="206" t="s">
        <v>152</v>
      </c>
      <c r="D305" s="232" t="s">
        <v>16</v>
      </c>
      <c r="E305" s="233" t="s">
        <v>18</v>
      </c>
      <c r="F305" s="234" t="s">
        <v>19</v>
      </c>
      <c r="G305" s="233" t="s">
        <v>30</v>
      </c>
      <c r="H305" s="211">
        <v>35801</v>
      </c>
      <c r="I305" s="208" t="s">
        <v>114</v>
      </c>
      <c r="J305" s="211"/>
      <c r="K305" s="235" t="s">
        <v>330</v>
      </c>
      <c r="L305" s="236" t="s">
        <v>331</v>
      </c>
      <c r="M305" s="211" t="s">
        <v>332</v>
      </c>
      <c r="N305" s="225" t="s">
        <v>24</v>
      </c>
      <c r="O305" s="214">
        <v>2</v>
      </c>
      <c r="P305" s="213">
        <v>10000</v>
      </c>
      <c r="Q305" s="214" t="s">
        <v>159</v>
      </c>
      <c r="R305" s="215">
        <f t="shared" si="6"/>
        <v>20000</v>
      </c>
      <c r="S305" s="213"/>
      <c r="T305" s="219"/>
      <c r="U305" s="219"/>
      <c r="V305" s="219"/>
      <c r="W305" s="219"/>
      <c r="X305" s="219"/>
      <c r="Y305" s="219"/>
      <c r="Z305" s="219"/>
      <c r="AA305" s="219"/>
      <c r="AB305" s="219"/>
      <c r="AC305" s="217"/>
      <c r="AD305" s="217">
        <f t="shared" si="5"/>
        <v>20000</v>
      </c>
    </row>
    <row r="306" spans="1:31" s="2" customFormat="1" ht="42.75" customHeight="1">
      <c r="A306" s="206" t="s">
        <v>151</v>
      </c>
      <c r="B306" s="220" t="s">
        <v>152</v>
      </c>
      <c r="C306" s="206" t="s">
        <v>152</v>
      </c>
      <c r="D306" s="232" t="s">
        <v>16</v>
      </c>
      <c r="E306" s="233" t="s">
        <v>17</v>
      </c>
      <c r="F306" s="234" t="s">
        <v>16</v>
      </c>
      <c r="G306" s="233" t="s">
        <v>20</v>
      </c>
      <c r="H306" s="211">
        <v>33602</v>
      </c>
      <c r="I306" s="208" t="s">
        <v>339</v>
      </c>
      <c r="J306" s="211"/>
      <c r="K306" s="235" t="s">
        <v>340</v>
      </c>
      <c r="L306" s="210" t="s">
        <v>157</v>
      </c>
      <c r="M306" s="211"/>
      <c r="N306" s="212" t="s">
        <v>24</v>
      </c>
      <c r="O306" s="214">
        <v>2</v>
      </c>
      <c r="P306" s="213">
        <v>2668</v>
      </c>
      <c r="Q306" s="214" t="s">
        <v>159</v>
      </c>
      <c r="R306" s="215">
        <f t="shared" si="6"/>
        <v>5336</v>
      </c>
      <c r="S306" s="213"/>
      <c r="T306" s="219"/>
      <c r="U306" s="219"/>
      <c r="V306" s="219"/>
      <c r="W306" s="219"/>
      <c r="X306" s="219"/>
      <c r="Y306" s="219"/>
      <c r="Z306" s="219"/>
      <c r="AA306" s="219"/>
      <c r="AB306" s="219"/>
      <c r="AC306" s="217"/>
      <c r="AD306" s="217">
        <f t="shared" si="5"/>
        <v>5336</v>
      </c>
    </row>
    <row r="307" spans="1:31" s="2" customFormat="1" ht="42.75" customHeight="1">
      <c r="A307" s="206" t="s">
        <v>151</v>
      </c>
      <c r="B307" s="220" t="s">
        <v>152</v>
      </c>
      <c r="C307" s="206" t="s">
        <v>152</v>
      </c>
      <c r="D307" s="207" t="s">
        <v>16</v>
      </c>
      <c r="E307" s="207" t="s">
        <v>53</v>
      </c>
      <c r="F307" s="207" t="s">
        <v>145</v>
      </c>
      <c r="G307" s="207" t="s">
        <v>58</v>
      </c>
      <c r="H307" s="207" t="s">
        <v>303</v>
      </c>
      <c r="I307" s="208" t="s">
        <v>304</v>
      </c>
      <c r="J307" s="226" t="s">
        <v>341</v>
      </c>
      <c r="K307" s="226" t="s">
        <v>342</v>
      </c>
      <c r="L307" s="210" t="s">
        <v>157</v>
      </c>
      <c r="M307" s="211"/>
      <c r="N307" s="225" t="s">
        <v>158</v>
      </c>
      <c r="O307" s="209">
        <v>10</v>
      </c>
      <c r="P307" s="213">
        <v>567.99399999999991</v>
      </c>
      <c r="Q307" s="214" t="s">
        <v>159</v>
      </c>
      <c r="R307" s="215">
        <f t="shared" si="6"/>
        <v>5679.9399999999987</v>
      </c>
      <c r="S307" s="213"/>
      <c r="T307" s="219"/>
      <c r="U307" s="219"/>
      <c r="V307" s="219"/>
      <c r="W307" s="219"/>
      <c r="X307" s="219"/>
      <c r="Y307" s="219"/>
      <c r="Z307" s="219"/>
      <c r="AA307" s="219"/>
      <c r="AB307" s="219"/>
      <c r="AC307" s="217"/>
      <c r="AD307" s="217">
        <f t="shared" si="5"/>
        <v>5679.9399999999987</v>
      </c>
    </row>
    <row r="308" spans="1:31" s="2" customFormat="1" ht="42.75" customHeight="1">
      <c r="A308" s="206" t="s">
        <v>151</v>
      </c>
      <c r="B308" s="220" t="s">
        <v>152</v>
      </c>
      <c r="C308" s="206" t="s">
        <v>152</v>
      </c>
      <c r="D308" s="207" t="s">
        <v>16</v>
      </c>
      <c r="E308" s="207" t="s">
        <v>53</v>
      </c>
      <c r="F308" s="207" t="s">
        <v>145</v>
      </c>
      <c r="G308" s="207" t="s">
        <v>58</v>
      </c>
      <c r="H308" s="207" t="s">
        <v>303</v>
      </c>
      <c r="I308" s="208" t="s">
        <v>304</v>
      </c>
      <c r="J308" s="226" t="s">
        <v>343</v>
      </c>
      <c r="K308" s="226" t="s">
        <v>344</v>
      </c>
      <c r="L308" s="210" t="s">
        <v>157</v>
      </c>
      <c r="M308" s="211"/>
      <c r="N308" s="225" t="s">
        <v>158</v>
      </c>
      <c r="O308" s="209">
        <v>1</v>
      </c>
      <c r="P308" s="213">
        <v>330.99439999999998</v>
      </c>
      <c r="Q308" s="214" t="s">
        <v>159</v>
      </c>
      <c r="R308" s="215">
        <f t="shared" si="6"/>
        <v>330.99439999999998</v>
      </c>
      <c r="S308" s="213"/>
      <c r="T308" s="219"/>
      <c r="U308" s="219"/>
      <c r="V308" s="219"/>
      <c r="W308" s="219"/>
      <c r="X308" s="219"/>
      <c r="Y308" s="219"/>
      <c r="Z308" s="219"/>
      <c r="AA308" s="219"/>
      <c r="AB308" s="219"/>
      <c r="AC308" s="217"/>
      <c r="AD308" s="217">
        <f t="shared" si="5"/>
        <v>330.99439999999998</v>
      </c>
    </row>
    <row r="309" spans="1:31" s="2" customFormat="1" ht="42.75" customHeight="1">
      <c r="A309" s="206" t="s">
        <v>151</v>
      </c>
      <c r="B309" s="220" t="s">
        <v>152</v>
      </c>
      <c r="C309" s="206" t="s">
        <v>152</v>
      </c>
      <c r="D309" s="207" t="s">
        <v>16</v>
      </c>
      <c r="E309" s="207" t="s">
        <v>17</v>
      </c>
      <c r="F309" s="207" t="s">
        <v>16</v>
      </c>
      <c r="G309" s="207" t="s">
        <v>20</v>
      </c>
      <c r="H309" s="207" t="s">
        <v>303</v>
      </c>
      <c r="I309" s="208" t="s">
        <v>304</v>
      </c>
      <c r="J309" s="226" t="s">
        <v>343</v>
      </c>
      <c r="K309" s="226" t="s">
        <v>344</v>
      </c>
      <c r="L309" s="210" t="s">
        <v>157</v>
      </c>
      <c r="M309" s="211"/>
      <c r="N309" s="225" t="s">
        <v>158</v>
      </c>
      <c r="O309" s="209">
        <v>4</v>
      </c>
      <c r="P309" s="213">
        <v>330.99439999999998</v>
      </c>
      <c r="Q309" s="214" t="s">
        <v>159</v>
      </c>
      <c r="R309" s="215">
        <f t="shared" si="6"/>
        <v>1323.9775999999999</v>
      </c>
      <c r="S309" s="213"/>
      <c r="T309" s="219"/>
      <c r="U309" s="219"/>
      <c r="V309" s="219"/>
      <c r="W309" s="219"/>
      <c r="X309" s="219"/>
      <c r="Y309" s="219"/>
      <c r="Z309" s="219"/>
      <c r="AA309" s="219"/>
      <c r="AB309" s="219"/>
      <c r="AC309" s="217"/>
      <c r="AD309" s="217">
        <f t="shared" si="5"/>
        <v>1323.9775999999999</v>
      </c>
    </row>
    <row r="310" spans="1:31" s="2" customFormat="1" ht="42.75" customHeight="1">
      <c r="A310" s="206" t="s">
        <v>151</v>
      </c>
      <c r="B310" s="220" t="s">
        <v>152</v>
      </c>
      <c r="C310" s="206" t="s">
        <v>152</v>
      </c>
      <c r="D310" s="207" t="s">
        <v>16</v>
      </c>
      <c r="E310" s="207" t="s">
        <v>17</v>
      </c>
      <c r="F310" s="207" t="s">
        <v>16</v>
      </c>
      <c r="G310" s="207" t="s">
        <v>20</v>
      </c>
      <c r="H310" s="207" t="s">
        <v>303</v>
      </c>
      <c r="I310" s="208" t="s">
        <v>304</v>
      </c>
      <c r="J310" s="226" t="s">
        <v>345</v>
      </c>
      <c r="K310" s="226" t="s">
        <v>346</v>
      </c>
      <c r="L310" s="210" t="s">
        <v>157</v>
      </c>
      <c r="M310" s="211"/>
      <c r="N310" s="225" t="s">
        <v>158</v>
      </c>
      <c r="O310" s="209">
        <v>51</v>
      </c>
      <c r="P310" s="213">
        <v>72.998800000000003</v>
      </c>
      <c r="Q310" s="214" t="s">
        <v>159</v>
      </c>
      <c r="R310" s="215">
        <f t="shared" si="6"/>
        <v>3722.9388000000004</v>
      </c>
      <c r="S310" s="213"/>
      <c r="T310" s="219"/>
      <c r="U310" s="219"/>
      <c r="V310" s="219"/>
      <c r="W310" s="219"/>
      <c r="X310" s="219"/>
      <c r="Y310" s="219"/>
      <c r="Z310" s="219"/>
      <c r="AA310" s="219"/>
      <c r="AB310" s="219"/>
      <c r="AC310" s="217"/>
      <c r="AD310" s="217">
        <f t="shared" si="5"/>
        <v>3722.9388000000004</v>
      </c>
    </row>
    <row r="311" spans="1:31" s="2" customFormat="1" ht="42.75" customHeight="1">
      <c r="A311" s="206" t="s">
        <v>151</v>
      </c>
      <c r="B311" s="220" t="s">
        <v>152</v>
      </c>
      <c r="C311" s="206" t="s">
        <v>152</v>
      </c>
      <c r="D311" s="207" t="s">
        <v>16</v>
      </c>
      <c r="E311" s="207" t="s">
        <v>17</v>
      </c>
      <c r="F311" s="207" t="s">
        <v>16</v>
      </c>
      <c r="G311" s="207" t="s">
        <v>20</v>
      </c>
      <c r="H311" s="207" t="s">
        <v>303</v>
      </c>
      <c r="I311" s="208" t="s">
        <v>304</v>
      </c>
      <c r="J311" s="226" t="s">
        <v>345</v>
      </c>
      <c r="K311" s="226" t="s">
        <v>346</v>
      </c>
      <c r="L311" s="210" t="s">
        <v>157</v>
      </c>
      <c r="M311" s="211"/>
      <c r="N311" s="225" t="s">
        <v>158</v>
      </c>
      <c r="O311" s="209">
        <v>9</v>
      </c>
      <c r="P311" s="213">
        <v>72.998800000000003</v>
      </c>
      <c r="Q311" s="214" t="s">
        <v>159</v>
      </c>
      <c r="R311" s="215">
        <f t="shared" si="6"/>
        <v>656.98919999999998</v>
      </c>
      <c r="S311" s="213"/>
      <c r="T311" s="219"/>
      <c r="U311" s="219"/>
      <c r="V311" s="219"/>
      <c r="W311" s="219"/>
      <c r="X311" s="219"/>
      <c r="Y311" s="219"/>
      <c r="Z311" s="219"/>
      <c r="AA311" s="219"/>
      <c r="AB311" s="219"/>
      <c r="AC311" s="217"/>
      <c r="AD311" s="217">
        <f t="shared" si="5"/>
        <v>656.98919999999998</v>
      </c>
    </row>
    <row r="312" spans="1:31" s="2" customFormat="1" ht="42.75" customHeight="1">
      <c r="A312" s="206" t="s">
        <v>151</v>
      </c>
      <c r="B312" s="220" t="s">
        <v>152</v>
      </c>
      <c r="C312" s="206" t="s">
        <v>152</v>
      </c>
      <c r="D312" s="220" t="s">
        <v>16</v>
      </c>
      <c r="E312" s="220" t="s">
        <v>18</v>
      </c>
      <c r="F312" s="220" t="s">
        <v>19</v>
      </c>
      <c r="G312" s="207" t="s">
        <v>347</v>
      </c>
      <c r="H312" s="211">
        <v>21601</v>
      </c>
      <c r="I312" s="208" t="s">
        <v>304</v>
      </c>
      <c r="J312" s="209" t="s">
        <v>348</v>
      </c>
      <c r="K312" s="209" t="s">
        <v>349</v>
      </c>
      <c r="L312" s="210" t="s">
        <v>157</v>
      </c>
      <c r="M312" s="211"/>
      <c r="N312" s="209" t="s">
        <v>350</v>
      </c>
      <c r="O312" s="238">
        <v>4</v>
      </c>
      <c r="P312" s="213">
        <v>754.10440000000006</v>
      </c>
      <c r="Q312" s="214" t="s">
        <v>159</v>
      </c>
      <c r="R312" s="215">
        <f t="shared" si="6"/>
        <v>3016.4176000000002</v>
      </c>
      <c r="S312" s="213"/>
      <c r="T312" s="219"/>
      <c r="U312" s="219"/>
      <c r="V312" s="219"/>
      <c r="W312" s="219"/>
      <c r="X312" s="219"/>
      <c r="Y312" s="219"/>
      <c r="Z312" s="219"/>
      <c r="AA312" s="219"/>
      <c r="AB312" s="219"/>
      <c r="AC312" s="217"/>
      <c r="AD312" s="217">
        <f t="shared" si="5"/>
        <v>3016.4176000000002</v>
      </c>
    </row>
    <row r="313" spans="1:31" s="2" customFormat="1" ht="42.75" customHeight="1">
      <c r="A313" s="206" t="s">
        <v>151</v>
      </c>
      <c r="B313" s="220" t="s">
        <v>152</v>
      </c>
      <c r="C313" s="206" t="s">
        <v>152</v>
      </c>
      <c r="D313" s="220" t="s">
        <v>16</v>
      </c>
      <c r="E313" s="220" t="s">
        <v>18</v>
      </c>
      <c r="F313" s="220" t="s">
        <v>19</v>
      </c>
      <c r="G313" s="207" t="s">
        <v>347</v>
      </c>
      <c r="H313" s="211">
        <v>21601</v>
      </c>
      <c r="I313" s="208" t="s">
        <v>304</v>
      </c>
      <c r="J313" s="209" t="s">
        <v>351</v>
      </c>
      <c r="K313" s="209" t="s">
        <v>352</v>
      </c>
      <c r="L313" s="210" t="s">
        <v>157</v>
      </c>
      <c r="M313" s="211"/>
      <c r="N313" s="209" t="s">
        <v>353</v>
      </c>
      <c r="O313" s="238">
        <v>8</v>
      </c>
      <c r="P313" s="213">
        <v>401.67319999999995</v>
      </c>
      <c r="Q313" s="214" t="s">
        <v>159</v>
      </c>
      <c r="R313" s="215">
        <f t="shared" si="6"/>
        <v>3213.3855999999996</v>
      </c>
      <c r="S313" s="213"/>
      <c r="T313" s="219"/>
      <c r="U313" s="219"/>
      <c r="V313" s="219"/>
      <c r="W313" s="219"/>
      <c r="X313" s="219"/>
      <c r="Y313" s="219"/>
      <c r="Z313" s="219"/>
      <c r="AA313" s="219"/>
      <c r="AB313" s="219"/>
      <c r="AC313" s="217"/>
      <c r="AD313" s="217">
        <f t="shared" si="5"/>
        <v>3213.3855999999996</v>
      </c>
    </row>
    <row r="314" spans="1:31" s="2" customFormat="1" ht="42.75" customHeight="1">
      <c r="A314" s="206" t="s">
        <v>151</v>
      </c>
      <c r="B314" s="220" t="s">
        <v>152</v>
      </c>
      <c r="C314" s="206" t="s">
        <v>152</v>
      </c>
      <c r="D314" s="220" t="s">
        <v>16</v>
      </c>
      <c r="E314" s="220" t="s">
        <v>18</v>
      </c>
      <c r="F314" s="220" t="s">
        <v>19</v>
      </c>
      <c r="G314" s="207" t="s">
        <v>347</v>
      </c>
      <c r="H314" s="211">
        <v>21601</v>
      </c>
      <c r="I314" s="208" t="s">
        <v>304</v>
      </c>
      <c r="J314" s="209" t="s">
        <v>354</v>
      </c>
      <c r="K314" s="209" t="s">
        <v>355</v>
      </c>
      <c r="L314" s="210" t="s">
        <v>157</v>
      </c>
      <c r="M314" s="211"/>
      <c r="N314" s="209" t="s">
        <v>353</v>
      </c>
      <c r="O314" s="238">
        <v>8</v>
      </c>
      <c r="P314" s="213">
        <v>213.66040000000001</v>
      </c>
      <c r="Q314" s="214" t="s">
        <v>159</v>
      </c>
      <c r="R314" s="215">
        <f t="shared" si="6"/>
        <v>1709.2832000000001</v>
      </c>
      <c r="S314" s="213"/>
      <c r="T314" s="219"/>
      <c r="U314" s="219"/>
      <c r="V314" s="219"/>
      <c r="W314" s="219"/>
      <c r="X314" s="219"/>
      <c r="Y314" s="219"/>
      <c r="Z314" s="219"/>
      <c r="AA314" s="219"/>
      <c r="AB314" s="219"/>
      <c r="AC314" s="217"/>
      <c r="AD314" s="217">
        <f t="shared" si="5"/>
        <v>1709.2832000000001</v>
      </c>
    </row>
    <row r="315" spans="1:31" s="2" customFormat="1" ht="42.75" customHeight="1">
      <c r="A315" s="206" t="s">
        <v>151</v>
      </c>
      <c r="B315" s="220" t="s">
        <v>152</v>
      </c>
      <c r="C315" s="206" t="s">
        <v>152</v>
      </c>
      <c r="D315" s="220" t="s">
        <v>16</v>
      </c>
      <c r="E315" s="220" t="s">
        <v>18</v>
      </c>
      <c r="F315" s="220" t="s">
        <v>19</v>
      </c>
      <c r="G315" s="207" t="s">
        <v>347</v>
      </c>
      <c r="H315" s="211">
        <v>21601</v>
      </c>
      <c r="I315" s="208" t="s">
        <v>304</v>
      </c>
      <c r="J315" s="209" t="s">
        <v>356</v>
      </c>
      <c r="K315" s="209" t="s">
        <v>357</v>
      </c>
      <c r="L315" s="210" t="s">
        <v>157</v>
      </c>
      <c r="M315" s="211"/>
      <c r="N315" s="209" t="s">
        <v>358</v>
      </c>
      <c r="O315" s="238">
        <v>60</v>
      </c>
      <c r="P315" s="213">
        <v>35.136400000000002</v>
      </c>
      <c r="Q315" s="214" t="s">
        <v>159</v>
      </c>
      <c r="R315" s="215">
        <f t="shared" si="6"/>
        <v>2108.1840000000002</v>
      </c>
      <c r="S315" s="213"/>
      <c r="T315" s="219"/>
      <c r="U315" s="219"/>
      <c r="V315" s="219"/>
      <c r="W315" s="219"/>
      <c r="X315" s="219"/>
      <c r="Y315" s="219"/>
      <c r="Z315" s="219"/>
      <c r="AA315" s="219"/>
      <c r="AB315" s="219"/>
      <c r="AC315" s="217"/>
      <c r="AD315" s="217">
        <f t="shared" si="5"/>
        <v>2108.1840000000002</v>
      </c>
    </row>
    <row r="316" spans="1:31" s="2" customFormat="1" ht="42.75" customHeight="1">
      <c r="A316" s="206" t="s">
        <v>151</v>
      </c>
      <c r="B316" s="220" t="s">
        <v>152</v>
      </c>
      <c r="C316" s="206" t="s">
        <v>152</v>
      </c>
      <c r="D316" s="220" t="s">
        <v>16</v>
      </c>
      <c r="E316" s="220" t="s">
        <v>18</v>
      </c>
      <c r="F316" s="220" t="s">
        <v>19</v>
      </c>
      <c r="G316" s="207" t="s">
        <v>347</v>
      </c>
      <c r="H316" s="211">
        <v>21601</v>
      </c>
      <c r="I316" s="208" t="s">
        <v>304</v>
      </c>
      <c r="J316" s="209" t="s">
        <v>359</v>
      </c>
      <c r="K316" s="209" t="s">
        <v>360</v>
      </c>
      <c r="L316" s="210" t="s">
        <v>157</v>
      </c>
      <c r="M316" s="211"/>
      <c r="N316" s="209" t="s">
        <v>350</v>
      </c>
      <c r="O316" s="238">
        <v>80</v>
      </c>
      <c r="P316" s="213">
        <v>65.667599999999993</v>
      </c>
      <c r="Q316" s="214" t="s">
        <v>159</v>
      </c>
      <c r="R316" s="215">
        <f t="shared" si="6"/>
        <v>5253.4079999999994</v>
      </c>
      <c r="S316" s="213"/>
      <c r="T316" s="219"/>
      <c r="U316" s="219"/>
      <c r="V316" s="219"/>
      <c r="W316" s="219"/>
      <c r="X316" s="219"/>
      <c r="Y316" s="219"/>
      <c r="Z316" s="219"/>
      <c r="AA316" s="219"/>
      <c r="AB316" s="219"/>
      <c r="AC316" s="217"/>
      <c r="AD316" s="217">
        <f t="shared" si="5"/>
        <v>5253.4079999999994</v>
      </c>
    </row>
    <row r="317" spans="1:31" s="2" customFormat="1" ht="42.75" customHeight="1">
      <c r="A317" s="206" t="s">
        <v>151</v>
      </c>
      <c r="B317" s="220" t="s">
        <v>152</v>
      </c>
      <c r="C317" s="206" t="s">
        <v>152</v>
      </c>
      <c r="D317" s="220" t="s">
        <v>16</v>
      </c>
      <c r="E317" s="220" t="s">
        <v>18</v>
      </c>
      <c r="F317" s="220" t="s">
        <v>19</v>
      </c>
      <c r="G317" s="207" t="s">
        <v>347</v>
      </c>
      <c r="H317" s="211">
        <v>21601</v>
      </c>
      <c r="I317" s="208" t="s">
        <v>304</v>
      </c>
      <c r="J317" s="209" t="s">
        <v>361</v>
      </c>
      <c r="K317" s="209" t="s">
        <v>362</v>
      </c>
      <c r="L317" s="210" t="s">
        <v>157</v>
      </c>
      <c r="M317" s="211"/>
      <c r="N317" s="209" t="s">
        <v>353</v>
      </c>
      <c r="O317" s="238">
        <v>8</v>
      </c>
      <c r="P317" s="213">
        <v>337.10760000000005</v>
      </c>
      <c r="Q317" s="214" t="s">
        <v>159</v>
      </c>
      <c r="R317" s="215">
        <f t="shared" si="6"/>
        <v>2696.8608000000004</v>
      </c>
      <c r="S317" s="213"/>
      <c r="T317" s="219"/>
      <c r="U317" s="219"/>
      <c r="V317" s="219"/>
      <c r="W317" s="219"/>
      <c r="X317" s="219"/>
      <c r="Y317" s="219"/>
      <c r="Z317" s="219"/>
      <c r="AA317" s="219"/>
      <c r="AB317" s="219"/>
      <c r="AC317" s="217"/>
      <c r="AD317" s="217">
        <f t="shared" si="5"/>
        <v>2696.8608000000004</v>
      </c>
    </row>
    <row r="318" spans="1:31" s="2" customFormat="1" ht="42.75" customHeight="1">
      <c r="A318" s="206" t="s">
        <v>151</v>
      </c>
      <c r="B318" s="220" t="s">
        <v>152</v>
      </c>
      <c r="C318" s="206" t="s">
        <v>152</v>
      </c>
      <c r="D318" s="220" t="s">
        <v>16</v>
      </c>
      <c r="E318" s="220" t="s">
        <v>18</v>
      </c>
      <c r="F318" s="220" t="s">
        <v>19</v>
      </c>
      <c r="G318" s="207" t="s">
        <v>347</v>
      </c>
      <c r="H318" s="211">
        <v>21601</v>
      </c>
      <c r="I318" s="208" t="s">
        <v>304</v>
      </c>
      <c r="J318" s="209" t="s">
        <v>363</v>
      </c>
      <c r="K318" s="209" t="s">
        <v>364</v>
      </c>
      <c r="L318" s="210" t="s">
        <v>157</v>
      </c>
      <c r="M318" s="211"/>
      <c r="N318" s="209" t="s">
        <v>350</v>
      </c>
      <c r="O318" s="238">
        <v>36</v>
      </c>
      <c r="P318" s="213">
        <v>50.1584</v>
      </c>
      <c r="Q318" s="214" t="s">
        <v>159</v>
      </c>
      <c r="R318" s="215">
        <f t="shared" si="6"/>
        <v>1805.7024000000001</v>
      </c>
      <c r="S318" s="213"/>
      <c r="T318" s="219"/>
      <c r="U318" s="219"/>
      <c r="V318" s="219"/>
      <c r="W318" s="219"/>
      <c r="X318" s="219"/>
      <c r="Y318" s="219"/>
      <c r="Z318" s="219"/>
      <c r="AA318" s="219"/>
      <c r="AB318" s="219"/>
      <c r="AC318" s="217"/>
      <c r="AD318" s="217">
        <f t="shared" si="5"/>
        <v>1805.7024000000001</v>
      </c>
    </row>
    <row r="319" spans="1:31" s="2" customFormat="1" ht="42.75" customHeight="1">
      <c r="A319" s="206" t="s">
        <v>151</v>
      </c>
      <c r="B319" s="220" t="s">
        <v>152</v>
      </c>
      <c r="C319" s="206" t="s">
        <v>152</v>
      </c>
      <c r="D319" s="220" t="s">
        <v>16</v>
      </c>
      <c r="E319" s="220" t="s">
        <v>18</v>
      </c>
      <c r="F319" s="220" t="s">
        <v>19</v>
      </c>
      <c r="G319" s="207" t="s">
        <v>347</v>
      </c>
      <c r="H319" s="211">
        <v>21601</v>
      </c>
      <c r="I319" s="208" t="s">
        <v>304</v>
      </c>
      <c r="J319" s="209" t="s">
        <v>363</v>
      </c>
      <c r="K319" s="209" t="s">
        <v>364</v>
      </c>
      <c r="L319" s="210" t="s">
        <v>157</v>
      </c>
      <c r="M319" s="211"/>
      <c r="N319" s="209" t="s">
        <v>350</v>
      </c>
      <c r="O319" s="238">
        <v>1</v>
      </c>
      <c r="P319" s="213">
        <v>49.763999999999996</v>
      </c>
      <c r="Q319" s="214" t="s">
        <v>159</v>
      </c>
      <c r="R319" s="215">
        <f t="shared" si="6"/>
        <v>49.763999999999996</v>
      </c>
      <c r="S319" s="213"/>
      <c r="T319" s="219"/>
      <c r="U319" s="219"/>
      <c r="V319" s="219"/>
      <c r="W319" s="219"/>
      <c r="X319" s="219"/>
      <c r="Y319" s="219"/>
      <c r="Z319" s="219"/>
      <c r="AA319" s="219"/>
      <c r="AB319" s="219"/>
      <c r="AC319" s="217"/>
      <c r="AD319" s="217">
        <f t="shared" si="5"/>
        <v>49.763999999999996</v>
      </c>
    </row>
    <row r="320" spans="1:31" s="2" customFormat="1" ht="42.75" customHeight="1">
      <c r="A320" s="206" t="s">
        <v>151</v>
      </c>
      <c r="B320" s="220" t="s">
        <v>152</v>
      </c>
      <c r="C320" s="206" t="s">
        <v>152</v>
      </c>
      <c r="D320" s="220" t="s">
        <v>16</v>
      </c>
      <c r="E320" s="220" t="s">
        <v>18</v>
      </c>
      <c r="F320" s="220" t="s">
        <v>19</v>
      </c>
      <c r="G320" s="207" t="s">
        <v>365</v>
      </c>
      <c r="H320" s="211">
        <v>21101</v>
      </c>
      <c r="I320" s="208" t="s">
        <v>154</v>
      </c>
      <c r="J320" s="211" t="s">
        <v>366</v>
      </c>
      <c r="K320" s="209" t="s">
        <v>367</v>
      </c>
      <c r="L320" s="210" t="s">
        <v>157</v>
      </c>
      <c r="M320" s="211"/>
      <c r="N320" s="225" t="s">
        <v>353</v>
      </c>
      <c r="O320" s="214">
        <v>3</v>
      </c>
      <c r="P320" s="213">
        <v>792.4</v>
      </c>
      <c r="Q320" s="214" t="s">
        <v>159</v>
      </c>
      <c r="R320" s="215">
        <f t="shared" si="6"/>
        <v>2377.1999999999998</v>
      </c>
      <c r="S320" s="213"/>
      <c r="T320" s="219"/>
      <c r="U320" s="219"/>
      <c r="V320" s="219"/>
      <c r="W320" s="219"/>
      <c r="X320" s="219"/>
      <c r="Y320" s="219"/>
      <c r="Z320" s="219"/>
      <c r="AA320" s="219"/>
      <c r="AB320" s="219"/>
      <c r="AC320" s="217"/>
      <c r="AD320" s="217">
        <f t="shared" si="5"/>
        <v>2377.1999999999998</v>
      </c>
      <c r="AE320" s="239"/>
    </row>
    <row r="321" spans="1:31" s="2" customFormat="1" ht="42.75" customHeight="1">
      <c r="A321" s="206" t="s">
        <v>151</v>
      </c>
      <c r="B321" s="220" t="s">
        <v>152</v>
      </c>
      <c r="C321" s="206" t="s">
        <v>152</v>
      </c>
      <c r="D321" s="220" t="s">
        <v>16</v>
      </c>
      <c r="E321" s="220" t="s">
        <v>18</v>
      </c>
      <c r="F321" s="220" t="s">
        <v>19</v>
      </c>
      <c r="G321" s="207" t="s">
        <v>365</v>
      </c>
      <c r="H321" s="211">
        <v>21101</v>
      </c>
      <c r="I321" s="208" t="s">
        <v>154</v>
      </c>
      <c r="J321" s="211" t="s">
        <v>368</v>
      </c>
      <c r="K321" s="209" t="s">
        <v>369</v>
      </c>
      <c r="L321" s="210" t="s">
        <v>157</v>
      </c>
      <c r="M321" s="211"/>
      <c r="N321" s="225" t="s">
        <v>353</v>
      </c>
      <c r="O321" s="214">
        <v>2</v>
      </c>
      <c r="P321" s="213">
        <v>1115.8900000000001</v>
      </c>
      <c r="Q321" s="214" t="s">
        <v>159</v>
      </c>
      <c r="R321" s="215">
        <f t="shared" si="6"/>
        <v>2231.7800000000002</v>
      </c>
      <c r="S321" s="213"/>
      <c r="T321" s="219"/>
      <c r="U321" s="219"/>
      <c r="V321" s="219"/>
      <c r="W321" s="219"/>
      <c r="X321" s="219"/>
      <c r="Y321" s="219"/>
      <c r="Z321" s="219"/>
      <c r="AA321" s="219"/>
      <c r="AB321" s="219"/>
      <c r="AC321" s="217"/>
      <c r="AD321" s="217">
        <f t="shared" si="5"/>
        <v>2231.7800000000002</v>
      </c>
    </row>
    <row r="322" spans="1:31" s="2" customFormat="1" ht="42.75" customHeight="1">
      <c r="A322" s="206" t="s">
        <v>151</v>
      </c>
      <c r="B322" s="220" t="s">
        <v>152</v>
      </c>
      <c r="C322" s="206" t="s">
        <v>152</v>
      </c>
      <c r="D322" s="220" t="s">
        <v>16</v>
      </c>
      <c r="E322" s="220" t="s">
        <v>18</v>
      </c>
      <c r="F322" s="220" t="s">
        <v>19</v>
      </c>
      <c r="G322" s="207" t="s">
        <v>365</v>
      </c>
      <c r="H322" s="211">
        <v>29401</v>
      </c>
      <c r="I322" s="208" t="s">
        <v>310</v>
      </c>
      <c r="J322" s="211" t="s">
        <v>370</v>
      </c>
      <c r="K322" s="209" t="s">
        <v>371</v>
      </c>
      <c r="L322" s="210" t="s">
        <v>157</v>
      </c>
      <c r="M322" s="211"/>
      <c r="N322" s="225" t="s">
        <v>158</v>
      </c>
      <c r="O322" s="214">
        <v>3</v>
      </c>
      <c r="P322" s="213">
        <v>189.3</v>
      </c>
      <c r="Q322" s="214" t="s">
        <v>159</v>
      </c>
      <c r="R322" s="215">
        <f t="shared" si="6"/>
        <v>567.90000000000009</v>
      </c>
      <c r="S322" s="213"/>
      <c r="T322" s="219"/>
      <c r="U322" s="219"/>
      <c r="V322" s="219"/>
      <c r="W322" s="219"/>
      <c r="X322" s="219"/>
      <c r="Y322" s="219"/>
      <c r="Z322" s="219"/>
      <c r="AA322" s="219"/>
      <c r="AB322" s="219"/>
      <c r="AC322" s="217"/>
      <c r="AD322" s="217">
        <f t="shared" si="5"/>
        <v>567.90000000000009</v>
      </c>
    </row>
    <row r="323" spans="1:31" s="2" customFormat="1" ht="42.75" customHeight="1">
      <c r="A323" s="206" t="s">
        <v>151</v>
      </c>
      <c r="B323" s="220" t="s">
        <v>152</v>
      </c>
      <c r="C323" s="206" t="s">
        <v>152</v>
      </c>
      <c r="D323" s="220" t="s">
        <v>16</v>
      </c>
      <c r="E323" s="220" t="s">
        <v>18</v>
      </c>
      <c r="F323" s="220" t="s">
        <v>19</v>
      </c>
      <c r="G323" s="207" t="s">
        <v>365</v>
      </c>
      <c r="H323" s="211">
        <v>29401</v>
      </c>
      <c r="I323" s="208" t="s">
        <v>310</v>
      </c>
      <c r="J323" s="211" t="s">
        <v>372</v>
      </c>
      <c r="K323" s="209" t="s">
        <v>373</v>
      </c>
      <c r="L323" s="210" t="s">
        <v>157</v>
      </c>
      <c r="M323" s="211"/>
      <c r="N323" s="225" t="s">
        <v>158</v>
      </c>
      <c r="O323" s="214">
        <v>12</v>
      </c>
      <c r="P323" s="213">
        <v>80.040000000000006</v>
      </c>
      <c r="Q323" s="214" t="s">
        <v>159</v>
      </c>
      <c r="R323" s="215">
        <f t="shared" si="6"/>
        <v>960.48</v>
      </c>
      <c r="S323" s="213"/>
      <c r="T323" s="219"/>
      <c r="U323" s="219"/>
      <c r="V323" s="219"/>
      <c r="W323" s="219"/>
      <c r="X323" s="219"/>
      <c r="Y323" s="219"/>
      <c r="Z323" s="219"/>
      <c r="AA323" s="219"/>
      <c r="AB323" s="219"/>
      <c r="AC323" s="217"/>
      <c r="AD323" s="217">
        <f t="shared" si="5"/>
        <v>960.48</v>
      </c>
    </row>
    <row r="324" spans="1:31" s="2" customFormat="1" ht="42.75" customHeight="1">
      <c r="A324" s="206" t="s">
        <v>151</v>
      </c>
      <c r="B324" s="220" t="s">
        <v>152</v>
      </c>
      <c r="C324" s="206" t="s">
        <v>152</v>
      </c>
      <c r="D324" s="220" t="s">
        <v>16</v>
      </c>
      <c r="E324" s="220" t="s">
        <v>18</v>
      </c>
      <c r="F324" s="220" t="s">
        <v>19</v>
      </c>
      <c r="G324" s="207" t="s">
        <v>365</v>
      </c>
      <c r="H324" s="211">
        <v>29401</v>
      </c>
      <c r="I324" s="208" t="s">
        <v>310</v>
      </c>
      <c r="J324" s="211" t="s">
        <v>374</v>
      </c>
      <c r="K324" s="209" t="s">
        <v>375</v>
      </c>
      <c r="L324" s="210" t="s">
        <v>157</v>
      </c>
      <c r="M324" s="211"/>
      <c r="N324" s="225" t="s">
        <v>158</v>
      </c>
      <c r="O324" s="214">
        <v>5</v>
      </c>
      <c r="P324" s="213">
        <v>125.28</v>
      </c>
      <c r="Q324" s="214" t="s">
        <v>159</v>
      </c>
      <c r="R324" s="215">
        <f t="shared" si="6"/>
        <v>626.4</v>
      </c>
      <c r="S324" s="213"/>
      <c r="T324" s="219"/>
      <c r="U324" s="219"/>
      <c r="V324" s="219"/>
      <c r="W324" s="219"/>
      <c r="X324" s="219"/>
      <c r="Y324" s="219"/>
      <c r="Z324" s="219"/>
      <c r="AA324" s="219"/>
      <c r="AB324" s="219"/>
      <c r="AC324" s="240"/>
      <c r="AD324" s="217">
        <f t="shared" si="5"/>
        <v>626.4</v>
      </c>
      <c r="AE324" s="239"/>
    </row>
    <row r="325" spans="1:31" s="2" customFormat="1" ht="42.75" customHeight="1">
      <c r="A325" s="206" t="s">
        <v>151</v>
      </c>
      <c r="B325" s="220" t="s">
        <v>152</v>
      </c>
      <c r="C325" s="206" t="s">
        <v>152</v>
      </c>
      <c r="D325" s="220" t="s">
        <v>16</v>
      </c>
      <c r="E325" s="220" t="s">
        <v>17</v>
      </c>
      <c r="F325" s="220" t="s">
        <v>16</v>
      </c>
      <c r="G325" s="207" t="s">
        <v>20</v>
      </c>
      <c r="H325" s="211">
        <v>32601</v>
      </c>
      <c r="I325" s="208" t="s">
        <v>376</v>
      </c>
      <c r="J325" s="211"/>
      <c r="K325" s="208" t="s">
        <v>376</v>
      </c>
      <c r="L325" s="209" t="s">
        <v>377</v>
      </c>
      <c r="M325" s="211"/>
      <c r="N325" s="225" t="s">
        <v>24</v>
      </c>
      <c r="O325" s="214">
        <v>1</v>
      </c>
      <c r="P325" s="213">
        <v>3517.7</v>
      </c>
      <c r="Q325" s="214" t="s">
        <v>159</v>
      </c>
      <c r="R325" s="215">
        <f t="shared" si="6"/>
        <v>3517.7</v>
      </c>
      <c r="S325" s="213"/>
      <c r="T325" s="219"/>
      <c r="U325" s="219"/>
      <c r="V325" s="219"/>
      <c r="W325" s="219"/>
      <c r="X325" s="219"/>
      <c r="Y325" s="219"/>
      <c r="Z325" s="219"/>
      <c r="AA325" s="219"/>
      <c r="AB325" s="219"/>
      <c r="AC325" s="240"/>
      <c r="AD325" s="217">
        <f t="shared" si="5"/>
        <v>3517.7</v>
      </c>
    </row>
    <row r="326" spans="1:31" s="2" customFormat="1" ht="42.75" customHeight="1">
      <c r="A326" s="206" t="s">
        <v>151</v>
      </c>
      <c r="B326" s="220" t="s">
        <v>152</v>
      </c>
      <c r="C326" s="206" t="s">
        <v>152</v>
      </c>
      <c r="D326" s="220" t="s">
        <v>16</v>
      </c>
      <c r="E326" s="220" t="s">
        <v>18</v>
      </c>
      <c r="F326" s="220" t="s">
        <v>19</v>
      </c>
      <c r="G326" s="207" t="s">
        <v>30</v>
      </c>
      <c r="H326" s="211">
        <v>22104</v>
      </c>
      <c r="I326" s="208" t="s">
        <v>127</v>
      </c>
      <c r="J326" s="211" t="s">
        <v>335</v>
      </c>
      <c r="K326" s="209" t="s">
        <v>127</v>
      </c>
      <c r="L326" s="209" t="s">
        <v>157</v>
      </c>
      <c r="M326" s="211"/>
      <c r="N326" s="225" t="s">
        <v>158</v>
      </c>
      <c r="O326" s="214">
        <v>1</v>
      </c>
      <c r="P326" s="213">
        <v>7561</v>
      </c>
      <c r="Q326" s="214" t="s">
        <v>159</v>
      </c>
      <c r="R326" s="215">
        <f t="shared" si="6"/>
        <v>7561</v>
      </c>
      <c r="S326" s="213"/>
      <c r="T326" s="219"/>
      <c r="U326" s="219"/>
      <c r="V326" s="219"/>
      <c r="W326" s="219"/>
      <c r="X326" s="219"/>
      <c r="Y326" s="219"/>
      <c r="Z326" s="219"/>
      <c r="AA326" s="219"/>
      <c r="AB326" s="219"/>
      <c r="AC326" s="240"/>
      <c r="AD326" s="217">
        <f t="shared" si="5"/>
        <v>7561</v>
      </c>
    </row>
    <row r="327" spans="1:31" s="2" customFormat="1" ht="42.75" customHeight="1">
      <c r="A327" s="206" t="s">
        <v>151</v>
      </c>
      <c r="B327" s="220" t="s">
        <v>152</v>
      </c>
      <c r="C327" s="206" t="s">
        <v>152</v>
      </c>
      <c r="D327" s="220" t="s">
        <v>16</v>
      </c>
      <c r="E327" s="220" t="s">
        <v>18</v>
      </c>
      <c r="F327" s="220" t="s">
        <v>19</v>
      </c>
      <c r="G327" s="207" t="s">
        <v>30</v>
      </c>
      <c r="H327" s="211">
        <v>22104</v>
      </c>
      <c r="I327" s="208" t="s">
        <v>127</v>
      </c>
      <c r="J327" s="211" t="s">
        <v>378</v>
      </c>
      <c r="K327" s="209" t="s">
        <v>379</v>
      </c>
      <c r="L327" s="209" t="s">
        <v>157</v>
      </c>
      <c r="M327" s="211"/>
      <c r="N327" s="225" t="s">
        <v>158</v>
      </c>
      <c r="O327" s="214">
        <v>120</v>
      </c>
      <c r="P327" s="213">
        <v>6.4</v>
      </c>
      <c r="Q327" s="214" t="s">
        <v>159</v>
      </c>
      <c r="R327" s="215">
        <f t="shared" si="6"/>
        <v>768</v>
      </c>
      <c r="S327" s="213"/>
      <c r="T327" s="219"/>
      <c r="U327" s="219"/>
      <c r="V327" s="219"/>
      <c r="W327" s="219"/>
      <c r="X327" s="219"/>
      <c r="Y327" s="219"/>
      <c r="Z327" s="219"/>
      <c r="AA327" s="219"/>
      <c r="AB327" s="219"/>
      <c r="AC327" s="240"/>
      <c r="AD327" s="217">
        <f t="shared" si="5"/>
        <v>768</v>
      </c>
    </row>
    <row r="328" spans="1:31" s="2" customFormat="1" ht="42.75" customHeight="1">
      <c r="A328" s="206" t="s">
        <v>151</v>
      </c>
      <c r="B328" s="220" t="s">
        <v>152</v>
      </c>
      <c r="C328" s="206" t="s">
        <v>152</v>
      </c>
      <c r="D328" s="220" t="s">
        <v>16</v>
      </c>
      <c r="E328" s="220" t="s">
        <v>17</v>
      </c>
      <c r="F328" s="220" t="s">
        <v>16</v>
      </c>
      <c r="G328" s="220" t="s">
        <v>20</v>
      </c>
      <c r="H328" s="220" t="s">
        <v>380</v>
      </c>
      <c r="I328" s="208" t="s">
        <v>381</v>
      </c>
      <c r="J328" s="211"/>
      <c r="K328" s="209" t="s">
        <v>381</v>
      </c>
      <c r="L328" s="209" t="s">
        <v>157</v>
      </c>
      <c r="M328" s="211"/>
      <c r="N328" s="225" t="s">
        <v>24</v>
      </c>
      <c r="O328" s="214">
        <v>1</v>
      </c>
      <c r="P328" s="213">
        <v>671.73</v>
      </c>
      <c r="Q328" s="214" t="s">
        <v>159</v>
      </c>
      <c r="R328" s="215">
        <f t="shared" si="6"/>
        <v>671.73</v>
      </c>
      <c r="S328" s="213"/>
      <c r="T328" s="219"/>
      <c r="U328" s="219"/>
      <c r="V328" s="219"/>
      <c r="W328" s="219"/>
      <c r="X328" s="219"/>
      <c r="Y328" s="219"/>
      <c r="Z328" s="219"/>
      <c r="AA328" s="219"/>
      <c r="AB328" s="219"/>
      <c r="AC328" s="240"/>
      <c r="AD328" s="217">
        <f t="shared" si="5"/>
        <v>671.73</v>
      </c>
    </row>
    <row r="329" spans="1:31" s="2" customFormat="1" ht="42.75" customHeight="1">
      <c r="A329" s="206" t="s">
        <v>151</v>
      </c>
      <c r="B329" s="220" t="s">
        <v>152</v>
      </c>
      <c r="C329" s="206" t="s">
        <v>152</v>
      </c>
      <c r="D329" s="220" t="s">
        <v>16</v>
      </c>
      <c r="E329" s="220" t="s">
        <v>18</v>
      </c>
      <c r="F329" s="220" t="s">
        <v>42</v>
      </c>
      <c r="G329" s="220" t="s">
        <v>30</v>
      </c>
      <c r="H329" s="220" t="s">
        <v>382</v>
      </c>
      <c r="I329" s="208" t="s">
        <v>383</v>
      </c>
      <c r="J329" s="211" t="s">
        <v>384</v>
      </c>
      <c r="K329" s="209" t="s">
        <v>385</v>
      </c>
      <c r="L329" s="209" t="s">
        <v>157</v>
      </c>
      <c r="M329" s="211"/>
      <c r="N329" s="225" t="s">
        <v>158</v>
      </c>
      <c r="O329" s="214">
        <v>2</v>
      </c>
      <c r="P329" s="213">
        <v>3206</v>
      </c>
      <c r="Q329" s="214" t="s">
        <v>159</v>
      </c>
      <c r="R329" s="215">
        <f t="shared" si="6"/>
        <v>6412</v>
      </c>
      <c r="S329" s="213"/>
      <c r="T329" s="219"/>
      <c r="U329" s="219"/>
      <c r="V329" s="219"/>
      <c r="W329" s="219"/>
      <c r="X329" s="219"/>
      <c r="Y329" s="219"/>
      <c r="Z329" s="219"/>
      <c r="AA329" s="219"/>
      <c r="AB329" s="219"/>
      <c r="AC329" s="240"/>
      <c r="AD329" s="217">
        <f t="shared" si="5"/>
        <v>6412</v>
      </c>
    </row>
    <row r="330" spans="1:31" s="2" customFormat="1" ht="42.75" customHeight="1">
      <c r="A330" s="206" t="s">
        <v>151</v>
      </c>
      <c r="B330" s="220" t="s">
        <v>152</v>
      </c>
      <c r="C330" s="220" t="s">
        <v>152</v>
      </c>
      <c r="D330" s="220" t="s">
        <v>16</v>
      </c>
      <c r="E330" s="220" t="s">
        <v>17</v>
      </c>
      <c r="F330" s="220" t="s">
        <v>16</v>
      </c>
      <c r="G330" s="220" t="s">
        <v>21</v>
      </c>
      <c r="H330" s="211">
        <v>31301</v>
      </c>
      <c r="I330" s="208" t="s">
        <v>386</v>
      </c>
      <c r="J330" s="211"/>
      <c r="K330" s="235" t="s">
        <v>387</v>
      </c>
      <c r="L330" s="210" t="s">
        <v>157</v>
      </c>
      <c r="M330" s="211"/>
      <c r="N330" s="225" t="s">
        <v>24</v>
      </c>
      <c r="O330" s="214">
        <v>1</v>
      </c>
      <c r="P330" s="213">
        <v>1717.49</v>
      </c>
      <c r="Q330" s="214" t="s">
        <v>159</v>
      </c>
      <c r="R330" s="215">
        <f t="shared" si="6"/>
        <v>1717.49</v>
      </c>
      <c r="S330" s="213"/>
      <c r="T330" s="219"/>
      <c r="U330" s="219"/>
      <c r="V330" s="219"/>
      <c r="W330" s="219"/>
      <c r="X330" s="219"/>
      <c r="Y330" s="219"/>
      <c r="Z330" s="219"/>
      <c r="AA330" s="219"/>
      <c r="AB330" s="219"/>
      <c r="AC330" s="240"/>
      <c r="AD330" s="217">
        <f t="shared" si="5"/>
        <v>1717.49</v>
      </c>
    </row>
    <row r="331" spans="1:31" s="2" customFormat="1" ht="42.75" customHeight="1">
      <c r="A331" s="206" t="s">
        <v>151</v>
      </c>
      <c r="B331" s="220" t="s">
        <v>152</v>
      </c>
      <c r="C331" s="206" t="s">
        <v>152</v>
      </c>
      <c r="D331" s="220" t="s">
        <v>16</v>
      </c>
      <c r="E331" s="220" t="s">
        <v>17</v>
      </c>
      <c r="F331" s="220" t="s">
        <v>16</v>
      </c>
      <c r="G331" s="220" t="s">
        <v>20</v>
      </c>
      <c r="H331" s="220" t="s">
        <v>388</v>
      </c>
      <c r="I331" s="208" t="s">
        <v>389</v>
      </c>
      <c r="J331" s="211" t="s">
        <v>390</v>
      </c>
      <c r="K331" s="209" t="s">
        <v>391</v>
      </c>
      <c r="L331" s="209" t="s">
        <v>157</v>
      </c>
      <c r="M331" s="211"/>
      <c r="N331" s="225" t="s">
        <v>158</v>
      </c>
      <c r="O331" s="214">
        <v>1</v>
      </c>
      <c r="P331" s="213">
        <v>458.2</v>
      </c>
      <c r="Q331" s="214" t="s">
        <v>159</v>
      </c>
      <c r="R331" s="215">
        <f t="shared" si="6"/>
        <v>458.2</v>
      </c>
      <c r="S331" s="213"/>
      <c r="T331" s="219"/>
      <c r="U331" s="219"/>
      <c r="V331" s="219"/>
      <c r="W331" s="219"/>
      <c r="X331" s="219"/>
      <c r="Y331" s="219"/>
      <c r="Z331" s="219"/>
      <c r="AA331" s="219"/>
      <c r="AB331" s="219"/>
      <c r="AC331" s="240"/>
      <c r="AD331" s="217">
        <f t="shared" si="5"/>
        <v>458.2</v>
      </c>
    </row>
    <row r="332" spans="1:31" s="2" customFormat="1" ht="42.75" customHeight="1">
      <c r="A332" s="206" t="s">
        <v>151</v>
      </c>
      <c r="B332" s="220" t="s">
        <v>152</v>
      </c>
      <c r="C332" s="206" t="s">
        <v>152</v>
      </c>
      <c r="D332" s="220" t="s">
        <v>16</v>
      </c>
      <c r="E332" s="220" t="s">
        <v>17</v>
      </c>
      <c r="F332" s="220" t="s">
        <v>16</v>
      </c>
      <c r="G332" s="220" t="s">
        <v>20</v>
      </c>
      <c r="H332" s="220" t="s">
        <v>388</v>
      </c>
      <c r="I332" s="208" t="s">
        <v>389</v>
      </c>
      <c r="J332" s="211" t="s">
        <v>392</v>
      </c>
      <c r="K332" s="209" t="s">
        <v>393</v>
      </c>
      <c r="L332" s="209" t="s">
        <v>157</v>
      </c>
      <c r="M332" s="211"/>
      <c r="N332" s="225" t="s">
        <v>158</v>
      </c>
      <c r="O332" s="214">
        <v>1</v>
      </c>
      <c r="P332" s="213">
        <v>1270.2</v>
      </c>
      <c r="Q332" s="214" t="s">
        <v>159</v>
      </c>
      <c r="R332" s="215">
        <f t="shared" si="6"/>
        <v>1270.2</v>
      </c>
      <c r="S332" s="213"/>
      <c r="T332" s="219"/>
      <c r="U332" s="219"/>
      <c r="V332" s="219"/>
      <c r="W332" s="219"/>
      <c r="X332" s="219"/>
      <c r="Y332" s="219"/>
      <c r="Z332" s="219"/>
      <c r="AA332" s="219"/>
      <c r="AB332" s="219"/>
      <c r="AC332" s="217"/>
      <c r="AD332" s="217">
        <f t="shared" si="5"/>
        <v>1270.2</v>
      </c>
    </row>
    <row r="333" spans="1:31" s="2" customFormat="1" ht="42.75" customHeight="1">
      <c r="A333" s="206" t="s">
        <v>151</v>
      </c>
      <c r="B333" s="220" t="s">
        <v>152</v>
      </c>
      <c r="C333" s="206" t="s">
        <v>152</v>
      </c>
      <c r="D333" s="220" t="s">
        <v>16</v>
      </c>
      <c r="E333" s="220" t="s">
        <v>17</v>
      </c>
      <c r="F333" s="220" t="s">
        <v>16</v>
      </c>
      <c r="G333" s="220" t="s">
        <v>20</v>
      </c>
      <c r="H333" s="220" t="s">
        <v>388</v>
      </c>
      <c r="I333" s="208" t="s">
        <v>389</v>
      </c>
      <c r="J333" s="211" t="s">
        <v>394</v>
      </c>
      <c r="K333" s="209" t="s">
        <v>395</v>
      </c>
      <c r="L333" s="209" t="s">
        <v>157</v>
      </c>
      <c r="M333" s="211"/>
      <c r="N333" s="225" t="s">
        <v>158</v>
      </c>
      <c r="O333" s="214">
        <v>2</v>
      </c>
      <c r="P333" s="213">
        <v>255.2</v>
      </c>
      <c r="Q333" s="214" t="s">
        <v>159</v>
      </c>
      <c r="R333" s="215">
        <f t="shared" si="6"/>
        <v>510.4</v>
      </c>
      <c r="S333" s="213"/>
      <c r="T333" s="219"/>
      <c r="U333" s="219"/>
      <c r="V333" s="219"/>
      <c r="W333" s="219"/>
      <c r="X333" s="219"/>
      <c r="Y333" s="219"/>
      <c r="Z333" s="219"/>
      <c r="AA333" s="219"/>
      <c r="AB333" s="219"/>
      <c r="AC333" s="217"/>
      <c r="AD333" s="217">
        <f t="shared" si="5"/>
        <v>510.4</v>
      </c>
    </row>
    <row r="334" spans="1:31" s="2" customFormat="1" ht="42" customHeight="1">
      <c r="A334" s="206" t="s">
        <v>151</v>
      </c>
      <c r="B334" s="220" t="s">
        <v>152</v>
      </c>
      <c r="C334" s="206" t="s">
        <v>152</v>
      </c>
      <c r="D334" s="220" t="s">
        <v>16</v>
      </c>
      <c r="E334" s="220" t="s">
        <v>17</v>
      </c>
      <c r="F334" s="220" t="s">
        <v>16</v>
      </c>
      <c r="G334" s="220" t="s">
        <v>20</v>
      </c>
      <c r="H334" s="220" t="s">
        <v>388</v>
      </c>
      <c r="I334" s="208" t="s">
        <v>389</v>
      </c>
      <c r="J334" s="211" t="s">
        <v>394</v>
      </c>
      <c r="K334" s="209" t="s">
        <v>395</v>
      </c>
      <c r="L334" s="209" t="s">
        <v>157</v>
      </c>
      <c r="M334" s="211"/>
      <c r="N334" s="225" t="s">
        <v>158</v>
      </c>
      <c r="O334" s="214">
        <v>7</v>
      </c>
      <c r="P334" s="213">
        <v>284.2</v>
      </c>
      <c r="Q334" s="214" t="s">
        <v>159</v>
      </c>
      <c r="R334" s="215">
        <f t="shared" si="6"/>
        <v>1989.3999999999999</v>
      </c>
      <c r="S334" s="213"/>
      <c r="T334" s="219"/>
      <c r="U334" s="219"/>
      <c r="V334" s="219"/>
      <c r="W334" s="219"/>
      <c r="X334" s="219"/>
      <c r="Y334" s="219"/>
      <c r="Z334" s="219"/>
      <c r="AA334" s="219"/>
      <c r="AB334" s="219"/>
      <c r="AC334" s="217"/>
      <c r="AD334" s="217">
        <f t="shared" si="5"/>
        <v>1989.3999999999999</v>
      </c>
    </row>
    <row r="335" spans="1:31" s="2" customFormat="1" ht="42" customHeight="1">
      <c r="A335" s="206" t="s">
        <v>151</v>
      </c>
      <c r="B335" s="220" t="s">
        <v>152</v>
      </c>
      <c r="C335" s="206" t="s">
        <v>152</v>
      </c>
      <c r="D335" s="220" t="s">
        <v>16</v>
      </c>
      <c r="E335" s="220" t="s">
        <v>17</v>
      </c>
      <c r="F335" s="220" t="s">
        <v>16</v>
      </c>
      <c r="G335" s="220" t="s">
        <v>20</v>
      </c>
      <c r="H335" s="220" t="s">
        <v>388</v>
      </c>
      <c r="I335" s="208" t="s">
        <v>389</v>
      </c>
      <c r="J335" s="211" t="s">
        <v>396</v>
      </c>
      <c r="K335" s="209" t="s">
        <v>397</v>
      </c>
      <c r="L335" s="209" t="s">
        <v>157</v>
      </c>
      <c r="M335" s="211"/>
      <c r="N335" s="225" t="s">
        <v>158</v>
      </c>
      <c r="O335" s="214">
        <v>45</v>
      </c>
      <c r="P335" s="213">
        <v>754</v>
      </c>
      <c r="Q335" s="214" t="s">
        <v>159</v>
      </c>
      <c r="R335" s="215">
        <f t="shared" si="6"/>
        <v>33930</v>
      </c>
      <c r="S335" s="213"/>
      <c r="T335" s="219"/>
      <c r="U335" s="219"/>
      <c r="V335" s="219"/>
      <c r="W335" s="219"/>
      <c r="X335" s="219"/>
      <c r="Y335" s="219"/>
      <c r="Z335" s="219"/>
      <c r="AA335" s="219"/>
      <c r="AB335" s="219"/>
      <c r="AC335" s="217"/>
      <c r="AD335" s="217">
        <f t="shared" si="5"/>
        <v>33930</v>
      </c>
    </row>
    <row r="336" spans="1:31" s="2" customFormat="1" ht="42" customHeight="1">
      <c r="A336" s="206" t="s">
        <v>151</v>
      </c>
      <c r="B336" s="220" t="s">
        <v>152</v>
      </c>
      <c r="C336" s="206" t="s">
        <v>152</v>
      </c>
      <c r="D336" s="220" t="s">
        <v>16</v>
      </c>
      <c r="E336" s="220" t="s">
        <v>17</v>
      </c>
      <c r="F336" s="220" t="s">
        <v>16</v>
      </c>
      <c r="G336" s="220" t="s">
        <v>20</v>
      </c>
      <c r="H336" s="220" t="s">
        <v>388</v>
      </c>
      <c r="I336" s="208" t="s">
        <v>389</v>
      </c>
      <c r="J336" s="211" t="s">
        <v>398</v>
      </c>
      <c r="K336" s="209" t="s">
        <v>399</v>
      </c>
      <c r="L336" s="209" t="s">
        <v>157</v>
      </c>
      <c r="M336" s="211"/>
      <c r="N336" s="225" t="s">
        <v>158</v>
      </c>
      <c r="O336" s="214">
        <v>57</v>
      </c>
      <c r="P336" s="213">
        <v>464</v>
      </c>
      <c r="Q336" s="214" t="s">
        <v>159</v>
      </c>
      <c r="R336" s="215">
        <f t="shared" si="6"/>
        <v>26448</v>
      </c>
      <c r="S336" s="213"/>
      <c r="T336" s="219"/>
      <c r="U336" s="219"/>
      <c r="V336" s="219"/>
      <c r="W336" s="219"/>
      <c r="X336" s="219"/>
      <c r="Y336" s="219"/>
      <c r="Z336" s="219"/>
      <c r="AA336" s="219"/>
      <c r="AB336" s="219"/>
      <c r="AC336" s="217"/>
      <c r="AD336" s="217">
        <f t="shared" si="5"/>
        <v>26448</v>
      </c>
      <c r="AE336" s="239"/>
    </row>
    <row r="337" spans="1:31" s="218" customFormat="1" ht="34.5" customHeight="1">
      <c r="A337" s="206" t="s">
        <v>151</v>
      </c>
      <c r="B337" s="220" t="s">
        <v>152</v>
      </c>
      <c r="C337" s="206" t="s">
        <v>152</v>
      </c>
      <c r="D337" s="220" t="s">
        <v>16</v>
      </c>
      <c r="E337" s="220" t="s">
        <v>55</v>
      </c>
      <c r="F337" s="220" t="s">
        <v>56</v>
      </c>
      <c r="G337" s="220" t="s">
        <v>74</v>
      </c>
      <c r="H337" s="220" t="s">
        <v>400</v>
      </c>
      <c r="I337" s="208" t="s">
        <v>401</v>
      </c>
      <c r="J337" s="211" t="s">
        <v>402</v>
      </c>
      <c r="K337" s="209" t="s">
        <v>403</v>
      </c>
      <c r="L337" s="209" t="s">
        <v>157</v>
      </c>
      <c r="M337" s="211"/>
      <c r="N337" s="225" t="s">
        <v>158</v>
      </c>
      <c r="O337" s="214">
        <v>6</v>
      </c>
      <c r="P337" s="213">
        <v>258.68</v>
      </c>
      <c r="Q337" s="214" t="s">
        <v>159</v>
      </c>
      <c r="R337" s="215">
        <f t="shared" si="6"/>
        <v>1552.08</v>
      </c>
      <c r="S337" s="213"/>
      <c r="T337" s="219"/>
      <c r="U337" s="219"/>
      <c r="V337" s="219"/>
      <c r="W337" s="219"/>
      <c r="X337" s="219"/>
      <c r="Y337" s="219"/>
      <c r="Z337" s="219"/>
      <c r="AA337" s="219"/>
      <c r="AB337" s="219"/>
      <c r="AC337" s="217"/>
      <c r="AD337" s="217">
        <f t="shared" si="5"/>
        <v>1552.08</v>
      </c>
    </row>
    <row r="338" spans="1:31" s="218" customFormat="1" ht="45.75" customHeight="1">
      <c r="A338" s="206" t="s">
        <v>151</v>
      </c>
      <c r="B338" s="220" t="s">
        <v>152</v>
      </c>
      <c r="C338" s="206" t="s">
        <v>152</v>
      </c>
      <c r="D338" s="220" t="s">
        <v>16</v>
      </c>
      <c r="E338" s="220" t="s">
        <v>55</v>
      </c>
      <c r="F338" s="220" t="s">
        <v>56</v>
      </c>
      <c r="G338" s="220" t="s">
        <v>74</v>
      </c>
      <c r="H338" s="220" t="s">
        <v>404</v>
      </c>
      <c r="I338" s="208" t="s">
        <v>405</v>
      </c>
      <c r="J338" s="211" t="s">
        <v>406</v>
      </c>
      <c r="K338" s="209" t="s">
        <v>407</v>
      </c>
      <c r="L338" s="209" t="s">
        <v>157</v>
      </c>
      <c r="M338" s="211"/>
      <c r="N338" s="225" t="s">
        <v>158</v>
      </c>
      <c r="O338" s="214">
        <v>1</v>
      </c>
      <c r="P338" s="213">
        <v>1972</v>
      </c>
      <c r="Q338" s="214" t="s">
        <v>159</v>
      </c>
      <c r="R338" s="215">
        <f t="shared" si="6"/>
        <v>1972</v>
      </c>
      <c r="S338" s="213"/>
      <c r="T338" s="219"/>
      <c r="U338" s="219"/>
      <c r="V338" s="219"/>
      <c r="W338" s="219"/>
      <c r="X338" s="219"/>
      <c r="Y338" s="219"/>
      <c r="Z338" s="219"/>
      <c r="AA338" s="219"/>
      <c r="AB338" s="219"/>
      <c r="AC338" s="217"/>
      <c r="AD338" s="217">
        <f t="shared" si="5"/>
        <v>1972</v>
      </c>
    </row>
    <row r="339" spans="1:31" s="218" customFormat="1" ht="45.75" customHeight="1">
      <c r="A339" s="206" t="s">
        <v>151</v>
      </c>
      <c r="B339" s="220" t="s">
        <v>152</v>
      </c>
      <c r="C339" s="206" t="s">
        <v>152</v>
      </c>
      <c r="D339" s="220" t="s">
        <v>16</v>
      </c>
      <c r="E339" s="220" t="s">
        <v>55</v>
      </c>
      <c r="F339" s="220" t="s">
        <v>56</v>
      </c>
      <c r="G339" s="220" t="s">
        <v>74</v>
      </c>
      <c r="H339" s="220" t="s">
        <v>404</v>
      </c>
      <c r="I339" s="208" t="s">
        <v>405</v>
      </c>
      <c r="J339" s="211" t="s">
        <v>408</v>
      </c>
      <c r="K339" s="209" t="s">
        <v>409</v>
      </c>
      <c r="L339" s="209" t="s">
        <v>157</v>
      </c>
      <c r="M339" s="211"/>
      <c r="N339" s="225" t="s">
        <v>158</v>
      </c>
      <c r="O339" s="214">
        <v>25</v>
      </c>
      <c r="P339" s="213">
        <v>1741.16</v>
      </c>
      <c r="Q339" s="214" t="s">
        <v>159</v>
      </c>
      <c r="R339" s="215">
        <f t="shared" si="6"/>
        <v>43529</v>
      </c>
      <c r="S339" s="213"/>
      <c r="T339" s="219"/>
      <c r="U339" s="219"/>
      <c r="V339" s="219"/>
      <c r="W339" s="219"/>
      <c r="X339" s="219"/>
      <c r="Y339" s="219"/>
      <c r="Z339" s="219"/>
      <c r="AA339" s="219"/>
      <c r="AB339" s="219"/>
      <c r="AC339" s="217"/>
      <c r="AD339" s="217">
        <f t="shared" si="5"/>
        <v>43529</v>
      </c>
      <c r="AE339" s="241"/>
    </row>
    <row r="340" spans="1:31" s="218" customFormat="1" ht="29.25" customHeight="1">
      <c r="A340" s="206" t="s">
        <v>151</v>
      </c>
      <c r="B340" s="220" t="s">
        <v>152</v>
      </c>
      <c r="C340" s="206" t="s">
        <v>152</v>
      </c>
      <c r="D340" s="220" t="s">
        <v>16</v>
      </c>
      <c r="E340" s="220" t="s">
        <v>55</v>
      </c>
      <c r="F340" s="220" t="s">
        <v>56</v>
      </c>
      <c r="G340" s="220" t="s">
        <v>74</v>
      </c>
      <c r="H340" s="220" t="s">
        <v>410</v>
      </c>
      <c r="I340" s="208" t="s">
        <v>127</v>
      </c>
      <c r="J340" s="211" t="s">
        <v>335</v>
      </c>
      <c r="K340" s="209" t="s">
        <v>127</v>
      </c>
      <c r="L340" s="209" t="s">
        <v>157</v>
      </c>
      <c r="M340" s="211"/>
      <c r="N340" s="225" t="s">
        <v>158</v>
      </c>
      <c r="O340" s="214">
        <v>1</v>
      </c>
      <c r="P340" s="213">
        <v>1112</v>
      </c>
      <c r="Q340" s="214" t="s">
        <v>159</v>
      </c>
      <c r="R340" s="215">
        <f t="shared" si="6"/>
        <v>1112</v>
      </c>
      <c r="S340" s="213"/>
      <c r="T340" s="219"/>
      <c r="U340" s="219"/>
      <c r="V340" s="219"/>
      <c r="W340" s="219"/>
      <c r="X340" s="219"/>
      <c r="Y340" s="219"/>
      <c r="Z340" s="219"/>
      <c r="AA340" s="219"/>
      <c r="AB340" s="219"/>
      <c r="AC340" s="217"/>
      <c r="AD340" s="217">
        <f t="shared" ref="AD340:AD384" si="7">O340*P340</f>
        <v>1112</v>
      </c>
    </row>
    <row r="341" spans="1:31" s="218" customFormat="1" ht="37.5" customHeight="1">
      <c r="A341" s="206" t="s">
        <v>151</v>
      </c>
      <c r="B341" s="220" t="s">
        <v>152</v>
      </c>
      <c r="C341" s="206" t="s">
        <v>152</v>
      </c>
      <c r="D341" s="220" t="s">
        <v>16</v>
      </c>
      <c r="E341" s="220" t="s">
        <v>53</v>
      </c>
      <c r="F341" s="220" t="s">
        <v>54</v>
      </c>
      <c r="G341" s="220" t="s">
        <v>58</v>
      </c>
      <c r="H341" s="220" t="s">
        <v>410</v>
      </c>
      <c r="I341" s="208" t="s">
        <v>127</v>
      </c>
      <c r="J341" s="211" t="s">
        <v>335</v>
      </c>
      <c r="K341" s="209" t="s">
        <v>127</v>
      </c>
      <c r="L341" s="209" t="s">
        <v>157</v>
      </c>
      <c r="M341" s="211"/>
      <c r="N341" s="225" t="s">
        <v>158</v>
      </c>
      <c r="O341" s="214">
        <v>1</v>
      </c>
      <c r="P341" s="213">
        <v>1931.9</v>
      </c>
      <c r="Q341" s="214" t="s">
        <v>159</v>
      </c>
      <c r="R341" s="215">
        <f t="shared" si="6"/>
        <v>1931.9</v>
      </c>
      <c r="S341" s="213"/>
      <c r="T341" s="219"/>
      <c r="U341" s="219"/>
      <c r="V341" s="219"/>
      <c r="W341" s="219"/>
      <c r="X341" s="219"/>
      <c r="Y341" s="219"/>
      <c r="Z341" s="219"/>
      <c r="AA341" s="219"/>
      <c r="AB341" s="219"/>
      <c r="AC341" s="217"/>
      <c r="AD341" s="217">
        <f t="shared" si="7"/>
        <v>1931.9</v>
      </c>
    </row>
    <row r="342" spans="1:31" s="218" customFormat="1" ht="40.5" customHeight="1">
      <c r="A342" s="206" t="s">
        <v>151</v>
      </c>
      <c r="B342" s="220" t="s">
        <v>152</v>
      </c>
      <c r="C342" s="206" t="s">
        <v>152</v>
      </c>
      <c r="D342" s="220" t="s">
        <v>16</v>
      </c>
      <c r="E342" s="220" t="s">
        <v>55</v>
      </c>
      <c r="F342" s="220" t="s">
        <v>56</v>
      </c>
      <c r="G342" s="220" t="s">
        <v>74</v>
      </c>
      <c r="H342" s="220" t="s">
        <v>153</v>
      </c>
      <c r="I342" s="208" t="s">
        <v>154</v>
      </c>
      <c r="J342" s="209" t="s">
        <v>162</v>
      </c>
      <c r="K342" s="209" t="s">
        <v>411</v>
      </c>
      <c r="L342" s="209" t="s">
        <v>157</v>
      </c>
      <c r="M342" s="211"/>
      <c r="N342" s="209" t="s">
        <v>350</v>
      </c>
      <c r="O342" s="209">
        <v>7</v>
      </c>
      <c r="P342" s="213">
        <v>107.88</v>
      </c>
      <c r="Q342" s="214" t="s">
        <v>159</v>
      </c>
      <c r="R342" s="215">
        <f t="shared" si="6"/>
        <v>755.16</v>
      </c>
      <c r="S342" s="213"/>
      <c r="T342" s="219"/>
      <c r="U342" s="219"/>
      <c r="V342" s="219"/>
      <c r="W342" s="219"/>
      <c r="X342" s="219"/>
      <c r="Y342" s="219"/>
      <c r="Z342" s="219"/>
      <c r="AA342" s="219"/>
      <c r="AB342" s="219"/>
      <c r="AC342" s="217"/>
      <c r="AD342" s="217">
        <f t="shared" si="7"/>
        <v>755.16</v>
      </c>
    </row>
    <row r="343" spans="1:31" s="218" customFormat="1" ht="36.75" customHeight="1">
      <c r="A343" s="206" t="s">
        <v>151</v>
      </c>
      <c r="B343" s="220" t="s">
        <v>152</v>
      </c>
      <c r="C343" s="206" t="s">
        <v>152</v>
      </c>
      <c r="D343" s="220" t="s">
        <v>16</v>
      </c>
      <c r="E343" s="220" t="s">
        <v>55</v>
      </c>
      <c r="F343" s="220" t="s">
        <v>56</v>
      </c>
      <c r="G343" s="220" t="s">
        <v>74</v>
      </c>
      <c r="H343" s="220" t="s">
        <v>153</v>
      </c>
      <c r="I343" s="208" t="s">
        <v>154</v>
      </c>
      <c r="J343" s="209" t="s">
        <v>412</v>
      </c>
      <c r="K343" s="209" t="s">
        <v>413</v>
      </c>
      <c r="L343" s="209" t="s">
        <v>157</v>
      </c>
      <c r="M343" s="211"/>
      <c r="N343" s="209" t="s">
        <v>350</v>
      </c>
      <c r="O343" s="209">
        <v>50</v>
      </c>
      <c r="P343" s="213">
        <v>45.24</v>
      </c>
      <c r="Q343" s="214" t="s">
        <v>159</v>
      </c>
      <c r="R343" s="215">
        <f t="shared" si="6"/>
        <v>2262</v>
      </c>
      <c r="S343" s="213"/>
      <c r="T343" s="219"/>
      <c r="U343" s="219"/>
      <c r="V343" s="219"/>
      <c r="W343" s="219"/>
      <c r="X343" s="219"/>
      <c r="Y343" s="219"/>
      <c r="Z343" s="219"/>
      <c r="AA343" s="219"/>
      <c r="AB343" s="219"/>
      <c r="AC343" s="217"/>
      <c r="AD343" s="217">
        <f t="shared" si="7"/>
        <v>2262</v>
      </c>
    </row>
    <row r="344" spans="1:31" s="218" customFormat="1" ht="37.5" customHeight="1">
      <c r="A344" s="206" t="s">
        <v>151</v>
      </c>
      <c r="B344" s="220" t="s">
        <v>152</v>
      </c>
      <c r="C344" s="206" t="s">
        <v>152</v>
      </c>
      <c r="D344" s="220" t="s">
        <v>16</v>
      </c>
      <c r="E344" s="220" t="s">
        <v>55</v>
      </c>
      <c r="F344" s="220" t="s">
        <v>56</v>
      </c>
      <c r="G344" s="220" t="s">
        <v>74</v>
      </c>
      <c r="H344" s="220" t="s">
        <v>153</v>
      </c>
      <c r="I344" s="208" t="s">
        <v>154</v>
      </c>
      <c r="J344" s="209" t="s">
        <v>414</v>
      </c>
      <c r="K344" s="209" t="s">
        <v>415</v>
      </c>
      <c r="L344" s="209" t="s">
        <v>157</v>
      </c>
      <c r="M344" s="211"/>
      <c r="N344" s="209" t="s">
        <v>350</v>
      </c>
      <c r="O344" s="209"/>
      <c r="P344" s="213">
        <v>2.3199999999999998</v>
      </c>
      <c r="Q344" s="214" t="s">
        <v>159</v>
      </c>
      <c r="R344" s="215">
        <f t="shared" ref="R344:R384" si="8">SUM(S344:AD344)</f>
        <v>0</v>
      </c>
      <c r="S344" s="213"/>
      <c r="T344" s="219"/>
      <c r="U344" s="219"/>
      <c r="V344" s="219"/>
      <c r="W344" s="219"/>
      <c r="X344" s="219"/>
      <c r="Y344" s="219"/>
      <c r="Z344" s="219"/>
      <c r="AA344" s="219"/>
      <c r="AB344" s="219"/>
      <c r="AC344" s="217"/>
      <c r="AD344" s="217">
        <f t="shared" si="7"/>
        <v>0</v>
      </c>
    </row>
    <row r="345" spans="1:31" s="218" customFormat="1" ht="37.5" customHeight="1">
      <c r="A345" s="206" t="s">
        <v>151</v>
      </c>
      <c r="B345" s="220" t="s">
        <v>152</v>
      </c>
      <c r="C345" s="206" t="s">
        <v>152</v>
      </c>
      <c r="D345" s="220" t="s">
        <v>16</v>
      </c>
      <c r="E345" s="220" t="s">
        <v>55</v>
      </c>
      <c r="F345" s="220" t="s">
        <v>56</v>
      </c>
      <c r="G345" s="220" t="s">
        <v>74</v>
      </c>
      <c r="H345" s="220" t="s">
        <v>153</v>
      </c>
      <c r="I345" s="208" t="s">
        <v>154</v>
      </c>
      <c r="J345" s="209" t="s">
        <v>416</v>
      </c>
      <c r="K345" s="209" t="s">
        <v>417</v>
      </c>
      <c r="L345" s="209" t="s">
        <v>157</v>
      </c>
      <c r="M345" s="211"/>
      <c r="N345" s="209" t="s">
        <v>350</v>
      </c>
      <c r="O345" s="209">
        <v>10</v>
      </c>
      <c r="P345" s="213">
        <v>149.63999999999999</v>
      </c>
      <c r="Q345" s="214" t="s">
        <v>159</v>
      </c>
      <c r="R345" s="215">
        <f t="shared" si="8"/>
        <v>1496.3999999999999</v>
      </c>
      <c r="S345" s="213"/>
      <c r="T345" s="219"/>
      <c r="U345" s="219"/>
      <c r="V345" s="219"/>
      <c r="W345" s="219"/>
      <c r="X345" s="219"/>
      <c r="Y345" s="219"/>
      <c r="Z345" s="219"/>
      <c r="AA345" s="219"/>
      <c r="AB345" s="219"/>
      <c r="AC345" s="217"/>
      <c r="AD345" s="217">
        <f t="shared" si="7"/>
        <v>1496.3999999999999</v>
      </c>
    </row>
    <row r="346" spans="1:31" s="218" customFormat="1" ht="37.5" customHeight="1">
      <c r="A346" s="206" t="s">
        <v>151</v>
      </c>
      <c r="B346" s="220" t="s">
        <v>152</v>
      </c>
      <c r="C346" s="206" t="s">
        <v>152</v>
      </c>
      <c r="D346" s="220" t="s">
        <v>16</v>
      </c>
      <c r="E346" s="220" t="s">
        <v>55</v>
      </c>
      <c r="F346" s="220" t="s">
        <v>56</v>
      </c>
      <c r="G346" s="220" t="s">
        <v>74</v>
      </c>
      <c r="H346" s="220" t="s">
        <v>153</v>
      </c>
      <c r="I346" s="208" t="s">
        <v>154</v>
      </c>
      <c r="J346" s="209" t="s">
        <v>418</v>
      </c>
      <c r="K346" s="209" t="s">
        <v>419</v>
      </c>
      <c r="L346" s="209" t="s">
        <v>157</v>
      </c>
      <c r="M346" s="211"/>
      <c r="N346" s="209" t="s">
        <v>350</v>
      </c>
      <c r="O346" s="209">
        <v>50</v>
      </c>
      <c r="P346" s="213">
        <v>38.28</v>
      </c>
      <c r="Q346" s="214" t="s">
        <v>159</v>
      </c>
      <c r="R346" s="215">
        <f t="shared" si="8"/>
        <v>1914</v>
      </c>
      <c r="S346" s="213"/>
      <c r="T346" s="219"/>
      <c r="U346" s="219"/>
      <c r="V346" s="219"/>
      <c r="W346" s="219"/>
      <c r="X346" s="219"/>
      <c r="Y346" s="219"/>
      <c r="Z346" s="219"/>
      <c r="AA346" s="219"/>
      <c r="AB346" s="219"/>
      <c r="AC346" s="217"/>
      <c r="AD346" s="217">
        <f t="shared" si="7"/>
        <v>1914</v>
      </c>
    </row>
    <row r="347" spans="1:31" s="218" customFormat="1" ht="37.5" customHeight="1">
      <c r="A347" s="206" t="s">
        <v>151</v>
      </c>
      <c r="B347" s="220" t="s">
        <v>152</v>
      </c>
      <c r="C347" s="206" t="s">
        <v>152</v>
      </c>
      <c r="D347" s="220" t="s">
        <v>16</v>
      </c>
      <c r="E347" s="220" t="s">
        <v>55</v>
      </c>
      <c r="F347" s="220" t="s">
        <v>56</v>
      </c>
      <c r="G347" s="220" t="s">
        <v>74</v>
      </c>
      <c r="H347" s="220" t="s">
        <v>153</v>
      </c>
      <c r="I347" s="208" t="s">
        <v>154</v>
      </c>
      <c r="J347" s="209" t="s">
        <v>169</v>
      </c>
      <c r="K347" s="209" t="s">
        <v>170</v>
      </c>
      <c r="L347" s="209" t="s">
        <v>157</v>
      </c>
      <c r="M347" s="211"/>
      <c r="N347" s="209" t="s">
        <v>350</v>
      </c>
      <c r="O347" s="209">
        <v>20</v>
      </c>
      <c r="P347" s="213">
        <v>14.151999999999999</v>
      </c>
      <c r="Q347" s="214" t="s">
        <v>159</v>
      </c>
      <c r="R347" s="215">
        <f t="shared" si="8"/>
        <v>283.03999999999996</v>
      </c>
      <c r="S347" s="213"/>
      <c r="T347" s="219"/>
      <c r="U347" s="219"/>
      <c r="V347" s="219"/>
      <c r="W347" s="219"/>
      <c r="X347" s="219"/>
      <c r="Y347" s="219"/>
      <c r="Z347" s="219"/>
      <c r="AA347" s="219"/>
      <c r="AB347" s="219"/>
      <c r="AC347" s="217"/>
      <c r="AD347" s="217">
        <f t="shared" si="7"/>
        <v>283.03999999999996</v>
      </c>
    </row>
    <row r="348" spans="1:31" s="218" customFormat="1" ht="37.5" customHeight="1">
      <c r="A348" s="206" t="s">
        <v>151</v>
      </c>
      <c r="B348" s="220" t="s">
        <v>152</v>
      </c>
      <c r="C348" s="206" t="s">
        <v>152</v>
      </c>
      <c r="D348" s="220" t="s">
        <v>16</v>
      </c>
      <c r="E348" s="220" t="s">
        <v>55</v>
      </c>
      <c r="F348" s="220" t="s">
        <v>56</v>
      </c>
      <c r="G348" s="220" t="s">
        <v>74</v>
      </c>
      <c r="H348" s="220" t="s">
        <v>153</v>
      </c>
      <c r="I348" s="208" t="s">
        <v>154</v>
      </c>
      <c r="J348" s="209" t="s">
        <v>420</v>
      </c>
      <c r="K348" s="209" t="s">
        <v>421</v>
      </c>
      <c r="L348" s="209" t="s">
        <v>157</v>
      </c>
      <c r="M348" s="211"/>
      <c r="N348" s="209" t="s">
        <v>350</v>
      </c>
      <c r="O348" s="209">
        <v>50</v>
      </c>
      <c r="P348" s="213">
        <v>29</v>
      </c>
      <c r="Q348" s="214" t="s">
        <v>159</v>
      </c>
      <c r="R348" s="215">
        <f t="shared" si="8"/>
        <v>1450</v>
      </c>
      <c r="S348" s="213"/>
      <c r="T348" s="219"/>
      <c r="U348" s="219"/>
      <c r="V348" s="219"/>
      <c r="W348" s="219"/>
      <c r="X348" s="219"/>
      <c r="Y348" s="219"/>
      <c r="Z348" s="219"/>
      <c r="AA348" s="219"/>
      <c r="AB348" s="219"/>
      <c r="AC348" s="217"/>
      <c r="AD348" s="217">
        <f t="shared" si="7"/>
        <v>1450</v>
      </c>
    </row>
    <row r="349" spans="1:31" s="218" customFormat="1" ht="37.5" customHeight="1">
      <c r="A349" s="206" t="s">
        <v>151</v>
      </c>
      <c r="B349" s="220" t="s">
        <v>152</v>
      </c>
      <c r="C349" s="206" t="s">
        <v>152</v>
      </c>
      <c r="D349" s="220" t="s">
        <v>16</v>
      </c>
      <c r="E349" s="220" t="s">
        <v>55</v>
      </c>
      <c r="F349" s="220" t="s">
        <v>56</v>
      </c>
      <c r="G349" s="220" t="s">
        <v>74</v>
      </c>
      <c r="H349" s="220" t="s">
        <v>153</v>
      </c>
      <c r="I349" s="208" t="s">
        <v>154</v>
      </c>
      <c r="J349" s="209" t="s">
        <v>422</v>
      </c>
      <c r="K349" s="209" t="s">
        <v>423</v>
      </c>
      <c r="L349" s="209" t="s">
        <v>157</v>
      </c>
      <c r="M349" s="211"/>
      <c r="N349" s="209" t="s">
        <v>353</v>
      </c>
      <c r="O349" s="209">
        <v>21</v>
      </c>
      <c r="P349" s="213">
        <v>17.399999999999999</v>
      </c>
      <c r="Q349" s="214" t="s">
        <v>159</v>
      </c>
      <c r="R349" s="215">
        <f t="shared" si="8"/>
        <v>365.4</v>
      </c>
      <c r="S349" s="213"/>
      <c r="T349" s="219"/>
      <c r="U349" s="219"/>
      <c r="V349" s="219"/>
      <c r="W349" s="219"/>
      <c r="X349" s="219"/>
      <c r="Y349" s="219"/>
      <c r="Z349" s="219"/>
      <c r="AA349" s="219"/>
      <c r="AB349" s="219"/>
      <c r="AC349" s="217"/>
      <c r="AD349" s="217">
        <f t="shared" si="7"/>
        <v>365.4</v>
      </c>
    </row>
    <row r="350" spans="1:31" s="218" customFormat="1" ht="37.5" customHeight="1">
      <c r="A350" s="206" t="s">
        <v>151</v>
      </c>
      <c r="B350" s="220" t="s">
        <v>152</v>
      </c>
      <c r="C350" s="206" t="s">
        <v>152</v>
      </c>
      <c r="D350" s="220" t="s">
        <v>16</v>
      </c>
      <c r="E350" s="220" t="s">
        <v>55</v>
      </c>
      <c r="F350" s="220" t="s">
        <v>56</v>
      </c>
      <c r="G350" s="220" t="s">
        <v>74</v>
      </c>
      <c r="H350" s="220" t="s">
        <v>153</v>
      </c>
      <c r="I350" s="208" t="s">
        <v>154</v>
      </c>
      <c r="J350" s="209" t="s">
        <v>424</v>
      </c>
      <c r="K350" s="209" t="s">
        <v>425</v>
      </c>
      <c r="L350" s="209" t="s">
        <v>157</v>
      </c>
      <c r="M350" s="211"/>
      <c r="N350" s="209" t="s">
        <v>353</v>
      </c>
      <c r="O350" s="209">
        <v>20</v>
      </c>
      <c r="P350" s="213">
        <v>26.68</v>
      </c>
      <c r="Q350" s="214" t="s">
        <v>159</v>
      </c>
      <c r="R350" s="215">
        <f t="shared" si="8"/>
        <v>533.6</v>
      </c>
      <c r="S350" s="213"/>
      <c r="T350" s="219"/>
      <c r="U350" s="219"/>
      <c r="V350" s="219"/>
      <c r="W350" s="219"/>
      <c r="X350" s="219"/>
      <c r="Y350" s="219"/>
      <c r="Z350" s="219"/>
      <c r="AA350" s="219"/>
      <c r="AB350" s="219"/>
      <c r="AC350" s="217"/>
      <c r="AD350" s="217">
        <f t="shared" si="7"/>
        <v>533.6</v>
      </c>
    </row>
    <row r="351" spans="1:31" s="218" customFormat="1" ht="37.5" customHeight="1">
      <c r="A351" s="206" t="s">
        <v>151</v>
      </c>
      <c r="B351" s="220" t="s">
        <v>152</v>
      </c>
      <c r="C351" s="206" t="s">
        <v>152</v>
      </c>
      <c r="D351" s="220" t="s">
        <v>16</v>
      </c>
      <c r="E351" s="220" t="s">
        <v>55</v>
      </c>
      <c r="F351" s="220" t="s">
        <v>56</v>
      </c>
      <c r="G351" s="220" t="s">
        <v>74</v>
      </c>
      <c r="H351" s="220" t="s">
        <v>153</v>
      </c>
      <c r="I351" s="208" t="s">
        <v>154</v>
      </c>
      <c r="J351" s="209" t="s">
        <v>426</v>
      </c>
      <c r="K351" s="209" t="s">
        <v>427</v>
      </c>
      <c r="L351" s="209" t="s">
        <v>157</v>
      </c>
      <c r="M351" s="211"/>
      <c r="N351" s="209" t="s">
        <v>350</v>
      </c>
      <c r="O351" s="209">
        <v>20</v>
      </c>
      <c r="P351" s="213">
        <v>39.44</v>
      </c>
      <c r="Q351" s="214" t="s">
        <v>159</v>
      </c>
      <c r="R351" s="215">
        <f t="shared" si="8"/>
        <v>788.8</v>
      </c>
      <c r="S351" s="213"/>
      <c r="T351" s="219"/>
      <c r="U351" s="219"/>
      <c r="V351" s="219"/>
      <c r="W351" s="219"/>
      <c r="X351" s="219"/>
      <c r="Y351" s="219"/>
      <c r="Z351" s="219"/>
      <c r="AA351" s="219"/>
      <c r="AB351" s="219"/>
      <c r="AC351" s="217"/>
      <c r="AD351" s="217">
        <f t="shared" si="7"/>
        <v>788.8</v>
      </c>
    </row>
    <row r="352" spans="1:31" s="218" customFormat="1" ht="37.5" customHeight="1">
      <c r="A352" s="206" t="s">
        <v>151</v>
      </c>
      <c r="B352" s="220" t="s">
        <v>152</v>
      </c>
      <c r="C352" s="206" t="s">
        <v>152</v>
      </c>
      <c r="D352" s="220" t="s">
        <v>16</v>
      </c>
      <c r="E352" s="220" t="s">
        <v>55</v>
      </c>
      <c r="F352" s="220" t="s">
        <v>56</v>
      </c>
      <c r="G352" s="220" t="s">
        <v>74</v>
      </c>
      <c r="H352" s="220" t="s">
        <v>153</v>
      </c>
      <c r="I352" s="208" t="s">
        <v>154</v>
      </c>
      <c r="J352" s="209" t="s">
        <v>428</v>
      </c>
      <c r="K352" s="209" t="s">
        <v>429</v>
      </c>
      <c r="L352" s="209" t="s">
        <v>157</v>
      </c>
      <c r="M352" s="211"/>
      <c r="N352" s="209" t="s">
        <v>350</v>
      </c>
      <c r="O352" s="209">
        <v>50</v>
      </c>
      <c r="P352" s="213">
        <v>15.08</v>
      </c>
      <c r="Q352" s="214" t="s">
        <v>159</v>
      </c>
      <c r="R352" s="215">
        <f t="shared" si="8"/>
        <v>754</v>
      </c>
      <c r="S352" s="213"/>
      <c r="T352" s="219"/>
      <c r="U352" s="219"/>
      <c r="V352" s="219"/>
      <c r="W352" s="219"/>
      <c r="X352" s="219"/>
      <c r="Y352" s="219"/>
      <c r="Z352" s="219"/>
      <c r="AA352" s="219"/>
      <c r="AB352" s="219"/>
      <c r="AC352" s="217"/>
      <c r="AD352" s="217">
        <f t="shared" si="7"/>
        <v>754</v>
      </c>
    </row>
    <row r="353" spans="1:31" s="218" customFormat="1" ht="37.5" customHeight="1">
      <c r="A353" s="206" t="s">
        <v>151</v>
      </c>
      <c r="B353" s="220" t="s">
        <v>152</v>
      </c>
      <c r="C353" s="206" t="s">
        <v>152</v>
      </c>
      <c r="D353" s="220" t="s">
        <v>16</v>
      </c>
      <c r="E353" s="220" t="s">
        <v>55</v>
      </c>
      <c r="F353" s="220" t="s">
        <v>56</v>
      </c>
      <c r="G353" s="220" t="s">
        <v>74</v>
      </c>
      <c r="H353" s="220" t="s">
        <v>153</v>
      </c>
      <c r="I353" s="208" t="s">
        <v>154</v>
      </c>
      <c r="J353" s="209" t="s">
        <v>209</v>
      </c>
      <c r="K353" s="209" t="s">
        <v>210</v>
      </c>
      <c r="L353" s="209" t="s">
        <v>157</v>
      </c>
      <c r="M353" s="211"/>
      <c r="N353" s="209" t="s">
        <v>353</v>
      </c>
      <c r="O353" s="209">
        <v>20</v>
      </c>
      <c r="P353" s="213">
        <v>22.04</v>
      </c>
      <c r="Q353" s="214" t="s">
        <v>159</v>
      </c>
      <c r="R353" s="215">
        <f t="shared" si="8"/>
        <v>440.79999999999995</v>
      </c>
      <c r="S353" s="213"/>
      <c r="T353" s="219"/>
      <c r="U353" s="219"/>
      <c r="V353" s="219"/>
      <c r="W353" s="219"/>
      <c r="X353" s="219"/>
      <c r="Y353" s="219"/>
      <c r="Z353" s="219"/>
      <c r="AA353" s="219"/>
      <c r="AB353" s="219"/>
      <c r="AC353" s="217"/>
      <c r="AD353" s="217">
        <f t="shared" si="7"/>
        <v>440.79999999999995</v>
      </c>
    </row>
    <row r="354" spans="1:31" s="218" customFormat="1" ht="37.5" customHeight="1">
      <c r="A354" s="206" t="s">
        <v>151</v>
      </c>
      <c r="B354" s="220" t="s">
        <v>152</v>
      </c>
      <c r="C354" s="206" t="s">
        <v>152</v>
      </c>
      <c r="D354" s="220" t="s">
        <v>16</v>
      </c>
      <c r="E354" s="220" t="s">
        <v>55</v>
      </c>
      <c r="F354" s="220" t="s">
        <v>56</v>
      </c>
      <c r="G354" s="220" t="s">
        <v>74</v>
      </c>
      <c r="H354" s="220" t="s">
        <v>153</v>
      </c>
      <c r="I354" s="208" t="s">
        <v>154</v>
      </c>
      <c r="J354" s="209" t="s">
        <v>430</v>
      </c>
      <c r="K354" s="209" t="s">
        <v>431</v>
      </c>
      <c r="L354" s="209" t="s">
        <v>157</v>
      </c>
      <c r="M354" s="211"/>
      <c r="N354" s="209" t="s">
        <v>432</v>
      </c>
      <c r="O354" s="209">
        <v>20</v>
      </c>
      <c r="P354" s="213">
        <v>24.36</v>
      </c>
      <c r="Q354" s="214" t="s">
        <v>159</v>
      </c>
      <c r="R354" s="215">
        <f t="shared" si="8"/>
        <v>487.2</v>
      </c>
      <c r="S354" s="213"/>
      <c r="T354" s="219"/>
      <c r="U354" s="219"/>
      <c r="V354" s="219"/>
      <c r="W354" s="219"/>
      <c r="X354" s="219"/>
      <c r="Y354" s="219"/>
      <c r="Z354" s="219"/>
      <c r="AA354" s="219"/>
      <c r="AB354" s="219"/>
      <c r="AC354" s="217"/>
      <c r="AD354" s="217">
        <f t="shared" si="7"/>
        <v>487.2</v>
      </c>
      <c r="AE354" s="241"/>
    </row>
    <row r="355" spans="1:31" s="218" customFormat="1" ht="37.5" customHeight="1">
      <c r="A355" s="206" t="s">
        <v>151</v>
      </c>
      <c r="B355" s="220" t="s">
        <v>152</v>
      </c>
      <c r="C355" s="206" t="s">
        <v>152</v>
      </c>
      <c r="D355" s="220" t="s">
        <v>16</v>
      </c>
      <c r="E355" s="220" t="s">
        <v>55</v>
      </c>
      <c r="F355" s="220" t="s">
        <v>56</v>
      </c>
      <c r="G355" s="220" t="s">
        <v>74</v>
      </c>
      <c r="H355" s="220" t="s">
        <v>153</v>
      </c>
      <c r="I355" s="208" t="s">
        <v>154</v>
      </c>
      <c r="J355" s="209" t="s">
        <v>433</v>
      </c>
      <c r="K355" s="209" t="s">
        <v>434</v>
      </c>
      <c r="L355" s="209" t="s">
        <v>157</v>
      </c>
      <c r="M355" s="211"/>
      <c r="N355" s="209" t="s">
        <v>432</v>
      </c>
      <c r="O355" s="209">
        <v>20</v>
      </c>
      <c r="P355" s="213">
        <v>24.36</v>
      </c>
      <c r="Q355" s="214" t="s">
        <v>159</v>
      </c>
      <c r="R355" s="215">
        <f t="shared" si="8"/>
        <v>487.2</v>
      </c>
      <c r="S355" s="213"/>
      <c r="T355" s="219"/>
      <c r="U355" s="219"/>
      <c r="V355" s="219"/>
      <c r="W355" s="219"/>
      <c r="X355" s="219"/>
      <c r="Y355" s="219"/>
      <c r="Z355" s="219"/>
      <c r="AA355" s="219"/>
      <c r="AB355" s="219"/>
      <c r="AC355" s="217"/>
      <c r="AD355" s="217">
        <f t="shared" si="7"/>
        <v>487.2</v>
      </c>
    </row>
    <row r="356" spans="1:31" s="218" customFormat="1" ht="37.5" customHeight="1">
      <c r="A356" s="206" t="s">
        <v>151</v>
      </c>
      <c r="B356" s="220" t="s">
        <v>152</v>
      </c>
      <c r="C356" s="206" t="s">
        <v>152</v>
      </c>
      <c r="D356" s="220" t="s">
        <v>16</v>
      </c>
      <c r="E356" s="220" t="s">
        <v>55</v>
      </c>
      <c r="F356" s="220" t="s">
        <v>56</v>
      </c>
      <c r="G356" s="220" t="s">
        <v>74</v>
      </c>
      <c r="H356" s="220" t="s">
        <v>153</v>
      </c>
      <c r="I356" s="208" t="s">
        <v>154</v>
      </c>
      <c r="J356" s="209" t="s">
        <v>435</v>
      </c>
      <c r="K356" s="209" t="s">
        <v>436</v>
      </c>
      <c r="L356" s="209" t="s">
        <v>157</v>
      </c>
      <c r="M356" s="211"/>
      <c r="N356" s="209" t="s">
        <v>350</v>
      </c>
      <c r="O356" s="209">
        <v>20</v>
      </c>
      <c r="P356" s="213">
        <v>70.760000000000005</v>
      </c>
      <c r="Q356" s="214" t="s">
        <v>159</v>
      </c>
      <c r="R356" s="215">
        <f t="shared" si="8"/>
        <v>1415.2</v>
      </c>
      <c r="S356" s="213"/>
      <c r="T356" s="219"/>
      <c r="U356" s="219"/>
      <c r="V356" s="219"/>
      <c r="W356" s="219"/>
      <c r="X356" s="219"/>
      <c r="Y356" s="219"/>
      <c r="Z356" s="219"/>
      <c r="AA356" s="219"/>
      <c r="AB356" s="219"/>
      <c r="AC356" s="217"/>
      <c r="AD356" s="217">
        <f t="shared" si="7"/>
        <v>1415.2</v>
      </c>
    </row>
    <row r="357" spans="1:31" s="218" customFormat="1" ht="37.5" customHeight="1">
      <c r="A357" s="206" t="s">
        <v>151</v>
      </c>
      <c r="B357" s="220" t="s">
        <v>152</v>
      </c>
      <c r="C357" s="206" t="s">
        <v>152</v>
      </c>
      <c r="D357" s="220" t="s">
        <v>16</v>
      </c>
      <c r="E357" s="220" t="s">
        <v>55</v>
      </c>
      <c r="F357" s="220" t="s">
        <v>56</v>
      </c>
      <c r="G357" s="220" t="s">
        <v>74</v>
      </c>
      <c r="H357" s="220" t="s">
        <v>153</v>
      </c>
      <c r="I357" s="208" t="s">
        <v>154</v>
      </c>
      <c r="J357" s="209" t="s">
        <v>437</v>
      </c>
      <c r="K357" s="209" t="s">
        <v>438</v>
      </c>
      <c r="L357" s="209" t="s">
        <v>157</v>
      </c>
      <c r="M357" s="211"/>
      <c r="N357" s="209" t="s">
        <v>350</v>
      </c>
      <c r="O357" s="209">
        <v>20</v>
      </c>
      <c r="P357" s="213">
        <v>56.84</v>
      </c>
      <c r="Q357" s="214" t="s">
        <v>159</v>
      </c>
      <c r="R357" s="215">
        <f t="shared" si="8"/>
        <v>1136.8000000000002</v>
      </c>
      <c r="S357" s="213"/>
      <c r="T357" s="219"/>
      <c r="U357" s="219"/>
      <c r="V357" s="219"/>
      <c r="W357" s="219"/>
      <c r="X357" s="219"/>
      <c r="Y357" s="219"/>
      <c r="Z357" s="219"/>
      <c r="AA357" s="219"/>
      <c r="AB357" s="219"/>
      <c r="AC357" s="217"/>
      <c r="AD357" s="217">
        <f t="shared" si="7"/>
        <v>1136.8000000000002</v>
      </c>
    </row>
    <row r="358" spans="1:31" s="218" customFormat="1" ht="37.5" customHeight="1">
      <c r="A358" s="206" t="s">
        <v>151</v>
      </c>
      <c r="B358" s="220" t="s">
        <v>152</v>
      </c>
      <c r="C358" s="206" t="s">
        <v>152</v>
      </c>
      <c r="D358" s="220" t="s">
        <v>16</v>
      </c>
      <c r="E358" s="220" t="s">
        <v>55</v>
      </c>
      <c r="F358" s="220" t="s">
        <v>56</v>
      </c>
      <c r="G358" s="220" t="s">
        <v>74</v>
      </c>
      <c r="H358" s="220" t="s">
        <v>153</v>
      </c>
      <c r="I358" s="208" t="s">
        <v>154</v>
      </c>
      <c r="J358" s="209" t="s">
        <v>439</v>
      </c>
      <c r="K358" s="209" t="s">
        <v>440</v>
      </c>
      <c r="L358" s="209" t="s">
        <v>157</v>
      </c>
      <c r="M358" s="211"/>
      <c r="N358" s="209" t="s">
        <v>353</v>
      </c>
      <c r="O358" s="209">
        <v>20</v>
      </c>
      <c r="P358" s="213">
        <v>25.52</v>
      </c>
      <c r="Q358" s="214" t="s">
        <v>159</v>
      </c>
      <c r="R358" s="215">
        <f t="shared" si="8"/>
        <v>510.4</v>
      </c>
      <c r="S358" s="213"/>
      <c r="T358" s="219"/>
      <c r="U358" s="219"/>
      <c r="V358" s="219"/>
      <c r="W358" s="219"/>
      <c r="X358" s="219"/>
      <c r="Y358" s="219"/>
      <c r="Z358" s="219"/>
      <c r="AA358" s="219"/>
      <c r="AB358" s="219"/>
      <c r="AC358" s="217"/>
      <c r="AD358" s="217">
        <f t="shared" si="7"/>
        <v>510.4</v>
      </c>
    </row>
    <row r="359" spans="1:31" s="218" customFormat="1" ht="37.5" customHeight="1">
      <c r="A359" s="206" t="s">
        <v>151</v>
      </c>
      <c r="B359" s="220" t="s">
        <v>152</v>
      </c>
      <c r="C359" s="206" t="s">
        <v>152</v>
      </c>
      <c r="D359" s="220" t="s">
        <v>16</v>
      </c>
      <c r="E359" s="220" t="s">
        <v>55</v>
      </c>
      <c r="F359" s="220" t="s">
        <v>56</v>
      </c>
      <c r="G359" s="220" t="s">
        <v>74</v>
      </c>
      <c r="H359" s="220" t="s">
        <v>153</v>
      </c>
      <c r="I359" s="208" t="s">
        <v>154</v>
      </c>
      <c r="J359" s="209" t="s">
        <v>441</v>
      </c>
      <c r="K359" s="209" t="s">
        <v>442</v>
      </c>
      <c r="L359" s="209" t="s">
        <v>157</v>
      </c>
      <c r="M359" s="211"/>
      <c r="N359" s="209" t="s">
        <v>350</v>
      </c>
      <c r="O359" s="209">
        <v>7</v>
      </c>
      <c r="P359" s="213">
        <v>328.28</v>
      </c>
      <c r="Q359" s="214" t="s">
        <v>159</v>
      </c>
      <c r="R359" s="215">
        <f t="shared" si="8"/>
        <v>2297.96</v>
      </c>
      <c r="S359" s="213"/>
      <c r="T359" s="219"/>
      <c r="U359" s="219"/>
      <c r="V359" s="219"/>
      <c r="W359" s="219"/>
      <c r="X359" s="219"/>
      <c r="Y359" s="219"/>
      <c r="Z359" s="219"/>
      <c r="AA359" s="219"/>
      <c r="AB359" s="219"/>
      <c r="AC359" s="217"/>
      <c r="AD359" s="217">
        <f t="shared" si="7"/>
        <v>2297.96</v>
      </c>
      <c r="AE359" s="241"/>
    </row>
    <row r="360" spans="1:31" s="218" customFormat="1" ht="37.5" customHeight="1">
      <c r="A360" s="206" t="s">
        <v>151</v>
      </c>
      <c r="B360" s="220" t="s">
        <v>152</v>
      </c>
      <c r="C360" s="206" t="s">
        <v>152</v>
      </c>
      <c r="D360" s="220" t="s">
        <v>16</v>
      </c>
      <c r="E360" s="220" t="s">
        <v>53</v>
      </c>
      <c r="F360" s="220" t="s">
        <v>54</v>
      </c>
      <c r="G360" s="220" t="s">
        <v>58</v>
      </c>
      <c r="H360" s="220" t="s">
        <v>153</v>
      </c>
      <c r="I360" s="208" t="s">
        <v>154</v>
      </c>
      <c r="J360" s="209" t="s">
        <v>443</v>
      </c>
      <c r="K360" s="209" t="s">
        <v>444</v>
      </c>
      <c r="L360" s="209" t="s">
        <v>157</v>
      </c>
      <c r="M360" s="211"/>
      <c r="N360" s="209" t="s">
        <v>350</v>
      </c>
      <c r="O360" s="209">
        <v>6</v>
      </c>
      <c r="P360" s="242">
        <v>213.44</v>
      </c>
      <c r="Q360" s="214" t="s">
        <v>159</v>
      </c>
      <c r="R360" s="215">
        <f t="shared" si="8"/>
        <v>1280.6399999999999</v>
      </c>
      <c r="S360" s="213"/>
      <c r="T360" s="219"/>
      <c r="U360" s="219"/>
      <c r="V360" s="219"/>
      <c r="W360" s="219"/>
      <c r="X360" s="219"/>
      <c r="Y360" s="219"/>
      <c r="Z360" s="219"/>
      <c r="AA360" s="219"/>
      <c r="AB360" s="219"/>
      <c r="AC360" s="217"/>
      <c r="AD360" s="217">
        <f t="shared" si="7"/>
        <v>1280.6399999999999</v>
      </c>
    </row>
    <row r="361" spans="1:31" s="218" customFormat="1" ht="37.5" customHeight="1">
      <c r="A361" s="206" t="s">
        <v>151</v>
      </c>
      <c r="B361" s="220" t="s">
        <v>152</v>
      </c>
      <c r="C361" s="206" t="s">
        <v>152</v>
      </c>
      <c r="D361" s="220" t="s">
        <v>16</v>
      </c>
      <c r="E361" s="220" t="s">
        <v>53</v>
      </c>
      <c r="F361" s="220" t="s">
        <v>54</v>
      </c>
      <c r="G361" s="220" t="s">
        <v>58</v>
      </c>
      <c r="H361" s="220" t="s">
        <v>153</v>
      </c>
      <c r="I361" s="208" t="s">
        <v>154</v>
      </c>
      <c r="J361" s="209" t="s">
        <v>445</v>
      </c>
      <c r="K361" s="209" t="s">
        <v>446</v>
      </c>
      <c r="L361" s="209" t="s">
        <v>157</v>
      </c>
      <c r="M361" s="211"/>
      <c r="N361" s="209" t="s">
        <v>350</v>
      </c>
      <c r="O361" s="209">
        <v>5</v>
      </c>
      <c r="P361" s="242">
        <v>432.68</v>
      </c>
      <c r="Q361" s="214" t="s">
        <v>159</v>
      </c>
      <c r="R361" s="215">
        <f t="shared" si="8"/>
        <v>2163.4</v>
      </c>
      <c r="S361" s="213"/>
      <c r="T361" s="219"/>
      <c r="U361" s="219"/>
      <c r="V361" s="219"/>
      <c r="W361" s="219"/>
      <c r="X361" s="219"/>
      <c r="Y361" s="219"/>
      <c r="Z361" s="219"/>
      <c r="AA361" s="219"/>
      <c r="AB361" s="219"/>
      <c r="AC361" s="217"/>
      <c r="AD361" s="217">
        <f t="shared" si="7"/>
        <v>2163.4</v>
      </c>
    </row>
    <row r="362" spans="1:31" s="218" customFormat="1" ht="37.5" customHeight="1">
      <c r="A362" s="206" t="s">
        <v>151</v>
      </c>
      <c r="B362" s="220" t="s">
        <v>152</v>
      </c>
      <c r="C362" s="206" t="s">
        <v>152</v>
      </c>
      <c r="D362" s="220" t="s">
        <v>16</v>
      </c>
      <c r="E362" s="220" t="s">
        <v>53</v>
      </c>
      <c r="F362" s="220" t="s">
        <v>54</v>
      </c>
      <c r="G362" s="220" t="s">
        <v>58</v>
      </c>
      <c r="H362" s="220" t="s">
        <v>153</v>
      </c>
      <c r="I362" s="208" t="s">
        <v>154</v>
      </c>
      <c r="J362" s="209" t="s">
        <v>249</v>
      </c>
      <c r="K362" s="209" t="s">
        <v>250</v>
      </c>
      <c r="L362" s="209" t="s">
        <v>157</v>
      </c>
      <c r="M362" s="211"/>
      <c r="N362" s="209" t="s">
        <v>350</v>
      </c>
      <c r="O362" s="209">
        <v>1</v>
      </c>
      <c r="P362" s="242">
        <v>46.4</v>
      </c>
      <c r="Q362" s="214" t="s">
        <v>159</v>
      </c>
      <c r="R362" s="215">
        <f t="shared" si="8"/>
        <v>46.4</v>
      </c>
      <c r="S362" s="213"/>
      <c r="T362" s="219"/>
      <c r="U362" s="219"/>
      <c r="V362" s="219"/>
      <c r="W362" s="219"/>
      <c r="X362" s="219"/>
      <c r="Y362" s="219"/>
      <c r="Z362" s="219"/>
      <c r="AA362" s="219"/>
      <c r="AB362" s="219"/>
      <c r="AC362" s="217"/>
      <c r="AD362" s="217">
        <f t="shared" si="7"/>
        <v>46.4</v>
      </c>
    </row>
    <row r="363" spans="1:31" s="218" customFormat="1" ht="37.5" customHeight="1">
      <c r="A363" s="206" t="s">
        <v>151</v>
      </c>
      <c r="B363" s="220" t="s">
        <v>152</v>
      </c>
      <c r="C363" s="206" t="s">
        <v>152</v>
      </c>
      <c r="D363" s="220" t="s">
        <v>16</v>
      </c>
      <c r="E363" s="220" t="s">
        <v>53</v>
      </c>
      <c r="F363" s="220" t="s">
        <v>54</v>
      </c>
      <c r="G363" s="220" t="s">
        <v>58</v>
      </c>
      <c r="H363" s="220" t="s">
        <v>153</v>
      </c>
      <c r="I363" s="208" t="s">
        <v>154</v>
      </c>
      <c r="J363" s="209" t="s">
        <v>447</v>
      </c>
      <c r="K363" s="209" t="s">
        <v>448</v>
      </c>
      <c r="L363" s="209" t="s">
        <v>157</v>
      </c>
      <c r="M363" s="211"/>
      <c r="N363" s="209" t="s">
        <v>353</v>
      </c>
      <c r="O363" s="209">
        <v>1</v>
      </c>
      <c r="P363" s="242">
        <v>13.92</v>
      </c>
      <c r="Q363" s="214" t="s">
        <v>159</v>
      </c>
      <c r="R363" s="215">
        <f t="shared" si="8"/>
        <v>13.92</v>
      </c>
      <c r="S363" s="213"/>
      <c r="T363" s="219"/>
      <c r="U363" s="219"/>
      <c r="V363" s="219"/>
      <c r="W363" s="219"/>
      <c r="X363" s="219"/>
      <c r="Y363" s="219"/>
      <c r="Z363" s="219"/>
      <c r="AA363" s="219"/>
      <c r="AB363" s="219"/>
      <c r="AC363" s="217"/>
      <c r="AD363" s="217">
        <f t="shared" si="7"/>
        <v>13.92</v>
      </c>
      <c r="AE363" s="241"/>
    </row>
    <row r="364" spans="1:31" s="218" customFormat="1" ht="37.5" customHeight="1">
      <c r="A364" s="206" t="s">
        <v>151</v>
      </c>
      <c r="B364" s="220" t="s">
        <v>152</v>
      </c>
      <c r="C364" s="206" t="s">
        <v>152</v>
      </c>
      <c r="D364" s="220" t="s">
        <v>16</v>
      </c>
      <c r="E364" s="220" t="s">
        <v>18</v>
      </c>
      <c r="F364" s="220" t="s">
        <v>19</v>
      </c>
      <c r="G364" s="207" t="s">
        <v>30</v>
      </c>
      <c r="H364" s="211">
        <v>29301</v>
      </c>
      <c r="I364" s="208" t="s">
        <v>405</v>
      </c>
      <c r="J364" s="211" t="s">
        <v>449</v>
      </c>
      <c r="K364" s="209" t="s">
        <v>450</v>
      </c>
      <c r="L364" s="209" t="s">
        <v>157</v>
      </c>
      <c r="M364" s="211"/>
      <c r="N364" s="225" t="s">
        <v>158</v>
      </c>
      <c r="O364" s="214">
        <v>1</v>
      </c>
      <c r="P364" s="213">
        <v>4476.4399999999996</v>
      </c>
      <c r="Q364" s="214" t="s">
        <v>159</v>
      </c>
      <c r="R364" s="215">
        <f t="shared" si="8"/>
        <v>4476.4399999999996</v>
      </c>
      <c r="S364" s="213"/>
      <c r="T364" s="219"/>
      <c r="U364" s="219"/>
      <c r="V364" s="219"/>
      <c r="W364" s="219"/>
      <c r="X364" s="219"/>
      <c r="Y364" s="219"/>
      <c r="Z364" s="219"/>
      <c r="AA364" s="219"/>
      <c r="AB364" s="219"/>
      <c r="AC364" s="217"/>
      <c r="AD364" s="217">
        <f t="shared" si="7"/>
        <v>4476.4399999999996</v>
      </c>
    </row>
    <row r="365" spans="1:31" s="218" customFormat="1" ht="37.5" customHeight="1">
      <c r="A365" s="206" t="s">
        <v>151</v>
      </c>
      <c r="B365" s="220" t="s">
        <v>152</v>
      </c>
      <c r="C365" s="206" t="s">
        <v>152</v>
      </c>
      <c r="D365" s="220" t="s">
        <v>16</v>
      </c>
      <c r="E365" s="220" t="s">
        <v>50</v>
      </c>
      <c r="F365" s="220" t="s">
        <v>16</v>
      </c>
      <c r="G365" s="220" t="s">
        <v>51</v>
      </c>
      <c r="H365" s="220" t="s">
        <v>153</v>
      </c>
      <c r="I365" s="208" t="s">
        <v>154</v>
      </c>
      <c r="J365" s="209" t="s">
        <v>259</v>
      </c>
      <c r="K365" s="209" t="s">
        <v>260</v>
      </c>
      <c r="L365" s="209" t="s">
        <v>157</v>
      </c>
      <c r="M365" s="211"/>
      <c r="N365" s="209" t="s">
        <v>353</v>
      </c>
      <c r="O365" s="209">
        <v>1</v>
      </c>
      <c r="P365" s="242">
        <v>54.52</v>
      </c>
      <c r="Q365" s="214" t="s">
        <v>159</v>
      </c>
      <c r="R365" s="215">
        <f t="shared" si="8"/>
        <v>54.52</v>
      </c>
      <c r="S365" s="213"/>
      <c r="T365" s="219"/>
      <c r="U365" s="219"/>
      <c r="V365" s="219"/>
      <c r="W365" s="219"/>
      <c r="X365" s="219"/>
      <c r="Y365" s="219"/>
      <c r="Z365" s="219"/>
      <c r="AA365" s="219"/>
      <c r="AB365" s="219"/>
      <c r="AC365" s="217"/>
      <c r="AD365" s="217">
        <f t="shared" si="7"/>
        <v>54.52</v>
      </c>
    </row>
    <row r="366" spans="1:31" s="218" customFormat="1" ht="37.5" customHeight="1">
      <c r="A366" s="206" t="s">
        <v>151</v>
      </c>
      <c r="B366" s="220" t="s">
        <v>152</v>
      </c>
      <c r="C366" s="206" t="s">
        <v>152</v>
      </c>
      <c r="D366" s="220" t="s">
        <v>16</v>
      </c>
      <c r="E366" s="220" t="s">
        <v>50</v>
      </c>
      <c r="F366" s="220" t="s">
        <v>16</v>
      </c>
      <c r="G366" s="220" t="s">
        <v>51</v>
      </c>
      <c r="H366" s="220" t="s">
        <v>153</v>
      </c>
      <c r="I366" s="208" t="s">
        <v>154</v>
      </c>
      <c r="J366" s="209" t="s">
        <v>451</v>
      </c>
      <c r="K366" s="209" t="s">
        <v>452</v>
      </c>
      <c r="L366" s="209" t="s">
        <v>157</v>
      </c>
      <c r="M366" s="211"/>
      <c r="N366" s="209" t="s">
        <v>432</v>
      </c>
      <c r="O366" s="209">
        <v>2</v>
      </c>
      <c r="P366" s="242">
        <v>219.24</v>
      </c>
      <c r="Q366" s="214" t="s">
        <v>159</v>
      </c>
      <c r="R366" s="215">
        <f t="shared" si="8"/>
        <v>438.48</v>
      </c>
      <c r="S366" s="213"/>
      <c r="T366" s="219"/>
      <c r="U366" s="219"/>
      <c r="V366" s="219"/>
      <c r="W366" s="219"/>
      <c r="X366" s="219"/>
      <c r="Y366" s="219"/>
      <c r="Z366" s="219"/>
      <c r="AA366" s="219"/>
      <c r="AB366" s="219"/>
      <c r="AC366" s="217"/>
      <c r="AD366" s="217">
        <f t="shared" si="7"/>
        <v>438.48</v>
      </c>
    </row>
    <row r="367" spans="1:31" s="218" customFormat="1" ht="37.5" customHeight="1">
      <c r="A367" s="206" t="s">
        <v>151</v>
      </c>
      <c r="B367" s="220" t="s">
        <v>152</v>
      </c>
      <c r="C367" s="206" t="s">
        <v>152</v>
      </c>
      <c r="D367" s="220" t="s">
        <v>16</v>
      </c>
      <c r="E367" s="220" t="s">
        <v>50</v>
      </c>
      <c r="F367" s="220" t="s">
        <v>16</v>
      </c>
      <c r="G367" s="220" t="s">
        <v>51</v>
      </c>
      <c r="H367" s="220" t="s">
        <v>153</v>
      </c>
      <c r="I367" s="208" t="s">
        <v>154</v>
      </c>
      <c r="J367" s="209" t="s">
        <v>261</v>
      </c>
      <c r="K367" s="209" t="s">
        <v>262</v>
      </c>
      <c r="L367" s="209" t="s">
        <v>157</v>
      </c>
      <c r="M367" s="211"/>
      <c r="N367" s="209" t="s">
        <v>432</v>
      </c>
      <c r="O367" s="209">
        <v>3</v>
      </c>
      <c r="P367" s="242">
        <v>84.68</v>
      </c>
      <c r="Q367" s="214" t="s">
        <v>159</v>
      </c>
      <c r="R367" s="215">
        <f t="shared" si="8"/>
        <v>254.04000000000002</v>
      </c>
      <c r="S367" s="213"/>
      <c r="T367" s="219"/>
      <c r="U367" s="219"/>
      <c r="V367" s="219"/>
      <c r="W367" s="219"/>
      <c r="X367" s="219"/>
      <c r="Y367" s="219"/>
      <c r="Z367" s="219"/>
      <c r="AA367" s="219"/>
      <c r="AB367" s="219"/>
      <c r="AC367" s="217"/>
      <c r="AD367" s="217">
        <f t="shared" si="7"/>
        <v>254.04000000000002</v>
      </c>
    </row>
    <row r="368" spans="1:31" s="218" customFormat="1" ht="37.5" customHeight="1">
      <c r="A368" s="206" t="s">
        <v>151</v>
      </c>
      <c r="B368" s="220" t="s">
        <v>152</v>
      </c>
      <c r="C368" s="206" t="s">
        <v>152</v>
      </c>
      <c r="D368" s="220" t="s">
        <v>16</v>
      </c>
      <c r="E368" s="220" t="s">
        <v>50</v>
      </c>
      <c r="F368" s="220" t="s">
        <v>16</v>
      </c>
      <c r="G368" s="220" t="s">
        <v>51</v>
      </c>
      <c r="H368" s="220" t="s">
        <v>153</v>
      </c>
      <c r="I368" s="208" t="s">
        <v>154</v>
      </c>
      <c r="J368" s="209" t="s">
        <v>453</v>
      </c>
      <c r="K368" s="209" t="s">
        <v>454</v>
      </c>
      <c r="L368" s="209" t="s">
        <v>157</v>
      </c>
      <c r="M368" s="211"/>
      <c r="N368" s="209" t="s">
        <v>432</v>
      </c>
      <c r="O368" s="209">
        <v>2</v>
      </c>
      <c r="P368" s="242">
        <v>126.44</v>
      </c>
      <c r="Q368" s="214" t="s">
        <v>159</v>
      </c>
      <c r="R368" s="215">
        <f t="shared" si="8"/>
        <v>252.88</v>
      </c>
      <c r="S368" s="213"/>
      <c r="T368" s="219"/>
      <c r="U368" s="219"/>
      <c r="V368" s="219"/>
      <c r="W368" s="219"/>
      <c r="X368" s="219"/>
      <c r="Y368" s="219"/>
      <c r="Z368" s="219"/>
      <c r="AA368" s="219"/>
      <c r="AB368" s="219"/>
      <c r="AC368" s="217"/>
      <c r="AD368" s="217">
        <f t="shared" si="7"/>
        <v>252.88</v>
      </c>
    </row>
    <row r="369" spans="1:31" s="218" customFormat="1" ht="37.5" customHeight="1">
      <c r="A369" s="206" t="s">
        <v>151</v>
      </c>
      <c r="B369" s="220" t="s">
        <v>152</v>
      </c>
      <c r="C369" s="206" t="s">
        <v>152</v>
      </c>
      <c r="D369" s="220" t="s">
        <v>16</v>
      </c>
      <c r="E369" s="220" t="s">
        <v>50</v>
      </c>
      <c r="F369" s="220" t="s">
        <v>16</v>
      </c>
      <c r="G369" s="220" t="s">
        <v>51</v>
      </c>
      <c r="H369" s="220" t="s">
        <v>153</v>
      </c>
      <c r="I369" s="208" t="s">
        <v>154</v>
      </c>
      <c r="J369" s="209" t="s">
        <v>263</v>
      </c>
      <c r="K369" s="209" t="s">
        <v>264</v>
      </c>
      <c r="L369" s="209" t="s">
        <v>157</v>
      </c>
      <c r="M369" s="211"/>
      <c r="N369" s="209" t="s">
        <v>432</v>
      </c>
      <c r="O369" s="209">
        <v>2</v>
      </c>
      <c r="P369" s="242">
        <v>191.4</v>
      </c>
      <c r="Q369" s="214" t="s">
        <v>159</v>
      </c>
      <c r="R369" s="215">
        <f t="shared" si="8"/>
        <v>382.8</v>
      </c>
      <c r="S369" s="213"/>
      <c r="T369" s="219"/>
      <c r="U369" s="219"/>
      <c r="V369" s="219"/>
      <c r="W369" s="219"/>
      <c r="X369" s="219"/>
      <c r="Y369" s="219"/>
      <c r="Z369" s="219"/>
      <c r="AA369" s="219"/>
      <c r="AB369" s="219"/>
      <c r="AC369" s="217"/>
      <c r="AD369" s="217">
        <f t="shared" si="7"/>
        <v>382.8</v>
      </c>
    </row>
    <row r="370" spans="1:31" s="218" customFormat="1" ht="37.5" customHeight="1">
      <c r="A370" s="206" t="s">
        <v>151</v>
      </c>
      <c r="B370" s="220" t="s">
        <v>152</v>
      </c>
      <c r="C370" s="206" t="s">
        <v>152</v>
      </c>
      <c r="D370" s="220" t="s">
        <v>16</v>
      </c>
      <c r="E370" s="220" t="s">
        <v>50</v>
      </c>
      <c r="F370" s="220" t="s">
        <v>16</v>
      </c>
      <c r="G370" s="220" t="s">
        <v>51</v>
      </c>
      <c r="H370" s="220" t="s">
        <v>153</v>
      </c>
      <c r="I370" s="208" t="s">
        <v>154</v>
      </c>
      <c r="J370" s="209" t="s">
        <v>265</v>
      </c>
      <c r="K370" s="209" t="s">
        <v>266</v>
      </c>
      <c r="L370" s="209" t="s">
        <v>157</v>
      </c>
      <c r="M370" s="211"/>
      <c r="N370" s="209" t="s">
        <v>432</v>
      </c>
      <c r="O370" s="209">
        <v>2</v>
      </c>
      <c r="P370" s="242">
        <v>227.36</v>
      </c>
      <c r="Q370" s="214" t="s">
        <v>159</v>
      </c>
      <c r="R370" s="215">
        <f t="shared" si="8"/>
        <v>454.72</v>
      </c>
      <c r="S370" s="213"/>
      <c r="T370" s="219"/>
      <c r="U370" s="219"/>
      <c r="V370" s="219"/>
      <c r="W370" s="219"/>
      <c r="X370" s="219"/>
      <c r="Y370" s="219"/>
      <c r="Z370" s="219"/>
      <c r="AA370" s="219"/>
      <c r="AB370" s="219"/>
      <c r="AC370" s="217"/>
      <c r="AD370" s="217">
        <f t="shared" si="7"/>
        <v>454.72</v>
      </c>
    </row>
    <row r="371" spans="1:31" s="218" customFormat="1" ht="37.5" customHeight="1">
      <c r="A371" s="206" t="s">
        <v>151</v>
      </c>
      <c r="B371" s="220" t="s">
        <v>152</v>
      </c>
      <c r="C371" s="206" t="s">
        <v>152</v>
      </c>
      <c r="D371" s="220" t="s">
        <v>16</v>
      </c>
      <c r="E371" s="220" t="s">
        <v>50</v>
      </c>
      <c r="F371" s="220" t="s">
        <v>16</v>
      </c>
      <c r="G371" s="220" t="s">
        <v>51</v>
      </c>
      <c r="H371" s="220" t="s">
        <v>153</v>
      </c>
      <c r="I371" s="208" t="s">
        <v>154</v>
      </c>
      <c r="J371" s="209" t="s">
        <v>455</v>
      </c>
      <c r="K371" s="209" t="s">
        <v>456</v>
      </c>
      <c r="L371" s="209" t="s">
        <v>157</v>
      </c>
      <c r="M371" s="211"/>
      <c r="N371" s="209" t="s">
        <v>353</v>
      </c>
      <c r="O371" s="209">
        <v>1</v>
      </c>
      <c r="P371" s="242">
        <v>26.68</v>
      </c>
      <c r="Q371" s="214" t="s">
        <v>159</v>
      </c>
      <c r="R371" s="215">
        <f t="shared" si="8"/>
        <v>26.68</v>
      </c>
      <c r="S371" s="213"/>
      <c r="T371" s="219"/>
      <c r="U371" s="219"/>
      <c r="V371" s="219"/>
      <c r="W371" s="219"/>
      <c r="X371" s="219"/>
      <c r="Y371" s="219"/>
      <c r="Z371" s="219"/>
      <c r="AA371" s="219"/>
      <c r="AB371" s="219"/>
      <c r="AC371" s="217"/>
      <c r="AD371" s="217">
        <f t="shared" si="7"/>
        <v>26.68</v>
      </c>
    </row>
    <row r="372" spans="1:31" s="218" customFormat="1" ht="37.5" customHeight="1">
      <c r="A372" s="206" t="s">
        <v>151</v>
      </c>
      <c r="B372" s="220" t="s">
        <v>152</v>
      </c>
      <c r="C372" s="206" t="s">
        <v>152</v>
      </c>
      <c r="D372" s="220" t="s">
        <v>16</v>
      </c>
      <c r="E372" s="220" t="s">
        <v>50</v>
      </c>
      <c r="F372" s="220" t="s">
        <v>16</v>
      </c>
      <c r="G372" s="220" t="s">
        <v>51</v>
      </c>
      <c r="H372" s="220" t="s">
        <v>153</v>
      </c>
      <c r="I372" s="208" t="s">
        <v>154</v>
      </c>
      <c r="J372" s="209" t="s">
        <v>457</v>
      </c>
      <c r="K372" s="209" t="s">
        <v>458</v>
      </c>
      <c r="L372" s="209" t="s">
        <v>157</v>
      </c>
      <c r="M372" s="211"/>
      <c r="N372" s="209" t="s">
        <v>358</v>
      </c>
      <c r="O372" s="209">
        <v>3</v>
      </c>
      <c r="P372" s="242">
        <v>45.24</v>
      </c>
      <c r="Q372" s="214" t="s">
        <v>159</v>
      </c>
      <c r="R372" s="215">
        <f t="shared" si="8"/>
        <v>135.72</v>
      </c>
      <c r="S372" s="213"/>
      <c r="T372" s="219"/>
      <c r="U372" s="219"/>
      <c r="V372" s="219"/>
      <c r="W372" s="219"/>
      <c r="X372" s="219"/>
      <c r="Y372" s="219"/>
      <c r="Z372" s="219"/>
      <c r="AA372" s="219"/>
      <c r="AB372" s="219"/>
      <c r="AC372" s="217"/>
      <c r="AD372" s="217">
        <f t="shared" si="7"/>
        <v>135.72</v>
      </c>
      <c r="AE372" s="241"/>
    </row>
    <row r="373" spans="1:31" s="218" customFormat="1" ht="37.5" customHeight="1">
      <c r="A373" s="206" t="s">
        <v>151</v>
      </c>
      <c r="B373" s="220" t="s">
        <v>152</v>
      </c>
      <c r="C373" s="206" t="s">
        <v>152</v>
      </c>
      <c r="D373" s="220" t="s">
        <v>16</v>
      </c>
      <c r="E373" s="220" t="s">
        <v>55</v>
      </c>
      <c r="F373" s="220" t="s">
        <v>56</v>
      </c>
      <c r="G373" s="220" t="s">
        <v>459</v>
      </c>
      <c r="H373" s="220" t="s">
        <v>460</v>
      </c>
      <c r="I373" s="208" t="s">
        <v>461</v>
      </c>
      <c r="J373" s="211" t="s">
        <v>462</v>
      </c>
      <c r="K373" s="209" t="s">
        <v>463</v>
      </c>
      <c r="L373" s="209" t="s">
        <v>157</v>
      </c>
      <c r="M373" s="211"/>
      <c r="N373" s="225" t="s">
        <v>464</v>
      </c>
      <c r="O373" s="214">
        <v>1</v>
      </c>
      <c r="P373" s="213">
        <v>1600</v>
      </c>
      <c r="Q373" s="214" t="s">
        <v>159</v>
      </c>
      <c r="R373" s="215">
        <f t="shared" si="8"/>
        <v>1600</v>
      </c>
      <c r="S373" s="213"/>
      <c r="T373" s="219"/>
      <c r="U373" s="219"/>
      <c r="V373" s="219"/>
      <c r="W373" s="219"/>
      <c r="X373" s="219"/>
      <c r="Y373" s="219"/>
      <c r="Z373" s="219"/>
      <c r="AA373" s="219"/>
      <c r="AB373" s="219"/>
      <c r="AC373" s="217"/>
      <c r="AD373" s="217">
        <f t="shared" si="7"/>
        <v>1600</v>
      </c>
      <c r="AE373" s="241"/>
    </row>
    <row r="374" spans="1:31" s="218" customFormat="1" ht="37.5" customHeight="1">
      <c r="A374" s="206" t="s">
        <v>151</v>
      </c>
      <c r="B374" s="220" t="s">
        <v>152</v>
      </c>
      <c r="C374" s="206" t="s">
        <v>152</v>
      </c>
      <c r="D374" s="220" t="s">
        <v>16</v>
      </c>
      <c r="E374" s="220" t="s">
        <v>53</v>
      </c>
      <c r="F374" s="220" t="s">
        <v>54</v>
      </c>
      <c r="G374" s="220" t="s">
        <v>20</v>
      </c>
      <c r="H374" s="220" t="s">
        <v>460</v>
      </c>
      <c r="I374" s="208" t="s">
        <v>461</v>
      </c>
      <c r="J374" s="211" t="s">
        <v>462</v>
      </c>
      <c r="K374" s="209" t="s">
        <v>463</v>
      </c>
      <c r="L374" s="209" t="s">
        <v>157</v>
      </c>
      <c r="M374" s="211"/>
      <c r="N374" s="225" t="s">
        <v>464</v>
      </c>
      <c r="O374" s="214">
        <v>1</v>
      </c>
      <c r="P374" s="213">
        <v>281.68</v>
      </c>
      <c r="Q374" s="214" t="s">
        <v>159</v>
      </c>
      <c r="R374" s="215">
        <f t="shared" si="8"/>
        <v>281.68</v>
      </c>
      <c r="S374" s="213"/>
      <c r="T374" s="219"/>
      <c r="U374" s="219"/>
      <c r="V374" s="219"/>
      <c r="W374" s="219"/>
      <c r="X374" s="219"/>
      <c r="Y374" s="219"/>
      <c r="Z374" s="219"/>
      <c r="AA374" s="219"/>
      <c r="AB374" s="219"/>
      <c r="AC374" s="217"/>
      <c r="AD374" s="217">
        <f t="shared" si="7"/>
        <v>281.68</v>
      </c>
    </row>
    <row r="375" spans="1:31" s="218" customFormat="1" ht="37.5" customHeight="1">
      <c r="A375" s="206" t="s">
        <v>151</v>
      </c>
      <c r="B375" s="220" t="s">
        <v>152</v>
      </c>
      <c r="C375" s="206" t="s">
        <v>152</v>
      </c>
      <c r="D375" s="220" t="s">
        <v>16</v>
      </c>
      <c r="E375" s="220" t="s">
        <v>53</v>
      </c>
      <c r="F375" s="220" t="s">
        <v>54</v>
      </c>
      <c r="G375" s="220" t="s">
        <v>58</v>
      </c>
      <c r="H375" s="220" t="s">
        <v>460</v>
      </c>
      <c r="I375" s="208" t="s">
        <v>461</v>
      </c>
      <c r="J375" s="211" t="s">
        <v>462</v>
      </c>
      <c r="K375" s="209" t="s">
        <v>463</v>
      </c>
      <c r="L375" s="209" t="s">
        <v>157</v>
      </c>
      <c r="M375" s="211"/>
      <c r="N375" s="225" t="s">
        <v>464</v>
      </c>
      <c r="O375" s="214">
        <v>1</v>
      </c>
      <c r="P375" s="213">
        <v>1454</v>
      </c>
      <c r="Q375" s="214" t="s">
        <v>159</v>
      </c>
      <c r="R375" s="215">
        <f t="shared" si="8"/>
        <v>1454</v>
      </c>
      <c r="S375" s="213"/>
      <c r="T375" s="219"/>
      <c r="U375" s="219"/>
      <c r="V375" s="219"/>
      <c r="W375" s="219"/>
      <c r="X375" s="219"/>
      <c r="Y375" s="219"/>
      <c r="Z375" s="219"/>
      <c r="AA375" s="219"/>
      <c r="AB375" s="219"/>
      <c r="AC375" s="217"/>
      <c r="AD375" s="217">
        <f t="shared" si="7"/>
        <v>1454</v>
      </c>
    </row>
    <row r="376" spans="1:31" s="218" customFormat="1" ht="37.5" customHeight="1">
      <c r="A376" s="206" t="s">
        <v>151</v>
      </c>
      <c r="B376" s="220" t="s">
        <v>152</v>
      </c>
      <c r="C376" s="206" t="s">
        <v>152</v>
      </c>
      <c r="D376" s="220" t="s">
        <v>16</v>
      </c>
      <c r="E376" s="220" t="s">
        <v>18</v>
      </c>
      <c r="F376" s="220" t="s">
        <v>42</v>
      </c>
      <c r="G376" s="220" t="s">
        <v>465</v>
      </c>
      <c r="H376" s="220" t="s">
        <v>460</v>
      </c>
      <c r="I376" s="208" t="s">
        <v>461</v>
      </c>
      <c r="J376" s="211" t="s">
        <v>462</v>
      </c>
      <c r="K376" s="209" t="s">
        <v>463</v>
      </c>
      <c r="L376" s="209" t="s">
        <v>157</v>
      </c>
      <c r="M376" s="211"/>
      <c r="N376" s="225" t="s">
        <v>464</v>
      </c>
      <c r="O376" s="214">
        <v>1</v>
      </c>
      <c r="P376" s="213">
        <v>3500</v>
      </c>
      <c r="Q376" s="214" t="s">
        <v>159</v>
      </c>
      <c r="R376" s="215">
        <f t="shared" si="8"/>
        <v>3500</v>
      </c>
      <c r="S376" s="213"/>
      <c r="T376" s="219"/>
      <c r="U376" s="219"/>
      <c r="V376" s="219"/>
      <c r="W376" s="219"/>
      <c r="X376" s="219"/>
      <c r="Y376" s="219"/>
      <c r="Z376" s="219"/>
      <c r="AA376" s="219"/>
      <c r="AB376" s="219"/>
      <c r="AC376" s="217"/>
      <c r="AD376" s="217">
        <f t="shared" si="7"/>
        <v>3500</v>
      </c>
    </row>
    <row r="377" spans="1:31" s="218" customFormat="1" ht="37.5" customHeight="1">
      <c r="A377" s="206" t="s">
        <v>151</v>
      </c>
      <c r="B377" s="220" t="s">
        <v>152</v>
      </c>
      <c r="C377" s="206" t="s">
        <v>152</v>
      </c>
      <c r="D377" s="220" t="s">
        <v>16</v>
      </c>
      <c r="E377" s="220" t="s">
        <v>50</v>
      </c>
      <c r="F377" s="220" t="s">
        <v>16</v>
      </c>
      <c r="G377" s="220" t="s">
        <v>51</v>
      </c>
      <c r="H377" s="220" t="s">
        <v>460</v>
      </c>
      <c r="I377" s="208" t="s">
        <v>461</v>
      </c>
      <c r="J377" s="211" t="s">
        <v>462</v>
      </c>
      <c r="K377" s="209" t="s">
        <v>463</v>
      </c>
      <c r="L377" s="209" t="s">
        <v>157</v>
      </c>
      <c r="M377" s="211"/>
      <c r="N377" s="225" t="s">
        <v>464</v>
      </c>
      <c r="O377" s="214">
        <v>1</v>
      </c>
      <c r="P377" s="213">
        <v>7462</v>
      </c>
      <c r="Q377" s="214" t="s">
        <v>159</v>
      </c>
      <c r="R377" s="215">
        <f t="shared" si="8"/>
        <v>7462</v>
      </c>
      <c r="S377" s="213"/>
      <c r="T377" s="219"/>
      <c r="U377" s="219"/>
      <c r="V377" s="219"/>
      <c r="W377" s="219"/>
      <c r="X377" s="219"/>
      <c r="Y377" s="219"/>
      <c r="Z377" s="219"/>
      <c r="AA377" s="219"/>
      <c r="AB377" s="219"/>
      <c r="AC377" s="217"/>
      <c r="AD377" s="217">
        <f t="shared" si="7"/>
        <v>7462</v>
      </c>
      <c r="AE377" s="241"/>
    </row>
    <row r="378" spans="1:31" s="218" customFormat="1" ht="37.5" customHeight="1">
      <c r="A378" s="206" t="s">
        <v>151</v>
      </c>
      <c r="B378" s="220" t="s">
        <v>152</v>
      </c>
      <c r="C378" s="206" t="s">
        <v>152</v>
      </c>
      <c r="D378" s="243" t="s">
        <v>16</v>
      </c>
      <c r="E378" s="243" t="s">
        <v>55</v>
      </c>
      <c r="F378" s="243" t="s">
        <v>56</v>
      </c>
      <c r="G378" s="243" t="s">
        <v>74</v>
      </c>
      <c r="H378" s="243" t="s">
        <v>466</v>
      </c>
      <c r="I378" s="208" t="s">
        <v>467</v>
      </c>
      <c r="J378" s="211" t="s">
        <v>468</v>
      </c>
      <c r="K378" s="209" t="s">
        <v>469</v>
      </c>
      <c r="L378" s="209" t="s">
        <v>157</v>
      </c>
      <c r="M378" s="211"/>
      <c r="N378" s="225" t="s">
        <v>158</v>
      </c>
      <c r="O378" s="214">
        <v>3</v>
      </c>
      <c r="P378" s="213">
        <v>11833.16</v>
      </c>
      <c r="Q378" s="214" t="s">
        <v>159</v>
      </c>
      <c r="R378" s="215">
        <f t="shared" si="8"/>
        <v>35499.479999999996</v>
      </c>
      <c r="S378" s="213"/>
      <c r="T378" s="219"/>
      <c r="U378" s="219"/>
      <c r="V378" s="219"/>
      <c r="W378" s="219"/>
      <c r="X378" s="219"/>
      <c r="Y378" s="219"/>
      <c r="Z378" s="219"/>
      <c r="AA378" s="219"/>
      <c r="AB378" s="219"/>
      <c r="AC378" s="217"/>
      <c r="AD378" s="217">
        <f t="shared" si="7"/>
        <v>35499.479999999996</v>
      </c>
    </row>
    <row r="379" spans="1:31" s="218" customFormat="1" ht="37.5" customHeight="1">
      <c r="A379" s="206" t="s">
        <v>151</v>
      </c>
      <c r="B379" s="220" t="s">
        <v>152</v>
      </c>
      <c r="C379" s="206" t="s">
        <v>152</v>
      </c>
      <c r="D379" s="243" t="s">
        <v>16</v>
      </c>
      <c r="E379" s="243" t="s">
        <v>55</v>
      </c>
      <c r="F379" s="243" t="s">
        <v>56</v>
      </c>
      <c r="G379" s="243" t="s">
        <v>74</v>
      </c>
      <c r="H379" s="243" t="s">
        <v>470</v>
      </c>
      <c r="I379" s="208" t="s">
        <v>471</v>
      </c>
      <c r="J379" s="211" t="s">
        <v>472</v>
      </c>
      <c r="K379" s="209" t="s">
        <v>473</v>
      </c>
      <c r="L379" s="209" t="s">
        <v>157</v>
      </c>
      <c r="M379" s="211"/>
      <c r="N379" s="225" t="s">
        <v>158</v>
      </c>
      <c r="O379" s="214">
        <v>1</v>
      </c>
      <c r="P379" s="213">
        <v>10441.16</v>
      </c>
      <c r="Q379" s="214" t="s">
        <v>159</v>
      </c>
      <c r="R379" s="215">
        <f t="shared" si="8"/>
        <v>10441.16</v>
      </c>
      <c r="S379" s="213"/>
      <c r="T379" s="219"/>
      <c r="U379" s="219"/>
      <c r="V379" s="219"/>
      <c r="W379" s="219"/>
      <c r="X379" s="219"/>
      <c r="Y379" s="219"/>
      <c r="Z379" s="219"/>
      <c r="AA379" s="219"/>
      <c r="AB379" s="219"/>
      <c r="AC379" s="217"/>
      <c r="AD379" s="217">
        <f t="shared" si="7"/>
        <v>10441.16</v>
      </c>
      <c r="AE379" s="241"/>
    </row>
    <row r="380" spans="1:31" s="218" customFormat="1" ht="37.5" customHeight="1">
      <c r="A380" s="206" t="s">
        <v>151</v>
      </c>
      <c r="B380" s="220" t="s">
        <v>152</v>
      </c>
      <c r="C380" s="206" t="s">
        <v>152</v>
      </c>
      <c r="D380" s="243" t="s">
        <v>16</v>
      </c>
      <c r="E380" s="243" t="s">
        <v>18</v>
      </c>
      <c r="F380" s="243" t="s">
        <v>19</v>
      </c>
      <c r="G380" s="243" t="s">
        <v>30</v>
      </c>
      <c r="H380" s="243" t="s">
        <v>309</v>
      </c>
      <c r="I380" s="208" t="s">
        <v>310</v>
      </c>
      <c r="J380" s="211" t="s">
        <v>474</v>
      </c>
      <c r="K380" s="208" t="s">
        <v>475</v>
      </c>
      <c r="L380" s="209" t="s">
        <v>157</v>
      </c>
      <c r="M380" s="211"/>
      <c r="N380" s="225" t="s">
        <v>158</v>
      </c>
      <c r="O380" s="214">
        <v>1</v>
      </c>
      <c r="P380" s="213">
        <v>1499</v>
      </c>
      <c r="Q380" s="214" t="s">
        <v>159</v>
      </c>
      <c r="R380" s="215">
        <f t="shared" si="8"/>
        <v>1499</v>
      </c>
      <c r="S380" s="213"/>
      <c r="T380" s="219"/>
      <c r="U380" s="219"/>
      <c r="V380" s="219"/>
      <c r="W380" s="219"/>
      <c r="X380" s="219"/>
      <c r="Y380" s="219"/>
      <c r="Z380" s="219"/>
      <c r="AA380" s="219"/>
      <c r="AB380" s="219"/>
      <c r="AC380" s="217"/>
      <c r="AD380" s="217">
        <f t="shared" si="7"/>
        <v>1499</v>
      </c>
    </row>
    <row r="381" spans="1:31" s="218" customFormat="1" ht="37.5" customHeight="1">
      <c r="A381" s="206" t="s">
        <v>151</v>
      </c>
      <c r="B381" s="220" t="s">
        <v>152</v>
      </c>
      <c r="C381" s="206" t="s">
        <v>152</v>
      </c>
      <c r="D381" s="243" t="s">
        <v>16</v>
      </c>
      <c r="E381" s="243" t="s">
        <v>18</v>
      </c>
      <c r="F381" s="243" t="s">
        <v>19</v>
      </c>
      <c r="G381" s="243" t="s">
        <v>30</v>
      </c>
      <c r="H381" s="243" t="s">
        <v>400</v>
      </c>
      <c r="I381" s="208" t="s">
        <v>401</v>
      </c>
      <c r="J381" s="211" t="s">
        <v>476</v>
      </c>
      <c r="K381" s="208" t="s">
        <v>477</v>
      </c>
      <c r="L381" s="209" t="s">
        <v>157</v>
      </c>
      <c r="M381" s="211"/>
      <c r="N381" s="225" t="s">
        <v>158</v>
      </c>
      <c r="O381" s="214">
        <v>3</v>
      </c>
      <c r="P381" s="213">
        <v>555</v>
      </c>
      <c r="Q381" s="214" t="s">
        <v>159</v>
      </c>
      <c r="R381" s="215">
        <f t="shared" si="8"/>
        <v>1665</v>
      </c>
      <c r="S381" s="213"/>
      <c r="T381" s="219"/>
      <c r="U381" s="219"/>
      <c r="V381" s="219"/>
      <c r="W381" s="219"/>
      <c r="X381" s="219"/>
      <c r="Y381" s="219"/>
      <c r="Z381" s="219"/>
      <c r="AA381" s="219"/>
      <c r="AB381" s="219"/>
      <c r="AC381" s="217"/>
      <c r="AD381" s="217">
        <f t="shared" si="7"/>
        <v>1665</v>
      </c>
    </row>
    <row r="382" spans="1:31" s="218" customFormat="1" ht="37.5" customHeight="1">
      <c r="A382" s="206" t="s">
        <v>151</v>
      </c>
      <c r="B382" s="220" t="s">
        <v>152</v>
      </c>
      <c r="C382" s="206" t="s">
        <v>152</v>
      </c>
      <c r="D382" s="243" t="s">
        <v>16</v>
      </c>
      <c r="E382" s="243" t="s">
        <v>18</v>
      </c>
      <c r="F382" s="243" t="s">
        <v>19</v>
      </c>
      <c r="G382" s="243" t="s">
        <v>30</v>
      </c>
      <c r="H382" s="243" t="s">
        <v>478</v>
      </c>
      <c r="I382" s="208" t="s">
        <v>479</v>
      </c>
      <c r="J382" s="211" t="s">
        <v>480</v>
      </c>
      <c r="K382" s="208" t="s">
        <v>481</v>
      </c>
      <c r="L382" s="209" t="s">
        <v>157</v>
      </c>
      <c r="M382" s="211"/>
      <c r="N382" s="225" t="s">
        <v>158</v>
      </c>
      <c r="O382" s="214">
        <v>2</v>
      </c>
      <c r="P382" s="213">
        <v>1299</v>
      </c>
      <c r="Q382" s="214" t="s">
        <v>159</v>
      </c>
      <c r="R382" s="215">
        <f t="shared" si="8"/>
        <v>2598</v>
      </c>
      <c r="S382" s="213"/>
      <c r="T382" s="219"/>
      <c r="U382" s="219"/>
      <c r="V382" s="219"/>
      <c r="W382" s="219"/>
      <c r="X382" s="219"/>
      <c r="Y382" s="219"/>
      <c r="Z382" s="219"/>
      <c r="AA382" s="219"/>
      <c r="AB382" s="219"/>
      <c r="AC382" s="217"/>
      <c r="AD382" s="217">
        <f t="shared" si="7"/>
        <v>2598</v>
      </c>
    </row>
    <row r="383" spans="1:31" s="218" customFormat="1" ht="37.5" customHeight="1">
      <c r="A383" s="206" t="s">
        <v>151</v>
      </c>
      <c r="B383" s="220" t="s">
        <v>152</v>
      </c>
      <c r="C383" s="206" t="s">
        <v>152</v>
      </c>
      <c r="D383" s="243" t="s">
        <v>16</v>
      </c>
      <c r="E383" s="243" t="s">
        <v>18</v>
      </c>
      <c r="F383" s="243" t="s">
        <v>19</v>
      </c>
      <c r="G383" s="243" t="s">
        <v>30</v>
      </c>
      <c r="H383" s="243" t="s">
        <v>400</v>
      </c>
      <c r="I383" s="208" t="s">
        <v>401</v>
      </c>
      <c r="J383" s="211" t="s">
        <v>482</v>
      </c>
      <c r="K383" s="208" t="s">
        <v>477</v>
      </c>
      <c r="L383" s="209" t="s">
        <v>157</v>
      </c>
      <c r="M383" s="211"/>
      <c r="N383" s="225" t="s">
        <v>158</v>
      </c>
      <c r="O383" s="214">
        <v>60</v>
      </c>
      <c r="P383" s="213">
        <v>18.5</v>
      </c>
      <c r="Q383" s="214" t="s">
        <v>159</v>
      </c>
      <c r="R383" s="215">
        <f t="shared" si="8"/>
        <v>1110</v>
      </c>
      <c r="S383" s="213"/>
      <c r="T383" s="219"/>
      <c r="U383" s="219"/>
      <c r="V383" s="219"/>
      <c r="W383" s="219"/>
      <c r="X383" s="219"/>
      <c r="Y383" s="219"/>
      <c r="Z383" s="219"/>
      <c r="AA383" s="219"/>
      <c r="AB383" s="219"/>
      <c r="AC383" s="217"/>
      <c r="AD383" s="217">
        <f t="shared" si="7"/>
        <v>1110</v>
      </c>
      <c r="AE383" s="241"/>
    </row>
    <row r="384" spans="1:31" s="218" customFormat="1" ht="37.5" customHeight="1">
      <c r="A384" s="206" t="s">
        <v>151</v>
      </c>
      <c r="B384" s="220" t="s">
        <v>152</v>
      </c>
      <c r="C384" s="206" t="s">
        <v>152</v>
      </c>
      <c r="D384" s="243" t="s">
        <v>16</v>
      </c>
      <c r="E384" s="243" t="s">
        <v>55</v>
      </c>
      <c r="F384" s="243" t="s">
        <v>56</v>
      </c>
      <c r="G384" s="243" t="s">
        <v>74</v>
      </c>
      <c r="H384" s="243" t="s">
        <v>483</v>
      </c>
      <c r="I384" s="208" t="s">
        <v>484</v>
      </c>
      <c r="J384" s="211" t="s">
        <v>485</v>
      </c>
      <c r="K384" s="209" t="s">
        <v>486</v>
      </c>
      <c r="L384" s="209" t="s">
        <v>157</v>
      </c>
      <c r="M384" s="211"/>
      <c r="N384" s="225" t="s">
        <v>158</v>
      </c>
      <c r="O384" s="214">
        <v>2</v>
      </c>
      <c r="P384" s="213">
        <v>8760.32</v>
      </c>
      <c r="Q384" s="214" t="s">
        <v>159</v>
      </c>
      <c r="R384" s="215">
        <f t="shared" si="8"/>
        <v>17520.64</v>
      </c>
      <c r="S384" s="213"/>
      <c r="T384" s="219"/>
      <c r="U384" s="219"/>
      <c r="V384" s="219"/>
      <c r="W384" s="219"/>
      <c r="X384" s="219"/>
      <c r="Y384" s="219"/>
      <c r="Z384" s="219"/>
      <c r="AA384" s="219"/>
      <c r="AB384" s="219"/>
      <c r="AC384" s="240"/>
      <c r="AD384" s="217">
        <f t="shared" si="7"/>
        <v>17520.64</v>
      </c>
    </row>
    <row r="385" spans="1:30" s="246" customFormat="1" ht="30.75" customHeight="1">
      <c r="A385" s="206"/>
      <c r="B385" s="206"/>
      <c r="C385" s="206"/>
      <c r="D385" s="232"/>
      <c r="E385" s="233"/>
      <c r="F385" s="234"/>
      <c r="G385" s="233"/>
      <c r="H385" s="211"/>
      <c r="I385" s="208"/>
      <c r="J385" s="226"/>
      <c r="K385" s="226"/>
      <c r="L385" s="210"/>
      <c r="M385" s="210"/>
      <c r="N385" s="212"/>
      <c r="O385" s="244"/>
      <c r="P385" s="215"/>
      <c r="Q385" s="214"/>
      <c r="R385" s="215"/>
      <c r="S385" s="213"/>
      <c r="T385" s="213"/>
      <c r="U385" s="213"/>
      <c r="V385" s="213"/>
      <c r="W385" s="213"/>
      <c r="X385" s="213"/>
      <c r="Y385" s="213"/>
      <c r="Z385" s="219"/>
      <c r="AA385" s="213"/>
      <c r="AB385" s="219"/>
      <c r="AC385" s="245"/>
      <c r="AD385" s="213"/>
    </row>
    <row r="386" spans="1:30" s="246" customFormat="1" ht="36" customHeight="1">
      <c r="A386" s="206"/>
      <c r="B386" s="206"/>
      <c r="C386" s="206"/>
      <c r="D386" s="232"/>
      <c r="E386" s="233"/>
      <c r="F386" s="234"/>
      <c r="G386" s="233"/>
      <c r="H386" s="211"/>
      <c r="I386" s="208"/>
      <c r="J386" s="226"/>
      <c r="K386" s="226"/>
      <c r="L386" s="210"/>
      <c r="M386" s="210"/>
      <c r="N386" s="212"/>
      <c r="O386" s="244"/>
      <c r="P386" s="215"/>
      <c r="Q386" s="214"/>
      <c r="R386" s="215"/>
      <c r="S386" s="213"/>
      <c r="T386" s="213"/>
      <c r="U386" s="213"/>
      <c r="V386" s="213"/>
      <c r="W386" s="213"/>
      <c r="X386" s="213"/>
      <c r="Y386" s="213"/>
      <c r="Z386" s="219"/>
      <c r="AA386" s="213"/>
      <c r="AB386" s="219"/>
      <c r="AC386" s="245"/>
      <c r="AD386" s="213"/>
    </row>
    <row r="387" spans="1:30" s="250" customFormat="1" ht="23.25" customHeight="1">
      <c r="A387" s="206"/>
      <c r="B387" s="206"/>
      <c r="C387" s="206"/>
      <c r="D387" s="232"/>
      <c r="E387" s="233"/>
      <c r="F387" s="234"/>
      <c r="G387" s="233"/>
      <c r="H387" s="211"/>
      <c r="I387" s="208"/>
      <c r="J387" s="226"/>
      <c r="K387" s="226"/>
      <c r="L387" s="215"/>
      <c r="M387" s="210"/>
      <c r="N387" s="212"/>
      <c r="O387" s="244"/>
      <c r="P387" s="247"/>
      <c r="Q387" s="248"/>
      <c r="R387" s="249">
        <f>SUM(R211:R386)</f>
        <v>639059.27360000054</v>
      </c>
      <c r="S387" s="249">
        <f t="shared" ref="S387:AD387" si="9">SUM(S211:S386)</f>
        <v>0</v>
      </c>
      <c r="T387" s="249">
        <f t="shared" si="9"/>
        <v>0</v>
      </c>
      <c r="U387" s="249">
        <f t="shared" si="9"/>
        <v>0</v>
      </c>
      <c r="V387" s="249">
        <f t="shared" si="9"/>
        <v>0</v>
      </c>
      <c r="W387" s="249">
        <f t="shared" si="9"/>
        <v>0</v>
      </c>
      <c r="X387" s="249">
        <f t="shared" si="9"/>
        <v>0</v>
      </c>
      <c r="Y387" s="249">
        <f t="shared" si="9"/>
        <v>0</v>
      </c>
      <c r="Z387" s="249">
        <f t="shared" si="9"/>
        <v>0</v>
      </c>
      <c r="AA387" s="249">
        <f t="shared" si="9"/>
        <v>0</v>
      </c>
      <c r="AB387" s="249">
        <f t="shared" si="9"/>
        <v>0</v>
      </c>
      <c r="AC387" s="249">
        <f t="shared" si="9"/>
        <v>0</v>
      </c>
      <c r="AD387" s="249">
        <f t="shared" si="9"/>
        <v>639059.27360000054</v>
      </c>
    </row>
    <row r="388" spans="1:30" s="246" customFormat="1" ht="23.25" customHeight="1">
      <c r="A388" s="206"/>
      <c r="B388" s="206"/>
      <c r="C388" s="206"/>
      <c r="D388" s="232"/>
      <c r="E388" s="233"/>
      <c r="F388" s="234"/>
      <c r="G388" s="233"/>
      <c r="H388" s="211"/>
      <c r="I388" s="208"/>
      <c r="J388" s="226"/>
      <c r="K388" s="226"/>
      <c r="L388" s="215"/>
      <c r="M388" s="210"/>
      <c r="N388" s="212"/>
      <c r="O388" s="244"/>
      <c r="P388" s="215"/>
      <c r="Q388" s="214"/>
      <c r="R388" s="215"/>
      <c r="S388" s="213"/>
      <c r="T388" s="213"/>
      <c r="U388" s="213"/>
      <c r="V388" s="213"/>
      <c r="W388" s="213"/>
      <c r="X388" s="213"/>
      <c r="Y388" s="213"/>
      <c r="Z388" s="213"/>
      <c r="AA388" s="213"/>
      <c r="AB388" s="213"/>
      <c r="AC388" s="213"/>
      <c r="AD388" s="213"/>
    </row>
    <row r="389" spans="1:30" s="246" customFormat="1" ht="10.199999999999999">
      <c r="F389" s="251"/>
      <c r="I389" s="252"/>
      <c r="N389" s="253"/>
      <c r="O389" s="254"/>
      <c r="R389" s="255"/>
      <c r="S389" s="256"/>
      <c r="T389" s="256"/>
      <c r="U389" s="256"/>
      <c r="V389" s="256"/>
      <c r="W389" s="256"/>
      <c r="X389" s="256"/>
      <c r="Y389" s="256"/>
      <c r="Z389" s="256"/>
      <c r="AA389" s="256"/>
      <c r="AB389" s="256"/>
      <c r="AC389" s="256"/>
      <c r="AD389" s="256"/>
    </row>
    <row r="390" spans="1:30" s="1" customFormat="1">
      <c r="A390" s="246"/>
      <c r="B390" s="246"/>
      <c r="C390" s="257"/>
      <c r="D390" s="257"/>
      <c r="E390" s="257"/>
      <c r="F390" s="257"/>
      <c r="G390" s="257"/>
      <c r="H390" s="257"/>
      <c r="I390" s="257"/>
      <c r="J390" s="257"/>
      <c r="K390" s="257"/>
      <c r="L390" s="246"/>
      <c r="M390" s="246"/>
      <c r="N390" s="253"/>
      <c r="O390" s="254"/>
      <c r="P390" s="246"/>
      <c r="Q390" s="246"/>
      <c r="R390" s="255"/>
      <c r="S390" s="256">
        <f>SUBTOTAL(9,S385:S388)</f>
        <v>0</v>
      </c>
      <c r="T390" s="256">
        <f>SUBTOTAL(9,T385:T388)</f>
        <v>0</v>
      </c>
      <c r="U390" s="256">
        <f>SUBTOTAL(9,U385:U388)</f>
        <v>0</v>
      </c>
      <c r="V390" s="256"/>
      <c r="W390" s="256"/>
      <c r="X390" s="256"/>
      <c r="Y390" s="256"/>
      <c r="Z390" s="256"/>
      <c r="AA390" s="256"/>
      <c r="AB390" s="256"/>
      <c r="AC390" s="256"/>
      <c r="AD390" s="256"/>
    </row>
    <row r="392" spans="1:30" s="264" customFormat="1" ht="56.25" customHeight="1">
      <c r="A392" s="258" t="s">
        <v>0</v>
      </c>
      <c r="B392" s="258" t="s">
        <v>96</v>
      </c>
      <c r="C392" s="258" t="s">
        <v>1</v>
      </c>
      <c r="D392" s="258" t="s">
        <v>2</v>
      </c>
      <c r="E392" s="258" t="s">
        <v>3</v>
      </c>
      <c r="F392" s="258" t="s">
        <v>4</v>
      </c>
      <c r="G392" s="259" t="s">
        <v>5</v>
      </c>
      <c r="H392" s="260" t="s">
        <v>6</v>
      </c>
      <c r="I392" s="259" t="s">
        <v>7</v>
      </c>
      <c r="J392" s="259" t="s">
        <v>8</v>
      </c>
      <c r="K392" s="259" t="s">
        <v>9</v>
      </c>
      <c r="L392" s="259" t="s">
        <v>10</v>
      </c>
      <c r="M392" s="259" t="s">
        <v>11</v>
      </c>
      <c r="N392" s="261" t="s">
        <v>12</v>
      </c>
      <c r="O392" s="259" t="s">
        <v>13</v>
      </c>
      <c r="P392" s="261" t="s">
        <v>14</v>
      </c>
      <c r="Q392" s="262" t="s">
        <v>15</v>
      </c>
      <c r="R392" s="262" t="s">
        <v>97</v>
      </c>
      <c r="S392" s="262" t="s">
        <v>98</v>
      </c>
      <c r="T392" s="262" t="s">
        <v>99</v>
      </c>
      <c r="U392" s="262" t="s">
        <v>100</v>
      </c>
      <c r="V392" s="262" t="s">
        <v>101</v>
      </c>
      <c r="W392" s="262" t="s">
        <v>102</v>
      </c>
      <c r="X392" s="262" t="s">
        <v>103</v>
      </c>
      <c r="Y392" s="262" t="s">
        <v>104</v>
      </c>
      <c r="Z392" s="263" t="s">
        <v>105</v>
      </c>
      <c r="AA392" s="263" t="s">
        <v>106</v>
      </c>
      <c r="AB392" s="263" t="s">
        <v>107</v>
      </c>
      <c r="AC392" s="262" t="s">
        <v>91</v>
      </c>
    </row>
    <row r="393" spans="1:30" s="278" customFormat="1" ht="40.5" customHeight="1">
      <c r="A393" s="265" t="s">
        <v>487</v>
      </c>
      <c r="B393" s="266" t="s">
        <v>488</v>
      </c>
      <c r="C393" s="267" t="s">
        <v>16</v>
      </c>
      <c r="D393" s="268" t="s">
        <v>50</v>
      </c>
      <c r="E393" s="269" t="s">
        <v>66</v>
      </c>
      <c r="F393" s="268" t="s">
        <v>21</v>
      </c>
      <c r="G393" s="268">
        <v>31602</v>
      </c>
      <c r="H393" s="265" t="s">
        <v>489</v>
      </c>
      <c r="I393" s="270"/>
      <c r="J393" s="271" t="s">
        <v>490</v>
      </c>
      <c r="K393" s="272" t="s">
        <v>23</v>
      </c>
      <c r="L393" s="272" t="s">
        <v>23</v>
      </c>
      <c r="M393" s="273" t="s">
        <v>24</v>
      </c>
      <c r="N393" s="274" t="s">
        <v>491</v>
      </c>
      <c r="O393" s="275">
        <v>1229</v>
      </c>
      <c r="P393" s="276" t="s">
        <v>159</v>
      </c>
      <c r="Q393" s="275">
        <f>O393</f>
        <v>1229</v>
      </c>
      <c r="R393" s="275"/>
      <c r="S393" s="275"/>
      <c r="T393" s="275"/>
      <c r="U393" s="275"/>
      <c r="V393" s="275"/>
      <c r="W393" s="275"/>
      <c r="X393" s="275"/>
      <c r="Y393" s="275"/>
      <c r="Z393" s="275"/>
      <c r="AA393" s="277"/>
      <c r="AB393" s="275"/>
      <c r="AC393" s="275">
        <f>Q393</f>
        <v>1229</v>
      </c>
    </row>
    <row r="394" spans="1:30" s="278" customFormat="1" ht="40.5" customHeight="1">
      <c r="A394" s="265" t="s">
        <v>487</v>
      </c>
      <c r="B394" s="266" t="s">
        <v>488</v>
      </c>
      <c r="C394" s="266" t="s">
        <v>16</v>
      </c>
      <c r="D394" s="279" t="s">
        <v>17</v>
      </c>
      <c r="E394" s="280" t="s">
        <v>16</v>
      </c>
      <c r="F394" s="281" t="s">
        <v>21</v>
      </c>
      <c r="G394" s="268">
        <v>32201</v>
      </c>
      <c r="H394" s="282" t="s">
        <v>28</v>
      </c>
      <c r="I394" s="283"/>
      <c r="J394" s="271" t="s">
        <v>492</v>
      </c>
      <c r="K394" s="272" t="s">
        <v>23</v>
      </c>
      <c r="L394" s="272" t="s">
        <v>23</v>
      </c>
      <c r="M394" s="273" t="s">
        <v>24</v>
      </c>
      <c r="N394" s="274" t="s">
        <v>491</v>
      </c>
      <c r="O394" s="277">
        <v>43586.99</v>
      </c>
      <c r="P394" s="276" t="s">
        <v>159</v>
      </c>
      <c r="Q394" s="275">
        <v>87173.98</v>
      </c>
      <c r="R394" s="275"/>
      <c r="S394" s="275"/>
      <c r="T394" s="275"/>
      <c r="U394" s="275"/>
      <c r="V394" s="275"/>
      <c r="W394" s="275"/>
      <c r="X394" s="275"/>
      <c r="Y394" s="275"/>
      <c r="Z394" s="275"/>
      <c r="AA394" s="277"/>
      <c r="AB394" s="277"/>
      <c r="AC394" s="275">
        <f t="shared" ref="AC394:AC411" si="10">Q394</f>
        <v>87173.98</v>
      </c>
    </row>
    <row r="395" spans="1:30" s="278" customFormat="1" ht="40.5" customHeight="1">
      <c r="A395" s="265" t="s">
        <v>487</v>
      </c>
      <c r="B395" s="266" t="s">
        <v>488</v>
      </c>
      <c r="C395" s="267" t="s">
        <v>16</v>
      </c>
      <c r="D395" s="268" t="s">
        <v>17</v>
      </c>
      <c r="E395" s="280" t="s">
        <v>16</v>
      </c>
      <c r="F395" s="268" t="s">
        <v>20</v>
      </c>
      <c r="G395" s="268">
        <v>33602</v>
      </c>
      <c r="H395" s="282" t="s">
        <v>40</v>
      </c>
      <c r="I395" s="273"/>
      <c r="J395" s="271" t="s">
        <v>493</v>
      </c>
      <c r="K395" s="272" t="s">
        <v>24</v>
      </c>
      <c r="L395" s="272" t="s">
        <v>23</v>
      </c>
      <c r="M395" s="273" t="s">
        <v>24</v>
      </c>
      <c r="N395" s="274" t="s">
        <v>491</v>
      </c>
      <c r="O395" s="275">
        <v>10500.04</v>
      </c>
      <c r="P395" s="276" t="s">
        <v>159</v>
      </c>
      <c r="Q395" s="275">
        <f t="shared" ref="Q395:Q411" si="11">O395</f>
        <v>10500.04</v>
      </c>
      <c r="R395" s="275"/>
      <c r="S395" s="275"/>
      <c r="T395" s="275"/>
      <c r="U395" s="275"/>
      <c r="V395" s="275"/>
      <c r="W395" s="275"/>
      <c r="X395" s="275"/>
      <c r="Y395" s="275"/>
      <c r="Z395" s="275"/>
      <c r="AA395" s="277"/>
      <c r="AB395" s="275"/>
      <c r="AC395" s="275">
        <f t="shared" si="10"/>
        <v>10500.04</v>
      </c>
    </row>
    <row r="396" spans="1:30" s="278" customFormat="1" ht="40.5" customHeight="1">
      <c r="A396" s="265" t="s">
        <v>487</v>
      </c>
      <c r="B396" s="266" t="s">
        <v>488</v>
      </c>
      <c r="C396" s="266" t="s">
        <v>16</v>
      </c>
      <c r="D396" s="279" t="s">
        <v>17</v>
      </c>
      <c r="E396" s="280" t="s">
        <v>16</v>
      </c>
      <c r="F396" s="281" t="s">
        <v>21</v>
      </c>
      <c r="G396" s="268">
        <v>35801</v>
      </c>
      <c r="H396" s="265" t="s">
        <v>494</v>
      </c>
      <c r="I396" s="273"/>
      <c r="J396" s="271" t="s">
        <v>495</v>
      </c>
      <c r="K396" s="272" t="s">
        <v>23</v>
      </c>
      <c r="L396" s="272" t="s">
        <v>23</v>
      </c>
      <c r="M396" s="273" t="s">
        <v>24</v>
      </c>
      <c r="N396" s="274" t="s">
        <v>491</v>
      </c>
      <c r="O396" s="277">
        <v>19744.599999999999</v>
      </c>
      <c r="P396" s="276" t="s">
        <v>159</v>
      </c>
      <c r="Q396" s="275">
        <v>39489.199999999997</v>
      </c>
      <c r="R396" s="275"/>
      <c r="S396" s="275"/>
      <c r="T396" s="275"/>
      <c r="U396" s="275"/>
      <c r="V396" s="275"/>
      <c r="W396" s="275"/>
      <c r="X396" s="275"/>
      <c r="Y396" s="275"/>
      <c r="Z396" s="275"/>
      <c r="AA396" s="277"/>
      <c r="AB396" s="277"/>
      <c r="AC396" s="275">
        <f t="shared" si="10"/>
        <v>39489.199999999997</v>
      </c>
    </row>
    <row r="397" spans="1:30" s="278" customFormat="1" ht="40.5" customHeight="1">
      <c r="A397" s="265" t="s">
        <v>487</v>
      </c>
      <c r="B397" s="266" t="s">
        <v>488</v>
      </c>
      <c r="C397" s="266" t="s">
        <v>16</v>
      </c>
      <c r="D397" s="279" t="s">
        <v>17</v>
      </c>
      <c r="E397" s="280" t="s">
        <v>16</v>
      </c>
      <c r="F397" s="281" t="s">
        <v>21</v>
      </c>
      <c r="G397" s="268">
        <v>33801</v>
      </c>
      <c r="H397" s="265" t="s">
        <v>22</v>
      </c>
      <c r="I397" s="270"/>
      <c r="J397" s="271" t="s">
        <v>496</v>
      </c>
      <c r="K397" s="284" t="s">
        <v>24</v>
      </c>
      <c r="L397" s="272" t="s">
        <v>23</v>
      </c>
      <c r="M397" s="285" t="s">
        <v>24</v>
      </c>
      <c r="N397" s="274" t="s">
        <v>491</v>
      </c>
      <c r="O397" s="277">
        <v>21544</v>
      </c>
      <c r="P397" s="276" t="s">
        <v>159</v>
      </c>
      <c r="Q397" s="275">
        <f>N397*O397</f>
        <v>43088</v>
      </c>
      <c r="R397" s="275"/>
      <c r="S397" s="286"/>
      <c r="T397" s="286"/>
      <c r="U397" s="286"/>
      <c r="V397" s="286"/>
      <c r="W397" s="286"/>
      <c r="X397" s="286"/>
      <c r="Y397" s="287"/>
      <c r="Z397" s="288"/>
      <c r="AA397" s="277"/>
      <c r="AB397" s="277"/>
      <c r="AC397" s="275">
        <f t="shared" si="10"/>
        <v>43088</v>
      </c>
    </row>
    <row r="398" spans="1:30" s="278" customFormat="1" ht="40.5" customHeight="1">
      <c r="A398" s="265" t="s">
        <v>487</v>
      </c>
      <c r="B398" s="266" t="s">
        <v>488</v>
      </c>
      <c r="C398" s="267" t="s">
        <v>16</v>
      </c>
      <c r="D398" s="268" t="s">
        <v>17</v>
      </c>
      <c r="E398" s="280" t="s">
        <v>16</v>
      </c>
      <c r="F398" s="268" t="s">
        <v>20</v>
      </c>
      <c r="G398" s="268">
        <v>26103</v>
      </c>
      <c r="H398" s="265" t="s">
        <v>497</v>
      </c>
      <c r="I398" s="270" t="s">
        <v>498</v>
      </c>
      <c r="J398" s="271" t="s">
        <v>499</v>
      </c>
      <c r="K398" s="284" t="s">
        <v>24</v>
      </c>
      <c r="L398" s="272" t="s">
        <v>23</v>
      </c>
      <c r="M398" s="285" t="s">
        <v>500</v>
      </c>
      <c r="N398" s="289" t="s">
        <v>501</v>
      </c>
      <c r="O398" s="277">
        <v>21.99</v>
      </c>
      <c r="P398" s="276" t="s">
        <v>159</v>
      </c>
      <c r="Q398" s="275">
        <v>5000</v>
      </c>
      <c r="R398" s="275"/>
      <c r="S398" s="290"/>
      <c r="T398" s="290"/>
      <c r="U398" s="290"/>
      <c r="V398" s="290"/>
      <c r="W398" s="290"/>
      <c r="X398" s="290"/>
      <c r="Y398" s="276"/>
      <c r="Z398" s="291"/>
      <c r="AA398" s="277"/>
      <c r="AB398" s="277"/>
      <c r="AC398" s="275">
        <f t="shared" si="10"/>
        <v>5000</v>
      </c>
    </row>
    <row r="399" spans="1:30" s="278" customFormat="1" ht="40.5" customHeight="1">
      <c r="A399" s="265" t="s">
        <v>487</v>
      </c>
      <c r="B399" s="266" t="s">
        <v>488</v>
      </c>
      <c r="C399" s="267" t="s">
        <v>16</v>
      </c>
      <c r="D399" s="268" t="s">
        <v>55</v>
      </c>
      <c r="E399" s="280" t="s">
        <v>56</v>
      </c>
      <c r="F399" s="268" t="s">
        <v>459</v>
      </c>
      <c r="G399" s="268">
        <v>26102</v>
      </c>
      <c r="H399" s="265" t="s">
        <v>497</v>
      </c>
      <c r="I399" s="270" t="s">
        <v>462</v>
      </c>
      <c r="J399" s="271" t="s">
        <v>502</v>
      </c>
      <c r="K399" s="284" t="s">
        <v>24</v>
      </c>
      <c r="L399" s="272" t="s">
        <v>23</v>
      </c>
      <c r="M399" s="285" t="s">
        <v>500</v>
      </c>
      <c r="N399" s="289" t="s">
        <v>503</v>
      </c>
      <c r="O399" s="277">
        <v>21.99</v>
      </c>
      <c r="P399" s="276" t="s">
        <v>159</v>
      </c>
      <c r="Q399" s="275">
        <v>2065.5</v>
      </c>
      <c r="R399" s="275"/>
      <c r="S399" s="290"/>
      <c r="T399" s="290"/>
      <c r="U399" s="290"/>
      <c r="V399" s="290"/>
      <c r="W399" s="290"/>
      <c r="X399" s="290"/>
      <c r="Y399" s="276"/>
      <c r="Z399" s="291"/>
      <c r="AA399" s="277"/>
      <c r="AB399" s="277"/>
      <c r="AC399" s="275">
        <v>2065.5</v>
      </c>
    </row>
    <row r="400" spans="1:30" s="278" customFormat="1" ht="40.5" customHeight="1">
      <c r="A400" s="265" t="s">
        <v>487</v>
      </c>
      <c r="B400" s="266" t="s">
        <v>488</v>
      </c>
      <c r="C400" s="266" t="s">
        <v>16</v>
      </c>
      <c r="D400" s="279" t="s">
        <v>53</v>
      </c>
      <c r="E400" s="280" t="s">
        <v>54</v>
      </c>
      <c r="F400" s="281" t="s">
        <v>58</v>
      </c>
      <c r="G400" s="268">
        <v>26102</v>
      </c>
      <c r="H400" s="265" t="s">
        <v>504</v>
      </c>
      <c r="I400" s="270" t="s">
        <v>462</v>
      </c>
      <c r="J400" s="292" t="s">
        <v>505</v>
      </c>
      <c r="K400" s="284" t="s">
        <v>24</v>
      </c>
      <c r="L400" s="272" t="s">
        <v>23</v>
      </c>
      <c r="M400" s="285" t="s">
        <v>500</v>
      </c>
      <c r="N400" s="289" t="s">
        <v>506</v>
      </c>
      <c r="O400" s="277">
        <v>21.99</v>
      </c>
      <c r="P400" s="276" t="s">
        <v>159</v>
      </c>
      <c r="Q400" s="275">
        <v>682</v>
      </c>
      <c r="R400" s="275"/>
      <c r="S400" s="290"/>
      <c r="T400" s="290"/>
      <c r="U400" s="290"/>
      <c r="V400" s="290"/>
      <c r="W400" s="290"/>
      <c r="X400" s="290"/>
      <c r="Y400" s="276"/>
      <c r="Z400" s="291"/>
      <c r="AA400" s="277"/>
      <c r="AB400" s="277"/>
      <c r="AC400" s="275">
        <f t="shared" si="10"/>
        <v>682</v>
      </c>
    </row>
    <row r="401" spans="1:29" s="278" customFormat="1" ht="40.5" customHeight="1">
      <c r="A401" s="265" t="s">
        <v>487</v>
      </c>
      <c r="B401" s="266" t="s">
        <v>488</v>
      </c>
      <c r="C401" s="266" t="s">
        <v>16</v>
      </c>
      <c r="D401" s="279" t="s">
        <v>50</v>
      </c>
      <c r="E401" s="280" t="s">
        <v>16</v>
      </c>
      <c r="F401" s="281" t="s">
        <v>51</v>
      </c>
      <c r="G401" s="268">
        <v>26102</v>
      </c>
      <c r="H401" s="265" t="s">
        <v>504</v>
      </c>
      <c r="I401" s="270" t="s">
        <v>462</v>
      </c>
      <c r="J401" s="271" t="s">
        <v>507</v>
      </c>
      <c r="K401" s="284" t="s">
        <v>24</v>
      </c>
      <c r="L401" s="272" t="s">
        <v>23</v>
      </c>
      <c r="M401" s="285" t="s">
        <v>500</v>
      </c>
      <c r="N401" s="289" t="s">
        <v>508</v>
      </c>
      <c r="O401" s="277">
        <v>21.99</v>
      </c>
      <c r="P401" s="276" t="s">
        <v>159</v>
      </c>
      <c r="Q401" s="275">
        <v>7464</v>
      </c>
      <c r="R401" s="275"/>
      <c r="S401" s="290"/>
      <c r="T401" s="290"/>
      <c r="U401" s="290"/>
      <c r="V401" s="290"/>
      <c r="W401" s="290"/>
      <c r="X401" s="290"/>
      <c r="Y401" s="276"/>
      <c r="Z401" s="291"/>
      <c r="AA401" s="277"/>
      <c r="AB401" s="277"/>
      <c r="AC401" s="275">
        <f t="shared" si="10"/>
        <v>7464</v>
      </c>
    </row>
    <row r="402" spans="1:29" s="278" customFormat="1" ht="40.5" customHeight="1">
      <c r="A402" s="265" t="s">
        <v>487</v>
      </c>
      <c r="B402" s="266" t="s">
        <v>488</v>
      </c>
      <c r="C402" s="268" t="s">
        <v>16</v>
      </c>
      <c r="D402" s="268" t="s">
        <v>17</v>
      </c>
      <c r="E402" s="293" t="s">
        <v>16</v>
      </c>
      <c r="F402" s="281" t="s">
        <v>21</v>
      </c>
      <c r="G402" s="268">
        <v>31401</v>
      </c>
      <c r="H402" s="265" t="s">
        <v>509</v>
      </c>
      <c r="I402" s="294"/>
      <c r="J402" s="292" t="s">
        <v>510</v>
      </c>
      <c r="K402" s="284" t="s">
        <v>24</v>
      </c>
      <c r="L402" s="285" t="s">
        <v>23</v>
      </c>
      <c r="M402" s="284" t="s">
        <v>24</v>
      </c>
      <c r="N402" s="285">
        <v>1</v>
      </c>
      <c r="O402" s="277">
        <v>473.14</v>
      </c>
      <c r="P402" s="276" t="s">
        <v>159</v>
      </c>
      <c r="Q402" s="275">
        <f t="shared" si="11"/>
        <v>473.14</v>
      </c>
      <c r="R402" s="275"/>
      <c r="S402" s="290"/>
      <c r="T402" s="290"/>
      <c r="U402" s="290"/>
      <c r="V402" s="290"/>
      <c r="W402" s="290"/>
      <c r="X402" s="290"/>
      <c r="Y402" s="276"/>
      <c r="Z402" s="291"/>
      <c r="AA402" s="277"/>
      <c r="AB402" s="277"/>
      <c r="AC402" s="275">
        <f t="shared" si="10"/>
        <v>473.14</v>
      </c>
    </row>
    <row r="403" spans="1:29" s="278" customFormat="1" ht="40.5" customHeight="1">
      <c r="A403" s="265" t="s">
        <v>487</v>
      </c>
      <c r="B403" s="266" t="s">
        <v>488</v>
      </c>
      <c r="C403" s="268" t="s">
        <v>16</v>
      </c>
      <c r="D403" s="268" t="s">
        <v>17</v>
      </c>
      <c r="E403" s="293" t="s">
        <v>16</v>
      </c>
      <c r="F403" s="281" t="s">
        <v>20</v>
      </c>
      <c r="G403" s="268">
        <v>32601</v>
      </c>
      <c r="H403" s="265" t="s">
        <v>511</v>
      </c>
      <c r="I403" s="294"/>
      <c r="J403" s="271" t="s">
        <v>512</v>
      </c>
      <c r="K403" s="284" t="s">
        <v>24</v>
      </c>
      <c r="L403" s="272" t="s">
        <v>23</v>
      </c>
      <c r="M403" s="285" t="s">
        <v>513</v>
      </c>
      <c r="N403" s="289" t="s">
        <v>491</v>
      </c>
      <c r="O403" s="277">
        <v>11293.82</v>
      </c>
      <c r="P403" s="276" t="s">
        <v>159</v>
      </c>
      <c r="Q403" s="275">
        <f t="shared" si="11"/>
        <v>11293.82</v>
      </c>
      <c r="R403" s="275"/>
      <c r="S403" s="290"/>
      <c r="T403" s="290"/>
      <c r="U403" s="290"/>
      <c r="V403" s="290"/>
      <c r="W403" s="290"/>
      <c r="X403" s="290"/>
      <c r="Y403" s="276"/>
      <c r="Z403" s="291"/>
      <c r="AA403" s="277"/>
      <c r="AB403" s="277"/>
      <c r="AC403" s="275">
        <f t="shared" si="10"/>
        <v>11293.82</v>
      </c>
    </row>
    <row r="404" spans="1:29" s="278" customFormat="1" ht="40.5" customHeight="1">
      <c r="A404" s="265" t="s">
        <v>487</v>
      </c>
      <c r="B404" s="266" t="s">
        <v>488</v>
      </c>
      <c r="C404" s="267" t="s">
        <v>16</v>
      </c>
      <c r="D404" s="268" t="s">
        <v>17</v>
      </c>
      <c r="E404" s="268">
        <v>1</v>
      </c>
      <c r="F404" s="268" t="s">
        <v>20</v>
      </c>
      <c r="G404" s="268">
        <v>22104</v>
      </c>
      <c r="H404" s="295" t="s">
        <v>514</v>
      </c>
      <c r="I404" s="270" t="s">
        <v>515</v>
      </c>
      <c r="J404" s="271" t="s">
        <v>516</v>
      </c>
      <c r="K404" s="284" t="s">
        <v>517</v>
      </c>
      <c r="L404" s="272" t="s">
        <v>23</v>
      </c>
      <c r="M404" s="285" t="s">
        <v>513</v>
      </c>
      <c r="N404" s="289" t="s">
        <v>518</v>
      </c>
      <c r="O404" s="291">
        <v>902</v>
      </c>
      <c r="P404" s="276" t="s">
        <v>159</v>
      </c>
      <c r="Q404" s="275">
        <f t="shared" si="11"/>
        <v>902</v>
      </c>
      <c r="R404" s="275"/>
      <c r="S404" s="290"/>
      <c r="T404" s="290"/>
      <c r="U404" s="290"/>
      <c r="V404" s="290"/>
      <c r="W404" s="290"/>
      <c r="X404" s="290"/>
      <c r="Y404" s="276"/>
      <c r="Z404" s="291"/>
      <c r="AA404" s="277"/>
      <c r="AB404" s="291"/>
      <c r="AC404" s="275">
        <f t="shared" si="10"/>
        <v>902</v>
      </c>
    </row>
    <row r="405" spans="1:29" s="278" customFormat="1" ht="40.5" customHeight="1">
      <c r="A405" s="265" t="s">
        <v>487</v>
      </c>
      <c r="B405" s="266" t="s">
        <v>488</v>
      </c>
      <c r="C405" s="266" t="s">
        <v>16</v>
      </c>
      <c r="D405" s="279" t="s">
        <v>17</v>
      </c>
      <c r="E405" s="280" t="s">
        <v>16</v>
      </c>
      <c r="F405" s="268" t="s">
        <v>20</v>
      </c>
      <c r="G405" s="268">
        <v>22104</v>
      </c>
      <c r="H405" s="265" t="s">
        <v>519</v>
      </c>
      <c r="I405" s="270"/>
      <c r="J405" s="271" t="s">
        <v>520</v>
      </c>
      <c r="K405" s="284" t="s">
        <v>517</v>
      </c>
      <c r="L405" s="272" t="s">
        <v>23</v>
      </c>
      <c r="M405" s="284" t="s">
        <v>513</v>
      </c>
      <c r="N405" s="274" t="s">
        <v>518</v>
      </c>
      <c r="O405" s="277">
        <v>1000</v>
      </c>
      <c r="P405" s="276" t="s">
        <v>159</v>
      </c>
      <c r="Q405" s="275">
        <f t="shared" si="11"/>
        <v>1000</v>
      </c>
      <c r="R405" s="275"/>
      <c r="S405" s="286"/>
      <c r="T405" s="286"/>
      <c r="U405" s="286"/>
      <c r="V405" s="286"/>
      <c r="W405" s="286"/>
      <c r="X405" s="286"/>
      <c r="Y405" s="287"/>
      <c r="Z405" s="288"/>
      <c r="AA405" s="277"/>
      <c r="AB405" s="277"/>
      <c r="AC405" s="275">
        <f t="shared" si="10"/>
        <v>1000</v>
      </c>
    </row>
    <row r="406" spans="1:29" s="278" customFormat="1" ht="40.5" customHeight="1">
      <c r="A406" s="265" t="s">
        <v>487</v>
      </c>
      <c r="B406" s="266" t="s">
        <v>488</v>
      </c>
      <c r="C406" s="266" t="s">
        <v>16</v>
      </c>
      <c r="D406" s="279" t="s">
        <v>55</v>
      </c>
      <c r="E406" s="280" t="s">
        <v>56</v>
      </c>
      <c r="F406" s="268" t="s">
        <v>74</v>
      </c>
      <c r="G406" s="268">
        <v>22104</v>
      </c>
      <c r="H406" s="265" t="s">
        <v>519</v>
      </c>
      <c r="I406" s="270"/>
      <c r="J406" s="271" t="s">
        <v>521</v>
      </c>
      <c r="K406" s="284" t="s">
        <v>24</v>
      </c>
      <c r="L406" s="272" t="s">
        <v>23</v>
      </c>
      <c r="M406" s="284" t="s">
        <v>513</v>
      </c>
      <c r="N406" s="274" t="s">
        <v>518</v>
      </c>
      <c r="O406" s="277">
        <v>1112</v>
      </c>
      <c r="P406" s="276" t="s">
        <v>159</v>
      </c>
      <c r="Q406" s="275">
        <f t="shared" si="11"/>
        <v>1112</v>
      </c>
      <c r="R406" s="275"/>
      <c r="S406" s="286"/>
      <c r="T406" s="286"/>
      <c r="U406" s="286"/>
      <c r="V406" s="286"/>
      <c r="W406" s="286"/>
      <c r="X406" s="286"/>
      <c r="Y406" s="287"/>
      <c r="Z406" s="288"/>
      <c r="AA406" s="277"/>
      <c r="AB406" s="277"/>
      <c r="AC406" s="275">
        <f t="shared" si="10"/>
        <v>1112</v>
      </c>
    </row>
    <row r="407" spans="1:29" s="278" customFormat="1" ht="40.5" customHeight="1">
      <c r="A407" s="265" t="s">
        <v>487</v>
      </c>
      <c r="B407" s="266" t="s">
        <v>488</v>
      </c>
      <c r="C407" s="266" t="s">
        <v>16</v>
      </c>
      <c r="D407" s="279" t="s">
        <v>53</v>
      </c>
      <c r="E407" s="280" t="s">
        <v>54</v>
      </c>
      <c r="F407" s="268" t="s">
        <v>58</v>
      </c>
      <c r="G407" s="268">
        <v>22104</v>
      </c>
      <c r="H407" s="265" t="s">
        <v>519</v>
      </c>
      <c r="I407" s="270"/>
      <c r="J407" s="271" t="s">
        <v>522</v>
      </c>
      <c r="K407" s="284" t="s">
        <v>517</v>
      </c>
      <c r="L407" s="272" t="s">
        <v>23</v>
      </c>
      <c r="M407" s="284" t="s">
        <v>513</v>
      </c>
      <c r="N407" s="274" t="s">
        <v>518</v>
      </c>
      <c r="O407" s="277">
        <v>1919.3</v>
      </c>
      <c r="P407" s="276" t="s">
        <v>159</v>
      </c>
      <c r="Q407" s="275">
        <f t="shared" si="11"/>
        <v>1919.3</v>
      </c>
      <c r="R407" s="275"/>
      <c r="S407" s="286"/>
      <c r="T407" s="286"/>
      <c r="U407" s="286"/>
      <c r="V407" s="286"/>
      <c r="W407" s="286"/>
      <c r="X407" s="286"/>
      <c r="Y407" s="287"/>
      <c r="Z407" s="288"/>
      <c r="AA407" s="277"/>
      <c r="AB407" s="277"/>
      <c r="AC407" s="275">
        <f t="shared" si="10"/>
        <v>1919.3</v>
      </c>
    </row>
    <row r="408" spans="1:29" s="278" customFormat="1" ht="40.5" customHeight="1">
      <c r="A408" s="265" t="s">
        <v>487</v>
      </c>
      <c r="B408" s="266" t="s">
        <v>488</v>
      </c>
      <c r="C408" s="266" t="s">
        <v>16</v>
      </c>
      <c r="D408" s="279" t="s">
        <v>55</v>
      </c>
      <c r="E408" s="280" t="s">
        <v>56</v>
      </c>
      <c r="F408" s="268" t="s">
        <v>74</v>
      </c>
      <c r="G408" s="268">
        <v>21101</v>
      </c>
      <c r="H408" s="265" t="s">
        <v>523</v>
      </c>
      <c r="I408" s="270"/>
      <c r="J408" s="271" t="s">
        <v>524</v>
      </c>
      <c r="K408" s="284" t="s">
        <v>517</v>
      </c>
      <c r="L408" s="272" t="s">
        <v>23</v>
      </c>
      <c r="M408" s="284" t="s">
        <v>513</v>
      </c>
      <c r="N408" s="274" t="s">
        <v>518</v>
      </c>
      <c r="O408" s="277">
        <v>1427.87</v>
      </c>
      <c r="P408" s="276" t="s">
        <v>159</v>
      </c>
      <c r="Q408" s="275">
        <f t="shared" si="11"/>
        <v>1427.87</v>
      </c>
      <c r="R408" s="275"/>
      <c r="S408" s="286"/>
      <c r="T408" s="286"/>
      <c r="U408" s="286"/>
      <c r="V408" s="286"/>
      <c r="W408" s="286"/>
      <c r="X408" s="286"/>
      <c r="Y408" s="287"/>
      <c r="Z408" s="288"/>
      <c r="AA408" s="277"/>
      <c r="AB408" s="277"/>
      <c r="AC408" s="275">
        <f t="shared" si="10"/>
        <v>1427.87</v>
      </c>
    </row>
    <row r="409" spans="1:29" s="278" customFormat="1" ht="40.5" customHeight="1">
      <c r="A409" s="265" t="s">
        <v>487</v>
      </c>
      <c r="B409" s="266" t="s">
        <v>488</v>
      </c>
      <c r="C409" s="266" t="s">
        <v>16</v>
      </c>
      <c r="D409" s="279" t="s">
        <v>17</v>
      </c>
      <c r="E409" s="280" t="s">
        <v>16</v>
      </c>
      <c r="F409" s="268" t="s">
        <v>20</v>
      </c>
      <c r="G409" s="268">
        <v>21101</v>
      </c>
      <c r="H409" s="265" t="s">
        <v>523</v>
      </c>
      <c r="I409" s="270" t="s">
        <v>525</v>
      </c>
      <c r="J409" s="271" t="s">
        <v>526</v>
      </c>
      <c r="K409" s="284" t="s">
        <v>517</v>
      </c>
      <c r="L409" s="272" t="s">
        <v>23</v>
      </c>
      <c r="M409" s="284" t="s">
        <v>513</v>
      </c>
      <c r="N409" s="274" t="s">
        <v>491</v>
      </c>
      <c r="O409" s="277">
        <v>904.8</v>
      </c>
      <c r="P409" s="276" t="s">
        <v>159</v>
      </c>
      <c r="Q409" s="275">
        <f>N409*O409</f>
        <v>1809.6</v>
      </c>
      <c r="R409" s="275"/>
      <c r="S409" s="286"/>
      <c r="T409" s="286"/>
      <c r="U409" s="286"/>
      <c r="V409" s="286"/>
      <c r="W409" s="286"/>
      <c r="X409" s="286"/>
      <c r="Y409" s="287"/>
      <c r="Z409" s="288"/>
      <c r="AA409" s="277"/>
      <c r="AB409" s="277"/>
      <c r="AC409" s="275">
        <f>Q409</f>
        <v>1809.6</v>
      </c>
    </row>
    <row r="410" spans="1:29" s="278" customFormat="1" ht="40.5" customHeight="1">
      <c r="A410" s="265" t="s">
        <v>487</v>
      </c>
      <c r="B410" s="266" t="s">
        <v>488</v>
      </c>
      <c r="C410" s="266" t="s">
        <v>16</v>
      </c>
      <c r="D410" s="279" t="s">
        <v>50</v>
      </c>
      <c r="E410" s="280" t="s">
        <v>16</v>
      </c>
      <c r="F410" s="268" t="s">
        <v>51</v>
      </c>
      <c r="G410" s="268">
        <v>21101</v>
      </c>
      <c r="H410" s="265" t="s">
        <v>523</v>
      </c>
      <c r="I410" s="270" t="s">
        <v>527</v>
      </c>
      <c r="J410" s="271" t="s">
        <v>528</v>
      </c>
      <c r="K410" s="284" t="s">
        <v>517</v>
      </c>
      <c r="L410" s="272" t="s">
        <v>23</v>
      </c>
      <c r="M410" s="284" t="s">
        <v>513</v>
      </c>
      <c r="N410" s="274" t="s">
        <v>518</v>
      </c>
      <c r="O410" s="277">
        <v>2000</v>
      </c>
      <c r="P410" s="276" t="s">
        <v>159</v>
      </c>
      <c r="Q410" s="275">
        <v>2000</v>
      </c>
      <c r="R410" s="275"/>
      <c r="S410" s="286"/>
      <c r="T410" s="286"/>
      <c r="U410" s="286"/>
      <c r="V410" s="286"/>
      <c r="W410" s="286"/>
      <c r="X410" s="286"/>
      <c r="Y410" s="287"/>
      <c r="Z410" s="288"/>
      <c r="AA410" s="277"/>
      <c r="AB410" s="277"/>
      <c r="AC410" s="275">
        <v>2000</v>
      </c>
    </row>
    <row r="411" spans="1:29" s="278" customFormat="1" ht="40.5" customHeight="1">
      <c r="A411" s="265" t="s">
        <v>487</v>
      </c>
      <c r="B411" s="266" t="s">
        <v>488</v>
      </c>
      <c r="C411" s="266" t="s">
        <v>16</v>
      </c>
      <c r="D411" s="279" t="s">
        <v>17</v>
      </c>
      <c r="E411" s="280" t="s">
        <v>16</v>
      </c>
      <c r="F411" s="268" t="s">
        <v>20</v>
      </c>
      <c r="G411" s="268">
        <v>21401</v>
      </c>
      <c r="H411" s="265" t="s">
        <v>529</v>
      </c>
      <c r="I411" s="270" t="s">
        <v>530</v>
      </c>
      <c r="J411" s="271" t="s">
        <v>531</v>
      </c>
      <c r="K411" s="284" t="s">
        <v>517</v>
      </c>
      <c r="L411" s="272" t="s">
        <v>23</v>
      </c>
      <c r="M411" s="284" t="s">
        <v>513</v>
      </c>
      <c r="N411" s="274" t="s">
        <v>491</v>
      </c>
      <c r="O411" s="277">
        <v>2462.5500000000002</v>
      </c>
      <c r="P411" s="276" t="s">
        <v>159</v>
      </c>
      <c r="Q411" s="275">
        <f t="shared" si="11"/>
        <v>2462.5500000000002</v>
      </c>
      <c r="R411" s="275"/>
      <c r="S411" s="286"/>
      <c r="T411" s="286"/>
      <c r="U411" s="286"/>
      <c r="V411" s="286"/>
      <c r="W411" s="286"/>
      <c r="X411" s="286"/>
      <c r="Y411" s="287"/>
      <c r="Z411" s="288"/>
      <c r="AA411" s="277"/>
      <c r="AB411" s="277"/>
      <c r="AC411" s="275">
        <f t="shared" si="10"/>
        <v>2462.5500000000002</v>
      </c>
    </row>
    <row r="412" spans="1:29" s="278" customFormat="1" ht="40.5" customHeight="1">
      <c r="A412" s="265" t="s">
        <v>487</v>
      </c>
      <c r="B412" s="266" t="s">
        <v>488</v>
      </c>
      <c r="C412" s="266" t="s">
        <v>16</v>
      </c>
      <c r="D412" s="279" t="s">
        <v>17</v>
      </c>
      <c r="E412" s="280" t="s">
        <v>16</v>
      </c>
      <c r="F412" s="268" t="s">
        <v>20</v>
      </c>
      <c r="G412" s="268">
        <v>24601</v>
      </c>
      <c r="H412" s="265" t="s">
        <v>532</v>
      </c>
      <c r="I412" s="270" t="s">
        <v>533</v>
      </c>
      <c r="J412" s="271" t="s">
        <v>534</v>
      </c>
      <c r="K412" s="284" t="s">
        <v>517</v>
      </c>
      <c r="L412" s="272" t="s">
        <v>23</v>
      </c>
      <c r="M412" s="284" t="s">
        <v>513</v>
      </c>
      <c r="N412" s="274" t="s">
        <v>518</v>
      </c>
      <c r="O412" s="277">
        <v>602.36</v>
      </c>
      <c r="P412" s="276" t="s">
        <v>159</v>
      </c>
      <c r="Q412" s="275">
        <v>602.36</v>
      </c>
      <c r="R412" s="275"/>
      <c r="S412" s="286"/>
      <c r="T412" s="286"/>
      <c r="U412" s="286"/>
      <c r="V412" s="286"/>
      <c r="W412" s="286"/>
      <c r="X412" s="286"/>
      <c r="Y412" s="287"/>
      <c r="Z412" s="288"/>
      <c r="AA412" s="277"/>
      <c r="AB412" s="277"/>
      <c r="AC412" s="275">
        <v>602.36</v>
      </c>
    </row>
    <row r="413" spans="1:29" s="278" customFormat="1" ht="40.5" customHeight="1">
      <c r="A413" s="265" t="s">
        <v>487</v>
      </c>
      <c r="B413" s="266" t="s">
        <v>488</v>
      </c>
      <c r="C413" s="266" t="s">
        <v>16</v>
      </c>
      <c r="D413" s="279" t="s">
        <v>55</v>
      </c>
      <c r="E413" s="280" t="s">
        <v>56</v>
      </c>
      <c r="F413" s="268" t="s">
        <v>74</v>
      </c>
      <c r="G413" s="268">
        <v>24601</v>
      </c>
      <c r="H413" s="265" t="s">
        <v>532</v>
      </c>
      <c r="I413" s="270" t="s">
        <v>535</v>
      </c>
      <c r="J413" s="271" t="s">
        <v>536</v>
      </c>
      <c r="K413" s="284" t="s">
        <v>517</v>
      </c>
      <c r="L413" s="272" t="s">
        <v>23</v>
      </c>
      <c r="M413" s="284" t="s">
        <v>513</v>
      </c>
      <c r="N413" s="274" t="s">
        <v>537</v>
      </c>
      <c r="O413" s="277">
        <v>255.2</v>
      </c>
      <c r="P413" s="276" t="s">
        <v>159</v>
      </c>
      <c r="Q413" s="275">
        <v>765.6</v>
      </c>
      <c r="R413" s="275"/>
      <c r="S413" s="286"/>
      <c r="T413" s="286"/>
      <c r="U413" s="286"/>
      <c r="V413" s="286"/>
      <c r="W413" s="286"/>
      <c r="X413" s="286"/>
      <c r="Y413" s="287"/>
      <c r="Z413" s="288"/>
      <c r="AA413" s="277"/>
      <c r="AB413" s="277"/>
      <c r="AC413" s="275">
        <v>765.6</v>
      </c>
    </row>
    <row r="414" spans="1:29" s="278" customFormat="1" ht="40.5" customHeight="1">
      <c r="A414" s="265" t="s">
        <v>487</v>
      </c>
      <c r="B414" s="266" t="s">
        <v>488</v>
      </c>
      <c r="C414" s="266" t="s">
        <v>16</v>
      </c>
      <c r="D414" s="279" t="s">
        <v>17</v>
      </c>
      <c r="E414" s="280" t="s">
        <v>16</v>
      </c>
      <c r="F414" s="268" t="s">
        <v>20</v>
      </c>
      <c r="G414" s="268">
        <v>24701</v>
      </c>
      <c r="H414" s="265" t="s">
        <v>538</v>
      </c>
      <c r="I414" s="270" t="s">
        <v>539</v>
      </c>
      <c r="J414" s="271" t="s">
        <v>540</v>
      </c>
      <c r="K414" s="284" t="s">
        <v>517</v>
      </c>
      <c r="L414" s="272" t="s">
        <v>23</v>
      </c>
      <c r="M414" s="284" t="s">
        <v>513</v>
      </c>
      <c r="N414" s="274" t="s">
        <v>518</v>
      </c>
      <c r="O414" s="277">
        <v>22.5</v>
      </c>
      <c r="P414" s="276" t="s">
        <v>159</v>
      </c>
      <c r="Q414" s="275">
        <v>22.5</v>
      </c>
      <c r="R414" s="275"/>
      <c r="S414" s="286"/>
      <c r="T414" s="286"/>
      <c r="U414" s="286"/>
      <c r="V414" s="286"/>
      <c r="W414" s="286"/>
      <c r="X414" s="286"/>
      <c r="Y414" s="287"/>
      <c r="Z414" s="288"/>
      <c r="AA414" s="277"/>
      <c r="AB414" s="277"/>
      <c r="AC414" s="275">
        <v>22.5</v>
      </c>
    </row>
    <row r="415" spans="1:29" s="278" customFormat="1" ht="40.5" customHeight="1">
      <c r="A415" s="265" t="s">
        <v>487</v>
      </c>
      <c r="B415" s="266" t="s">
        <v>488</v>
      </c>
      <c r="C415" s="266" t="s">
        <v>16</v>
      </c>
      <c r="D415" s="279" t="s">
        <v>17</v>
      </c>
      <c r="E415" s="280" t="s">
        <v>16</v>
      </c>
      <c r="F415" s="268" t="s">
        <v>20</v>
      </c>
      <c r="G415" s="268">
        <v>29101</v>
      </c>
      <c r="H415" s="265" t="s">
        <v>541</v>
      </c>
      <c r="I415" s="270" t="s">
        <v>542</v>
      </c>
      <c r="J415" s="271" t="s">
        <v>543</v>
      </c>
      <c r="K415" s="284" t="s">
        <v>517</v>
      </c>
      <c r="L415" s="272" t="s">
        <v>23</v>
      </c>
      <c r="M415" s="284" t="s">
        <v>513</v>
      </c>
      <c r="N415" s="274" t="s">
        <v>518</v>
      </c>
      <c r="O415" s="277">
        <v>1493.29</v>
      </c>
      <c r="P415" s="276" t="s">
        <v>159</v>
      </c>
      <c r="Q415" s="275">
        <v>1493.29</v>
      </c>
      <c r="R415" s="275"/>
      <c r="S415" s="286"/>
      <c r="T415" s="286"/>
      <c r="U415" s="286"/>
      <c r="V415" s="286"/>
      <c r="W415" s="286"/>
      <c r="X415" s="286"/>
      <c r="Y415" s="287"/>
      <c r="Z415" s="288"/>
      <c r="AA415" s="277"/>
      <c r="AB415" s="277"/>
      <c r="AC415" s="275">
        <v>1493.29</v>
      </c>
    </row>
    <row r="416" spans="1:29" s="278" customFormat="1" ht="40.5" customHeight="1">
      <c r="A416" s="265" t="s">
        <v>487</v>
      </c>
      <c r="B416" s="266" t="s">
        <v>488</v>
      </c>
      <c r="C416" s="266" t="s">
        <v>16</v>
      </c>
      <c r="D416" s="279" t="s">
        <v>17</v>
      </c>
      <c r="E416" s="280" t="s">
        <v>16</v>
      </c>
      <c r="F416" s="268" t="s">
        <v>20</v>
      </c>
      <c r="G416" s="268">
        <v>29201</v>
      </c>
      <c r="H416" s="265" t="s">
        <v>544</v>
      </c>
      <c r="I416" s="270" t="s">
        <v>545</v>
      </c>
      <c r="J416" s="271" t="s">
        <v>546</v>
      </c>
      <c r="K416" s="284" t="s">
        <v>517</v>
      </c>
      <c r="L416" s="272" t="s">
        <v>23</v>
      </c>
      <c r="M416" s="284" t="s">
        <v>513</v>
      </c>
      <c r="N416" s="274" t="s">
        <v>518</v>
      </c>
      <c r="O416" s="277">
        <v>2726</v>
      </c>
      <c r="P416" s="276" t="s">
        <v>159</v>
      </c>
      <c r="Q416" s="275">
        <v>2726</v>
      </c>
      <c r="R416" s="275"/>
      <c r="S416" s="286"/>
      <c r="T416" s="286"/>
      <c r="U416" s="286"/>
      <c r="V416" s="286"/>
      <c r="W416" s="286"/>
      <c r="X416" s="286"/>
      <c r="Y416" s="287"/>
      <c r="Z416" s="288"/>
      <c r="AA416" s="277"/>
      <c r="AB416" s="277"/>
      <c r="AC416" s="275">
        <v>2726</v>
      </c>
    </row>
    <row r="417" spans="1:30" s="278" customFormat="1" ht="40.5" customHeight="1">
      <c r="A417" s="265" t="s">
        <v>487</v>
      </c>
      <c r="B417" s="266" t="s">
        <v>488</v>
      </c>
      <c r="C417" s="266" t="s">
        <v>16</v>
      </c>
      <c r="D417" s="279" t="s">
        <v>55</v>
      </c>
      <c r="E417" s="280" t="s">
        <v>56</v>
      </c>
      <c r="F417" s="268" t="s">
        <v>74</v>
      </c>
      <c r="G417" s="268">
        <v>29301</v>
      </c>
      <c r="H417" s="265" t="s">
        <v>547</v>
      </c>
      <c r="I417" s="270" t="s">
        <v>548</v>
      </c>
      <c r="J417" s="271" t="s">
        <v>549</v>
      </c>
      <c r="K417" s="284" t="s">
        <v>517</v>
      </c>
      <c r="L417" s="272" t="s">
        <v>23</v>
      </c>
      <c r="M417" s="284" t="s">
        <v>513</v>
      </c>
      <c r="N417" s="274" t="s">
        <v>537</v>
      </c>
      <c r="O417" s="277">
        <v>870</v>
      </c>
      <c r="P417" s="276" t="s">
        <v>159</v>
      </c>
      <c r="Q417" s="275">
        <v>2610</v>
      </c>
      <c r="R417" s="275"/>
      <c r="S417" s="286"/>
      <c r="T417" s="286"/>
      <c r="U417" s="286"/>
      <c r="V417" s="286"/>
      <c r="W417" s="286"/>
      <c r="X417" s="286"/>
      <c r="Y417" s="287"/>
      <c r="Z417" s="288"/>
      <c r="AA417" s="277"/>
      <c r="AB417" s="277"/>
      <c r="AC417" s="275">
        <v>2610</v>
      </c>
    </row>
    <row r="418" spans="1:30" s="278" customFormat="1" ht="40.5" customHeight="1">
      <c r="A418" s="265" t="s">
        <v>487</v>
      </c>
      <c r="B418" s="266" t="s">
        <v>488</v>
      </c>
      <c r="C418" s="266" t="s">
        <v>16</v>
      </c>
      <c r="D418" s="279" t="s">
        <v>55</v>
      </c>
      <c r="E418" s="280" t="s">
        <v>56</v>
      </c>
      <c r="F418" s="268" t="s">
        <v>74</v>
      </c>
      <c r="G418" s="268">
        <v>29901</v>
      </c>
      <c r="H418" s="265" t="s">
        <v>87</v>
      </c>
      <c r="I418" s="270" t="s">
        <v>550</v>
      </c>
      <c r="J418" s="271" t="s">
        <v>551</v>
      </c>
      <c r="K418" s="284" t="s">
        <v>517</v>
      </c>
      <c r="L418" s="272" t="s">
        <v>23</v>
      </c>
      <c r="M418" s="284" t="s">
        <v>513</v>
      </c>
      <c r="N418" s="274" t="s">
        <v>518</v>
      </c>
      <c r="O418" s="277">
        <v>4060</v>
      </c>
      <c r="P418" s="276" t="s">
        <v>159</v>
      </c>
      <c r="Q418" s="275">
        <v>4060</v>
      </c>
      <c r="R418" s="275"/>
      <c r="S418" s="286"/>
      <c r="T418" s="286"/>
      <c r="U418" s="286"/>
      <c r="V418" s="286"/>
      <c r="W418" s="286"/>
      <c r="X418" s="286"/>
      <c r="Y418" s="287"/>
      <c r="Z418" s="288"/>
      <c r="AA418" s="277"/>
      <c r="AB418" s="277"/>
      <c r="AC418" s="275">
        <v>4060</v>
      </c>
    </row>
    <row r="419" spans="1:30" s="278" customFormat="1" ht="40.5" customHeight="1">
      <c r="A419" s="265" t="s">
        <v>487</v>
      </c>
      <c r="B419" s="266" t="s">
        <v>488</v>
      </c>
      <c r="C419" s="266" t="s">
        <v>16</v>
      </c>
      <c r="D419" s="279" t="s">
        <v>17</v>
      </c>
      <c r="E419" s="280" t="s">
        <v>16</v>
      </c>
      <c r="F419" s="268" t="s">
        <v>20</v>
      </c>
      <c r="G419" s="268">
        <v>31801</v>
      </c>
      <c r="H419" s="265" t="s">
        <v>47</v>
      </c>
      <c r="I419" s="270"/>
      <c r="J419" s="265" t="s">
        <v>552</v>
      </c>
      <c r="K419" s="284" t="s">
        <v>24</v>
      </c>
      <c r="L419" s="272" t="s">
        <v>23</v>
      </c>
      <c r="M419" s="284" t="s">
        <v>23</v>
      </c>
      <c r="N419" s="274" t="s">
        <v>518</v>
      </c>
      <c r="O419" s="277">
        <v>280</v>
      </c>
      <c r="P419" s="276" t="s">
        <v>159</v>
      </c>
      <c r="Q419" s="275">
        <v>280</v>
      </c>
      <c r="R419" s="275"/>
      <c r="S419" s="286"/>
      <c r="T419" s="286"/>
      <c r="U419" s="286"/>
      <c r="V419" s="286"/>
      <c r="W419" s="286"/>
      <c r="X419" s="286"/>
      <c r="Y419" s="287"/>
      <c r="Z419" s="288"/>
      <c r="AA419" s="277"/>
      <c r="AB419" s="277"/>
      <c r="AC419" s="275">
        <v>280</v>
      </c>
    </row>
    <row r="420" spans="1:30" s="278" customFormat="1" ht="40.5" customHeight="1">
      <c r="A420" s="265" t="s">
        <v>487</v>
      </c>
      <c r="B420" s="266" t="s">
        <v>488</v>
      </c>
      <c r="C420" s="266" t="s">
        <v>16</v>
      </c>
      <c r="D420" s="279" t="s">
        <v>55</v>
      </c>
      <c r="E420" s="280" t="s">
        <v>56</v>
      </c>
      <c r="F420" s="268" t="s">
        <v>74</v>
      </c>
      <c r="G420" s="268">
        <v>51901</v>
      </c>
      <c r="H420" s="265" t="s">
        <v>553</v>
      </c>
      <c r="I420" s="270" t="s">
        <v>554</v>
      </c>
      <c r="J420" s="265" t="s">
        <v>555</v>
      </c>
      <c r="K420" s="284" t="s">
        <v>517</v>
      </c>
      <c r="L420" s="272" t="s">
        <v>23</v>
      </c>
      <c r="M420" s="284" t="s">
        <v>23</v>
      </c>
      <c r="N420" s="274" t="s">
        <v>518</v>
      </c>
      <c r="O420" s="277">
        <v>16008</v>
      </c>
      <c r="P420" s="276" t="s">
        <v>159</v>
      </c>
      <c r="Q420" s="277">
        <v>16008</v>
      </c>
      <c r="R420" s="275"/>
      <c r="S420" s="286"/>
      <c r="T420" s="286"/>
      <c r="U420" s="286"/>
      <c r="V420" s="286"/>
      <c r="W420" s="286"/>
      <c r="X420" s="286"/>
      <c r="Y420" s="287"/>
      <c r="Z420" s="288"/>
      <c r="AA420" s="277"/>
      <c r="AB420" s="277"/>
      <c r="AC420" s="277">
        <v>16008</v>
      </c>
    </row>
    <row r="421" spans="1:30" s="278" customFormat="1" ht="40.5" customHeight="1">
      <c r="A421" s="265" t="s">
        <v>487</v>
      </c>
      <c r="B421" s="266" t="s">
        <v>488</v>
      </c>
      <c r="C421" s="266" t="s">
        <v>16</v>
      </c>
      <c r="D421" s="279" t="s">
        <v>55</v>
      </c>
      <c r="E421" s="280" t="s">
        <v>56</v>
      </c>
      <c r="F421" s="268" t="s">
        <v>74</v>
      </c>
      <c r="G421" s="268">
        <v>52101</v>
      </c>
      <c r="H421" s="265" t="s">
        <v>556</v>
      </c>
      <c r="I421" s="270" t="s">
        <v>557</v>
      </c>
      <c r="J421" s="265" t="s">
        <v>558</v>
      </c>
      <c r="K421" s="284" t="s">
        <v>517</v>
      </c>
      <c r="L421" s="272" t="s">
        <v>23</v>
      </c>
      <c r="M421" s="284" t="s">
        <v>23</v>
      </c>
      <c r="N421" s="274" t="s">
        <v>537</v>
      </c>
      <c r="O421" s="277">
        <v>8999</v>
      </c>
      <c r="P421" s="276" t="s">
        <v>159</v>
      </c>
      <c r="Q421" s="275">
        <f>N421*O421</f>
        <v>26997</v>
      </c>
      <c r="R421" s="275"/>
      <c r="S421" s="286"/>
      <c r="T421" s="286"/>
      <c r="U421" s="286"/>
      <c r="V421" s="286"/>
      <c r="W421" s="286"/>
      <c r="X421" s="286"/>
      <c r="Y421" s="287"/>
      <c r="Z421" s="288"/>
      <c r="AA421" s="277"/>
      <c r="AB421" s="277"/>
      <c r="AC421" s="275">
        <f>Q421</f>
        <v>26997</v>
      </c>
    </row>
    <row r="422" spans="1:30" s="306" customFormat="1" ht="22.2" customHeight="1">
      <c r="A422" s="296"/>
      <c r="B422" s="296"/>
      <c r="C422" s="296"/>
      <c r="D422" s="296"/>
      <c r="E422" s="296"/>
      <c r="F422" s="296"/>
      <c r="G422" s="296"/>
      <c r="H422" s="297"/>
      <c r="I422" s="298"/>
      <c r="J422" s="296"/>
      <c r="K422" s="296"/>
      <c r="L422" s="296"/>
      <c r="M422" s="299"/>
      <c r="N422" s="300"/>
      <c r="O422" s="301"/>
      <c r="P422" s="302"/>
      <c r="Q422" s="303">
        <f>SUM(Q393:Q421)</f>
        <v>276656.75</v>
      </c>
      <c r="R422" s="304">
        <f>SUM(R393:R405)</f>
        <v>0</v>
      </c>
      <c r="S422" s="304">
        <f>SUM(S393:S405)</f>
        <v>0</v>
      </c>
      <c r="T422" s="304">
        <f>SUM(T393:T405)</f>
        <v>0</v>
      </c>
      <c r="U422" s="304">
        <f>SUM(U393:U405)</f>
        <v>0</v>
      </c>
      <c r="V422" s="304">
        <f>SUM(V393:V405)</f>
        <v>0</v>
      </c>
      <c r="W422" s="304" t="s">
        <v>559</v>
      </c>
      <c r="X422" s="304">
        <f>SUM(X393:X405)</f>
        <v>0</v>
      </c>
      <c r="Y422" s="304">
        <f>SUM(Y393:Y405)</f>
        <v>0</v>
      </c>
      <c r="Z422" s="303">
        <f>SUM(Z393:Z405)</f>
        <v>0</v>
      </c>
      <c r="AA422" s="303">
        <f>SUM(AA393:AA405)</f>
        <v>0</v>
      </c>
      <c r="AB422" s="303">
        <f>SUM(AB393:AB416)</f>
        <v>0</v>
      </c>
      <c r="AC422" s="303">
        <f>SUM(AC393:AC421)</f>
        <v>276656.75</v>
      </c>
      <c r="AD422" s="305"/>
    </row>
    <row r="423" spans="1:30" s="306" customFormat="1" ht="13.8">
      <c r="A423" s="598" t="s">
        <v>15</v>
      </c>
      <c r="B423" s="598"/>
      <c r="C423" s="598"/>
      <c r="D423" s="598"/>
      <c r="E423" s="598"/>
      <c r="F423" s="598"/>
      <c r="G423" s="598"/>
      <c r="H423" s="598"/>
      <c r="I423" s="307"/>
      <c r="J423" s="308"/>
      <c r="K423" s="309"/>
      <c r="L423" s="309"/>
      <c r="N423" s="310"/>
      <c r="P423" s="302"/>
      <c r="Z423" s="311"/>
      <c r="AA423" s="311"/>
      <c r="AB423" s="311"/>
    </row>
    <row r="424" spans="1:30" s="312" customFormat="1" ht="27.6">
      <c r="A424" s="258" t="s">
        <v>0</v>
      </c>
      <c r="B424" s="258" t="s">
        <v>96</v>
      </c>
      <c r="C424" s="258" t="s">
        <v>1</v>
      </c>
      <c r="D424" s="258" t="s">
        <v>2</v>
      </c>
      <c r="E424" s="258" t="s">
        <v>3</v>
      </c>
      <c r="F424" s="258" t="s">
        <v>4</v>
      </c>
      <c r="G424" s="259" t="s">
        <v>5</v>
      </c>
      <c r="H424" s="260" t="s">
        <v>6</v>
      </c>
      <c r="I424" s="259" t="s">
        <v>7</v>
      </c>
      <c r="J424" s="259" t="s">
        <v>8</v>
      </c>
      <c r="K424" s="259" t="s">
        <v>9</v>
      </c>
      <c r="L424" s="259" t="s">
        <v>10</v>
      </c>
      <c r="M424" s="259" t="s">
        <v>11</v>
      </c>
      <c r="N424" s="261" t="s">
        <v>12</v>
      </c>
      <c r="O424" s="259" t="s">
        <v>13</v>
      </c>
      <c r="P424" s="261" t="s">
        <v>14</v>
      </c>
      <c r="Q424" s="262" t="s">
        <v>15</v>
      </c>
      <c r="R424" s="262" t="s">
        <v>97</v>
      </c>
      <c r="S424" s="262" t="s">
        <v>98</v>
      </c>
      <c r="T424" s="262" t="s">
        <v>99</v>
      </c>
      <c r="U424" s="262" t="s">
        <v>100</v>
      </c>
      <c r="V424" s="262" t="s">
        <v>101</v>
      </c>
      <c r="W424" s="262" t="s">
        <v>102</v>
      </c>
      <c r="X424" s="262" t="s">
        <v>103</v>
      </c>
      <c r="Y424" s="262" t="s">
        <v>104</v>
      </c>
      <c r="Z424" s="263" t="s">
        <v>105</v>
      </c>
      <c r="AA424" s="263" t="s">
        <v>106</v>
      </c>
      <c r="AB424" s="263" t="s">
        <v>107</v>
      </c>
      <c r="AC424" s="262" t="s">
        <v>91</v>
      </c>
    </row>
    <row r="425" spans="1:30" s="312" customFormat="1" ht="13.8">
      <c r="A425" s="258"/>
      <c r="B425" s="258"/>
      <c r="C425" s="258"/>
      <c r="D425" s="258"/>
      <c r="E425" s="258"/>
      <c r="F425" s="258"/>
      <c r="G425" s="259"/>
      <c r="H425" s="260"/>
      <c r="I425" s="259"/>
      <c r="J425" s="259"/>
      <c r="K425" s="259"/>
      <c r="L425" s="259"/>
      <c r="M425" s="259"/>
      <c r="N425" s="261"/>
      <c r="O425" s="259"/>
      <c r="P425" s="261"/>
      <c r="Q425" s="262"/>
      <c r="R425" s="262"/>
      <c r="S425" s="262"/>
      <c r="T425" s="262"/>
      <c r="U425" s="262"/>
      <c r="V425" s="262"/>
      <c r="W425" s="262"/>
      <c r="X425" s="262"/>
      <c r="Y425" s="262"/>
      <c r="Z425" s="263"/>
      <c r="AA425" s="263"/>
      <c r="AB425" s="263"/>
      <c r="AC425" s="262"/>
    </row>
    <row r="426" spans="1:30" s="312" customFormat="1" ht="28.5" customHeight="1" thickBot="1">
      <c r="A426" s="265" t="s">
        <v>487</v>
      </c>
      <c r="B426" s="266" t="s">
        <v>488</v>
      </c>
      <c r="C426" s="313" t="s">
        <v>16</v>
      </c>
      <c r="D426" s="313" t="s">
        <v>18</v>
      </c>
      <c r="E426" s="280" t="s">
        <v>19</v>
      </c>
      <c r="F426" s="281" t="s">
        <v>30</v>
      </c>
      <c r="G426" s="268">
        <v>26102</v>
      </c>
      <c r="H426" s="265" t="s">
        <v>497</v>
      </c>
      <c r="I426" s="314" t="s">
        <v>462</v>
      </c>
      <c r="J426" s="315" t="s">
        <v>560</v>
      </c>
      <c r="K426" s="272" t="s">
        <v>23</v>
      </c>
      <c r="L426" s="272" t="s">
        <v>23</v>
      </c>
      <c r="M426" s="285" t="s">
        <v>561</v>
      </c>
      <c r="N426" s="274" t="s">
        <v>562</v>
      </c>
      <c r="O426" s="288">
        <v>21.99</v>
      </c>
      <c r="P426" s="272" t="s">
        <v>25</v>
      </c>
      <c r="Q426" s="275">
        <v>6047</v>
      </c>
      <c r="R426" s="288"/>
      <c r="S426" s="288"/>
      <c r="T426" s="288"/>
      <c r="U426" s="288"/>
      <c r="V426" s="288"/>
      <c r="W426" s="288"/>
      <c r="X426" s="288"/>
      <c r="Y426" s="288"/>
      <c r="Z426" s="288"/>
      <c r="AA426" s="288"/>
      <c r="AB426" s="288">
        <v>6047</v>
      </c>
      <c r="AC426" s="288">
        <v>6047</v>
      </c>
    </row>
    <row r="427" spans="1:30" s="312" customFormat="1" ht="28.5" customHeight="1">
      <c r="A427" s="265" t="s">
        <v>487</v>
      </c>
      <c r="B427" s="266" t="s">
        <v>488</v>
      </c>
      <c r="C427" s="313" t="s">
        <v>16</v>
      </c>
      <c r="D427" s="313" t="s">
        <v>18</v>
      </c>
      <c r="E427" s="280" t="s">
        <v>42</v>
      </c>
      <c r="F427" s="281" t="s">
        <v>563</v>
      </c>
      <c r="G427" s="268">
        <v>21401</v>
      </c>
      <c r="H427" s="265" t="s">
        <v>564</v>
      </c>
      <c r="I427" s="270" t="s">
        <v>565</v>
      </c>
      <c r="J427" s="271" t="s">
        <v>566</v>
      </c>
      <c r="K427" s="272" t="s">
        <v>23</v>
      </c>
      <c r="L427" s="272" t="s">
        <v>23</v>
      </c>
      <c r="M427" s="285" t="s">
        <v>513</v>
      </c>
      <c r="N427" s="274" t="s">
        <v>491</v>
      </c>
      <c r="O427" s="272">
        <v>2708.0839999999998</v>
      </c>
      <c r="P427" s="272" t="s">
        <v>25</v>
      </c>
      <c r="Q427" s="277">
        <v>6282.76</v>
      </c>
      <c r="R427" s="288"/>
      <c r="S427" s="288"/>
      <c r="T427" s="288"/>
      <c r="U427" s="288"/>
      <c r="V427" s="288"/>
      <c r="W427" s="288"/>
      <c r="X427" s="288"/>
      <c r="Y427" s="275"/>
      <c r="Z427" s="288"/>
      <c r="AA427" s="277"/>
      <c r="AB427" s="277">
        <v>9785.76</v>
      </c>
      <c r="AC427" s="277">
        <v>6282.76</v>
      </c>
    </row>
    <row r="428" spans="1:30" s="312" customFormat="1" ht="28.5" customHeight="1">
      <c r="A428" s="265" t="s">
        <v>487</v>
      </c>
      <c r="B428" s="266" t="s">
        <v>488</v>
      </c>
      <c r="C428" s="313" t="s">
        <v>16</v>
      </c>
      <c r="D428" s="313" t="s">
        <v>18</v>
      </c>
      <c r="E428" s="280" t="s">
        <v>42</v>
      </c>
      <c r="F428" s="281" t="s">
        <v>20</v>
      </c>
      <c r="G428" s="268">
        <v>21601</v>
      </c>
      <c r="H428" s="265" t="s">
        <v>567</v>
      </c>
      <c r="I428" s="270" t="s">
        <v>568</v>
      </c>
      <c r="J428" s="271" t="s">
        <v>569</v>
      </c>
      <c r="K428" s="272" t="s">
        <v>23</v>
      </c>
      <c r="L428" s="272" t="s">
        <v>23</v>
      </c>
      <c r="M428" s="285" t="s">
        <v>513</v>
      </c>
      <c r="N428" s="274" t="s">
        <v>570</v>
      </c>
      <c r="O428" s="272">
        <v>11781.02</v>
      </c>
      <c r="P428" s="272" t="s">
        <v>25</v>
      </c>
      <c r="Q428" s="277">
        <v>11781.02</v>
      </c>
      <c r="R428" s="288"/>
      <c r="S428" s="288"/>
      <c r="T428" s="288"/>
      <c r="U428" s="288"/>
      <c r="V428" s="288"/>
      <c r="W428" s="288"/>
      <c r="X428" s="288"/>
      <c r="Y428" s="275"/>
      <c r="Z428" s="288"/>
      <c r="AA428" s="277"/>
      <c r="AB428" s="277"/>
      <c r="AC428" s="277">
        <v>11781.02</v>
      </c>
    </row>
    <row r="429" spans="1:30" s="312" customFormat="1" ht="28.5" customHeight="1">
      <c r="A429" s="265" t="s">
        <v>487</v>
      </c>
      <c r="B429" s="266" t="s">
        <v>488</v>
      </c>
      <c r="C429" s="313" t="s">
        <v>16</v>
      </c>
      <c r="D429" s="313" t="s">
        <v>18</v>
      </c>
      <c r="E429" s="280" t="s">
        <v>42</v>
      </c>
      <c r="F429" s="281" t="s">
        <v>563</v>
      </c>
      <c r="G429" s="268">
        <v>29401</v>
      </c>
      <c r="H429" s="265" t="s">
        <v>571</v>
      </c>
      <c r="I429" s="270" t="s">
        <v>572</v>
      </c>
      <c r="J429" s="271" t="s">
        <v>573</v>
      </c>
      <c r="K429" s="272" t="s">
        <v>23</v>
      </c>
      <c r="L429" s="272" t="s">
        <v>23</v>
      </c>
      <c r="M429" s="285" t="s">
        <v>513</v>
      </c>
      <c r="N429" s="274" t="s">
        <v>574</v>
      </c>
      <c r="O429" s="272">
        <v>29</v>
      </c>
      <c r="P429" s="272" t="s">
        <v>25</v>
      </c>
      <c r="Q429" s="277">
        <f>N429*O429</f>
        <v>580</v>
      </c>
      <c r="R429" s="288"/>
      <c r="S429" s="288"/>
      <c r="T429" s="288"/>
      <c r="U429" s="288"/>
      <c r="V429" s="288"/>
      <c r="W429" s="288"/>
      <c r="X429" s="288"/>
      <c r="Y429" s="275"/>
      <c r="Z429" s="288"/>
      <c r="AA429" s="277"/>
      <c r="AB429" s="277"/>
      <c r="AC429" s="277">
        <f>Q429</f>
        <v>580</v>
      </c>
    </row>
    <row r="430" spans="1:30" s="322" customFormat="1" ht="13.8">
      <c r="A430" s="265"/>
      <c r="B430" s="266"/>
      <c r="C430" s="266"/>
      <c r="D430" s="313"/>
      <c r="E430" s="280"/>
      <c r="F430" s="281"/>
      <c r="G430" s="316"/>
      <c r="H430" s="297"/>
      <c r="I430" s="264"/>
      <c r="J430" s="317"/>
      <c r="K430" s="318"/>
      <c r="L430" s="318"/>
      <c r="M430" s="319"/>
      <c r="N430" s="320"/>
      <c r="O430" s="321"/>
      <c r="P430" s="318"/>
      <c r="Q430" s="263">
        <f>SUM(Q426:Q429)</f>
        <v>24690.78</v>
      </c>
      <c r="R430" s="263">
        <f t="shared" ref="R430:X430" si="12">SUM(R424:R425)</f>
        <v>0</v>
      </c>
      <c r="S430" s="263">
        <f t="shared" si="12"/>
        <v>0</v>
      </c>
      <c r="T430" s="263">
        <f t="shared" si="12"/>
        <v>0</v>
      </c>
      <c r="U430" s="263">
        <f t="shared" si="12"/>
        <v>0</v>
      </c>
      <c r="V430" s="263">
        <f t="shared" si="12"/>
        <v>0</v>
      </c>
      <c r="W430" s="263">
        <f t="shared" si="12"/>
        <v>0</v>
      </c>
      <c r="X430" s="263">
        <f t="shared" si="12"/>
        <v>0</v>
      </c>
      <c r="Y430" s="263" t="s">
        <v>575</v>
      </c>
      <c r="Z430" s="263">
        <f>SUM(Z426:Z427)</f>
        <v>0</v>
      </c>
      <c r="AA430" s="263">
        <f>SUM(AA426:AA427)</f>
        <v>0</v>
      </c>
      <c r="AB430" s="263">
        <f>SUM(AB426:AB427)</f>
        <v>15832.76</v>
      </c>
      <c r="AC430" s="263">
        <f>SUM(AC426:AC429)</f>
        <v>24690.78</v>
      </c>
    </row>
    <row r="431" spans="1:30" s="296" customFormat="1" ht="13.8">
      <c r="A431" s="599"/>
      <c r="B431" s="599"/>
      <c r="C431" s="599"/>
      <c r="D431" s="599"/>
      <c r="E431" s="599"/>
      <c r="F431" s="599"/>
      <c r="G431" s="599"/>
      <c r="H431" s="317"/>
      <c r="I431" s="264"/>
      <c r="J431" s="317"/>
      <c r="K431" s="319"/>
      <c r="L431" s="319"/>
      <c r="M431" s="319"/>
      <c r="N431" s="323"/>
      <c r="O431" s="321"/>
      <c r="Q431" s="324"/>
      <c r="Z431" s="324"/>
      <c r="AA431" s="324"/>
      <c r="AB431" s="324"/>
    </row>
    <row r="432" spans="1:30" s="296" customFormat="1" ht="13.8">
      <c r="H432" s="297"/>
      <c r="I432" s="298"/>
      <c r="M432" s="299"/>
      <c r="N432" s="323"/>
      <c r="O432" s="321"/>
      <c r="Q432" s="324"/>
      <c r="Z432" s="324"/>
      <c r="AA432" s="324"/>
      <c r="AB432" s="324"/>
    </row>
    <row r="433" spans="1:54" s="296" customFormat="1" ht="13.8">
      <c r="H433" s="297"/>
      <c r="I433" s="298"/>
      <c r="M433" s="299"/>
      <c r="N433" s="323"/>
      <c r="O433" s="321"/>
      <c r="Q433" s="324"/>
      <c r="Z433" s="324"/>
      <c r="AA433" s="324"/>
      <c r="AB433" s="324"/>
    </row>
    <row r="434" spans="1:54" s="328" customFormat="1" ht="30" customHeight="1">
      <c r="A434" s="325" t="s">
        <v>576</v>
      </c>
      <c r="B434" s="325" t="s">
        <v>31</v>
      </c>
      <c r="C434" s="325" t="s">
        <v>577</v>
      </c>
      <c r="D434" s="325" t="s">
        <v>2</v>
      </c>
      <c r="E434" s="325" t="s">
        <v>578</v>
      </c>
      <c r="F434" s="325" t="s">
        <v>579</v>
      </c>
      <c r="G434" s="325" t="s">
        <v>580</v>
      </c>
      <c r="H434" s="326" t="s">
        <v>581</v>
      </c>
      <c r="I434" s="326" t="s">
        <v>7</v>
      </c>
      <c r="J434" s="326" t="s">
        <v>582</v>
      </c>
      <c r="K434" s="326" t="s">
        <v>583</v>
      </c>
      <c r="L434" s="326" t="s">
        <v>584</v>
      </c>
      <c r="M434" s="326" t="s">
        <v>585</v>
      </c>
      <c r="N434" s="325" t="s">
        <v>586</v>
      </c>
      <c r="O434" s="325" t="s">
        <v>587</v>
      </c>
      <c r="P434" s="326" t="s">
        <v>588</v>
      </c>
      <c r="Q434" s="326" t="s">
        <v>589</v>
      </c>
      <c r="R434" s="326" t="s">
        <v>590</v>
      </c>
      <c r="S434" s="326" t="s">
        <v>591</v>
      </c>
      <c r="T434" s="326" t="s">
        <v>592</v>
      </c>
      <c r="U434" s="326" t="s">
        <v>593</v>
      </c>
      <c r="V434" s="326" t="s">
        <v>594</v>
      </c>
      <c r="W434" s="326" t="s">
        <v>595</v>
      </c>
      <c r="X434" s="326" t="s">
        <v>596</v>
      </c>
      <c r="Y434" s="326" t="s">
        <v>597</v>
      </c>
      <c r="Z434" s="326" t="s">
        <v>598</v>
      </c>
      <c r="AA434" s="325" t="s">
        <v>599</v>
      </c>
      <c r="AB434" s="326" t="s">
        <v>600</v>
      </c>
      <c r="AC434" s="326" t="s">
        <v>601</v>
      </c>
      <c r="AD434" s="327"/>
      <c r="AF434" s="329"/>
      <c r="AG434" s="329"/>
      <c r="AH434" s="329"/>
      <c r="AI434" s="329"/>
      <c r="AJ434" s="329"/>
      <c r="AK434" s="329"/>
      <c r="AL434" s="329"/>
      <c r="AM434" s="329"/>
      <c r="AN434" s="329"/>
      <c r="AO434" s="329"/>
      <c r="AP434" s="329"/>
      <c r="AQ434" s="329"/>
      <c r="AR434" s="329"/>
      <c r="AS434" s="329"/>
      <c r="AT434" s="329"/>
      <c r="AU434" s="329"/>
      <c r="AV434" s="329"/>
      <c r="AW434" s="329"/>
      <c r="AX434" s="329"/>
      <c r="AY434" s="329"/>
      <c r="BA434" s="329"/>
      <c r="BB434" s="329"/>
    </row>
    <row r="435" spans="1:54" s="341" customFormat="1" ht="26.4">
      <c r="A435" s="330" t="s">
        <v>602</v>
      </c>
      <c r="B435" s="330" t="s">
        <v>602</v>
      </c>
      <c r="C435" s="331" t="s">
        <v>16</v>
      </c>
      <c r="D435" s="331" t="s">
        <v>17</v>
      </c>
      <c r="E435" s="331" t="s">
        <v>16</v>
      </c>
      <c r="F435" s="331" t="s">
        <v>20</v>
      </c>
      <c r="G435" s="332">
        <v>21101</v>
      </c>
      <c r="H435" s="333" t="s">
        <v>603</v>
      </c>
      <c r="I435" s="334" t="s">
        <v>604</v>
      </c>
      <c r="J435" s="334" t="s">
        <v>605</v>
      </c>
      <c r="K435" s="335"/>
      <c r="L435" s="335"/>
      <c r="M435" s="334" t="s">
        <v>606</v>
      </c>
      <c r="N435" s="330">
        <v>1</v>
      </c>
      <c r="O435" s="336">
        <v>47.41</v>
      </c>
      <c r="P435" s="337" t="s">
        <v>113</v>
      </c>
      <c r="Q435" s="338">
        <v>47.41</v>
      </c>
      <c r="R435" s="339"/>
      <c r="S435" s="339"/>
      <c r="T435" s="339"/>
      <c r="U435" s="339"/>
      <c r="V435" s="339"/>
      <c r="W435" s="339"/>
      <c r="X435" s="339"/>
      <c r="Y435" s="339"/>
      <c r="Z435" s="339"/>
      <c r="AA435" s="340"/>
      <c r="AB435" s="339"/>
      <c r="AC435" s="336">
        <v>47.41</v>
      </c>
      <c r="AE435" s="342"/>
      <c r="AF435" s="342"/>
      <c r="AG435" s="342"/>
      <c r="AH435" s="342"/>
      <c r="AI435" s="342"/>
      <c r="AJ435" s="342"/>
      <c r="AK435" s="342"/>
      <c r="AL435" s="342"/>
      <c r="AM435" s="342"/>
      <c r="AN435" s="342"/>
      <c r="AO435" s="342"/>
      <c r="AP435" s="342"/>
      <c r="AQ435" s="342"/>
      <c r="AR435" s="342"/>
      <c r="AS435" s="342"/>
      <c r="AT435" s="342"/>
      <c r="AU435" s="342"/>
      <c r="AV435" s="342"/>
      <c r="AW435" s="342"/>
      <c r="AX435" s="342"/>
      <c r="AY435" s="342"/>
      <c r="BA435" s="342"/>
      <c r="BB435" s="342"/>
    </row>
    <row r="436" spans="1:54" s="341" customFormat="1" ht="26.4">
      <c r="A436" s="330" t="s">
        <v>602</v>
      </c>
      <c r="B436" s="330" t="s">
        <v>602</v>
      </c>
      <c r="C436" s="331" t="s">
        <v>16</v>
      </c>
      <c r="D436" s="331" t="s">
        <v>17</v>
      </c>
      <c r="E436" s="331" t="s">
        <v>16</v>
      </c>
      <c r="F436" s="331" t="s">
        <v>20</v>
      </c>
      <c r="G436" s="332">
        <v>21101</v>
      </c>
      <c r="H436" s="333" t="s">
        <v>603</v>
      </c>
      <c r="I436" s="334" t="s">
        <v>607</v>
      </c>
      <c r="J436" s="334" t="s">
        <v>608</v>
      </c>
      <c r="K436" s="334" t="s">
        <v>606</v>
      </c>
      <c r="L436" s="335"/>
      <c r="M436" s="334" t="s">
        <v>606</v>
      </c>
      <c r="N436" s="343">
        <v>1</v>
      </c>
      <c r="O436" s="336">
        <v>17.239999999999998</v>
      </c>
      <c r="P436" s="337" t="s">
        <v>113</v>
      </c>
      <c r="Q436" s="338">
        <v>17.239999999999998</v>
      </c>
      <c r="R436" s="339"/>
      <c r="S436" s="339"/>
      <c r="T436" s="339"/>
      <c r="U436" s="339"/>
      <c r="V436" s="339"/>
      <c r="W436" s="339"/>
      <c r="X436" s="339"/>
      <c r="Y436" s="339"/>
      <c r="Z436" s="339"/>
      <c r="AA436" s="340"/>
      <c r="AB436" s="339"/>
      <c r="AC436" s="338">
        <v>17.239999999999998</v>
      </c>
      <c r="AE436" s="342"/>
      <c r="AF436" s="342"/>
      <c r="AG436" s="342"/>
      <c r="AH436" s="342"/>
      <c r="AI436" s="342"/>
      <c r="AJ436" s="342"/>
      <c r="AK436" s="342"/>
      <c r="AL436" s="342"/>
      <c r="AM436" s="342"/>
      <c r="AN436" s="342"/>
      <c r="AO436" s="342"/>
      <c r="AP436" s="342"/>
      <c r="AQ436" s="342"/>
      <c r="AR436" s="342"/>
      <c r="AS436" s="342"/>
      <c r="AT436" s="342"/>
      <c r="AU436" s="342"/>
      <c r="AV436" s="342"/>
      <c r="AW436" s="342"/>
      <c r="AX436" s="342"/>
      <c r="AY436" s="342"/>
      <c r="BA436" s="342"/>
      <c r="BB436" s="342"/>
    </row>
    <row r="437" spans="1:54" s="341" customFormat="1" ht="26.4">
      <c r="A437" s="330" t="s">
        <v>602</v>
      </c>
      <c r="B437" s="330" t="s">
        <v>602</v>
      </c>
      <c r="C437" s="331" t="s">
        <v>16</v>
      </c>
      <c r="D437" s="331" t="s">
        <v>17</v>
      </c>
      <c r="E437" s="331" t="s">
        <v>16</v>
      </c>
      <c r="F437" s="331" t="s">
        <v>20</v>
      </c>
      <c r="G437" s="332">
        <v>21101</v>
      </c>
      <c r="H437" s="333" t="s">
        <v>603</v>
      </c>
      <c r="I437" s="334" t="s">
        <v>609</v>
      </c>
      <c r="J437" s="334" t="s">
        <v>610</v>
      </c>
      <c r="K437" s="335"/>
      <c r="L437" s="335"/>
      <c r="M437" s="334" t="s">
        <v>606</v>
      </c>
      <c r="N437" s="343">
        <v>3</v>
      </c>
      <c r="O437" s="336">
        <v>15.08</v>
      </c>
      <c r="P437" s="337" t="s">
        <v>113</v>
      </c>
      <c r="Q437" s="338">
        <v>45.23</v>
      </c>
      <c r="R437" s="339"/>
      <c r="S437" s="339"/>
      <c r="T437" s="339"/>
      <c r="U437" s="339"/>
      <c r="V437" s="339"/>
      <c r="W437" s="339"/>
      <c r="X437" s="339"/>
      <c r="Y437" s="339"/>
      <c r="Z437" s="339"/>
      <c r="AA437" s="340"/>
      <c r="AB437" s="339"/>
      <c r="AC437" s="338">
        <v>45.23</v>
      </c>
      <c r="AE437" s="342"/>
      <c r="AF437" s="342"/>
      <c r="AG437" s="342"/>
      <c r="AH437" s="342"/>
      <c r="AI437" s="342"/>
      <c r="AJ437" s="342"/>
      <c r="AK437" s="342"/>
      <c r="AL437" s="342"/>
      <c r="AM437" s="342"/>
      <c r="AN437" s="342"/>
      <c r="AO437" s="342"/>
      <c r="AP437" s="342"/>
      <c r="AQ437" s="342"/>
      <c r="AR437" s="342"/>
      <c r="AS437" s="342"/>
      <c r="AT437" s="342"/>
      <c r="AU437" s="342"/>
      <c r="AV437" s="342"/>
      <c r="AW437" s="342"/>
      <c r="AX437" s="342"/>
      <c r="AY437" s="342"/>
      <c r="BA437" s="342"/>
      <c r="BB437" s="342"/>
    </row>
    <row r="438" spans="1:54" s="341" customFormat="1" ht="26.4">
      <c r="A438" s="330" t="s">
        <v>602</v>
      </c>
      <c r="B438" s="330" t="s">
        <v>602</v>
      </c>
      <c r="C438" s="331" t="s">
        <v>16</v>
      </c>
      <c r="D438" s="331" t="s">
        <v>17</v>
      </c>
      <c r="E438" s="331" t="s">
        <v>16</v>
      </c>
      <c r="F438" s="331" t="s">
        <v>20</v>
      </c>
      <c r="G438" s="332">
        <v>21101</v>
      </c>
      <c r="H438" s="333" t="s">
        <v>603</v>
      </c>
      <c r="I438" s="334" t="s">
        <v>611</v>
      </c>
      <c r="J438" s="334" t="s">
        <v>612</v>
      </c>
      <c r="K438" s="335"/>
      <c r="L438" s="335"/>
      <c r="M438" s="334" t="s">
        <v>606</v>
      </c>
      <c r="N438" s="343">
        <v>2</v>
      </c>
      <c r="O438" s="336">
        <v>12.06</v>
      </c>
      <c r="P438" s="337" t="s">
        <v>113</v>
      </c>
      <c r="Q438" s="336">
        <v>24.12</v>
      </c>
      <c r="R438" s="339"/>
      <c r="S438" s="339"/>
      <c r="T438" s="339"/>
      <c r="U438" s="339"/>
      <c r="V438" s="339"/>
      <c r="W438" s="339"/>
      <c r="X438" s="339"/>
      <c r="Y438" s="339"/>
      <c r="Z438" s="339"/>
      <c r="AA438" s="340"/>
      <c r="AB438" s="339"/>
      <c r="AC438" s="336">
        <v>24.12</v>
      </c>
      <c r="AE438" s="342"/>
      <c r="AF438" s="342"/>
      <c r="AG438" s="342"/>
      <c r="AH438" s="342"/>
      <c r="AI438" s="342"/>
      <c r="AJ438" s="342"/>
      <c r="AK438" s="342"/>
      <c r="AL438" s="342"/>
      <c r="AM438" s="342"/>
      <c r="AN438" s="342"/>
      <c r="AO438" s="342"/>
      <c r="AP438" s="342"/>
      <c r="AQ438" s="342"/>
      <c r="AR438" s="342"/>
      <c r="AS438" s="342"/>
      <c r="AT438" s="342"/>
      <c r="AU438" s="342"/>
      <c r="AV438" s="342"/>
      <c r="AW438" s="342"/>
      <c r="AX438" s="342"/>
      <c r="AY438" s="342"/>
      <c r="BA438" s="342"/>
      <c r="BB438" s="342"/>
    </row>
    <row r="439" spans="1:54" s="341" customFormat="1" ht="26.4">
      <c r="A439" s="330" t="s">
        <v>602</v>
      </c>
      <c r="B439" s="330" t="s">
        <v>602</v>
      </c>
      <c r="C439" s="331" t="s">
        <v>16</v>
      </c>
      <c r="D439" s="331" t="s">
        <v>17</v>
      </c>
      <c r="E439" s="331" t="s">
        <v>16</v>
      </c>
      <c r="F439" s="331" t="s">
        <v>20</v>
      </c>
      <c r="G439" s="332">
        <v>22104</v>
      </c>
      <c r="H439" s="344" t="s">
        <v>613</v>
      </c>
      <c r="I439" s="345" t="s">
        <v>614</v>
      </c>
      <c r="J439" s="334" t="s">
        <v>615</v>
      </c>
      <c r="K439" s="346"/>
      <c r="L439" s="346"/>
      <c r="M439" s="347" t="s">
        <v>616</v>
      </c>
      <c r="N439" s="343">
        <v>2</v>
      </c>
      <c r="O439" s="336">
        <v>187.93</v>
      </c>
      <c r="P439" s="337" t="s">
        <v>113</v>
      </c>
      <c r="Q439" s="348">
        <v>375.86</v>
      </c>
      <c r="R439" s="339"/>
      <c r="S439" s="339"/>
      <c r="T439" s="339"/>
      <c r="U439" s="339"/>
      <c r="V439" s="339"/>
      <c r="W439" s="339"/>
      <c r="X439" s="339"/>
      <c r="Y439" s="339"/>
      <c r="Z439" s="339"/>
      <c r="AA439" s="340"/>
      <c r="AB439" s="339"/>
      <c r="AC439" s="348">
        <v>375.86</v>
      </c>
      <c r="AE439" s="342"/>
      <c r="AF439" s="342"/>
      <c r="AG439" s="342"/>
      <c r="AH439" s="342"/>
      <c r="AI439" s="342"/>
      <c r="AJ439" s="342"/>
      <c r="AK439" s="342"/>
      <c r="AL439" s="342"/>
      <c r="AM439" s="342"/>
      <c r="AN439" s="342"/>
      <c r="AO439" s="342"/>
      <c r="AP439" s="342"/>
      <c r="AQ439" s="342"/>
      <c r="AR439" s="342"/>
      <c r="AS439" s="342"/>
      <c r="AT439" s="342"/>
      <c r="AU439" s="342"/>
      <c r="AV439" s="342"/>
      <c r="AW439" s="342"/>
      <c r="AX439" s="342"/>
      <c r="AY439" s="342"/>
      <c r="BA439" s="342"/>
      <c r="BB439" s="342"/>
    </row>
    <row r="440" spans="1:54" s="341" customFormat="1" ht="26.4">
      <c r="A440" s="330" t="s">
        <v>602</v>
      </c>
      <c r="B440" s="330" t="s">
        <v>602</v>
      </c>
      <c r="C440" s="331" t="s">
        <v>16</v>
      </c>
      <c r="D440" s="331" t="s">
        <v>17</v>
      </c>
      <c r="E440" s="331" t="s">
        <v>16</v>
      </c>
      <c r="F440" s="331" t="s">
        <v>20</v>
      </c>
      <c r="G440" s="332">
        <v>22104</v>
      </c>
      <c r="H440" s="344" t="s">
        <v>613</v>
      </c>
      <c r="I440" s="349" t="s">
        <v>617</v>
      </c>
      <c r="J440" s="334" t="s">
        <v>618</v>
      </c>
      <c r="K440" s="335"/>
      <c r="L440" s="335"/>
      <c r="M440" s="349" t="s">
        <v>353</v>
      </c>
      <c r="N440" s="350">
        <v>2</v>
      </c>
      <c r="O440" s="336">
        <v>23.7</v>
      </c>
      <c r="P440" s="337" t="s">
        <v>113</v>
      </c>
      <c r="Q440" s="351">
        <v>47.4</v>
      </c>
      <c r="R440" s="339"/>
      <c r="S440" s="339"/>
      <c r="T440" s="339"/>
      <c r="U440" s="339"/>
      <c r="V440" s="339"/>
      <c r="W440" s="339"/>
      <c r="X440" s="339"/>
      <c r="Y440" s="339"/>
      <c r="Z440" s="339"/>
      <c r="AA440" s="340"/>
      <c r="AB440" s="339"/>
      <c r="AC440" s="351">
        <v>47.4</v>
      </c>
      <c r="AE440" s="342"/>
      <c r="AF440" s="342"/>
      <c r="AG440" s="342"/>
      <c r="AH440" s="342"/>
      <c r="AI440" s="342"/>
      <c r="AJ440" s="342"/>
      <c r="AK440" s="342"/>
      <c r="AL440" s="342"/>
      <c r="AM440" s="342"/>
      <c r="AN440" s="342"/>
      <c r="AO440" s="342"/>
      <c r="AP440" s="342"/>
      <c r="AQ440" s="342"/>
      <c r="AR440" s="342"/>
      <c r="AS440" s="342"/>
      <c r="AT440" s="342"/>
      <c r="AU440" s="342"/>
      <c r="AV440" s="342"/>
      <c r="AW440" s="342"/>
      <c r="AX440" s="342"/>
      <c r="AY440" s="342"/>
      <c r="BA440" s="342"/>
      <c r="BB440" s="342"/>
    </row>
    <row r="441" spans="1:54" s="341" customFormat="1" ht="26.4">
      <c r="A441" s="330" t="s">
        <v>602</v>
      </c>
      <c r="B441" s="330" t="s">
        <v>602</v>
      </c>
      <c r="C441" s="331" t="s">
        <v>16</v>
      </c>
      <c r="D441" s="331" t="s">
        <v>17</v>
      </c>
      <c r="E441" s="331" t="s">
        <v>16</v>
      </c>
      <c r="F441" s="331" t="s">
        <v>20</v>
      </c>
      <c r="G441" s="332">
        <v>22104</v>
      </c>
      <c r="H441" s="344" t="s">
        <v>613</v>
      </c>
      <c r="I441" s="349" t="s">
        <v>619</v>
      </c>
      <c r="J441" s="334" t="s">
        <v>620</v>
      </c>
      <c r="K441" s="335"/>
      <c r="L441" s="335"/>
      <c r="M441" s="349" t="s">
        <v>353</v>
      </c>
      <c r="N441" s="350">
        <v>1</v>
      </c>
      <c r="O441" s="336">
        <v>23.7</v>
      </c>
      <c r="P441" s="337" t="s">
        <v>113</v>
      </c>
      <c r="Q441" s="351">
        <v>23.7</v>
      </c>
      <c r="R441" s="339"/>
      <c r="S441" s="339"/>
      <c r="T441" s="339"/>
      <c r="U441" s="339"/>
      <c r="V441" s="339"/>
      <c r="W441" s="339"/>
      <c r="X441" s="339"/>
      <c r="Y441" s="339"/>
      <c r="Z441" s="339"/>
      <c r="AA441" s="340"/>
      <c r="AB441" s="339"/>
      <c r="AC441" s="351">
        <v>23.7</v>
      </c>
      <c r="AE441" s="342"/>
      <c r="AF441" s="342"/>
      <c r="AG441" s="342"/>
      <c r="AH441" s="342"/>
      <c r="AI441" s="342"/>
      <c r="AJ441" s="342"/>
      <c r="AK441" s="342"/>
      <c r="AL441" s="342"/>
      <c r="AM441" s="342"/>
      <c r="AN441" s="342"/>
      <c r="AO441" s="342"/>
      <c r="AP441" s="342"/>
      <c r="AQ441" s="342"/>
      <c r="AR441" s="342"/>
      <c r="AS441" s="342"/>
      <c r="AT441" s="342"/>
      <c r="AU441" s="342"/>
      <c r="AV441" s="342"/>
      <c r="AW441" s="342"/>
      <c r="AX441" s="342"/>
      <c r="AY441" s="342"/>
      <c r="BA441" s="342"/>
      <c r="BB441" s="342"/>
    </row>
    <row r="442" spans="1:54" s="341" customFormat="1" ht="26.4">
      <c r="A442" s="330" t="s">
        <v>602</v>
      </c>
      <c r="B442" s="330" t="s">
        <v>602</v>
      </c>
      <c r="C442" s="331" t="s">
        <v>16</v>
      </c>
      <c r="D442" s="331" t="s">
        <v>17</v>
      </c>
      <c r="E442" s="331" t="s">
        <v>16</v>
      </c>
      <c r="F442" s="331" t="s">
        <v>20</v>
      </c>
      <c r="G442" s="332">
        <v>22104</v>
      </c>
      <c r="H442" s="344" t="s">
        <v>613</v>
      </c>
      <c r="I442" s="334" t="s">
        <v>621</v>
      </c>
      <c r="J442" s="334" t="s">
        <v>622</v>
      </c>
      <c r="K442" s="335"/>
      <c r="L442" s="335"/>
      <c r="M442" s="349" t="s">
        <v>623</v>
      </c>
      <c r="N442" s="350">
        <v>1</v>
      </c>
      <c r="O442" s="336">
        <v>109.91</v>
      </c>
      <c r="P442" s="337" t="s">
        <v>113</v>
      </c>
      <c r="Q442" s="351">
        <v>109.91</v>
      </c>
      <c r="R442" s="339"/>
      <c r="S442" s="339"/>
      <c r="T442" s="339"/>
      <c r="U442" s="339"/>
      <c r="V442" s="339"/>
      <c r="W442" s="339"/>
      <c r="X442" s="339"/>
      <c r="Y442" s="339"/>
      <c r="Z442" s="339"/>
      <c r="AA442" s="340"/>
      <c r="AB442" s="339"/>
      <c r="AC442" s="351">
        <v>109.91</v>
      </c>
      <c r="AE442" s="342"/>
      <c r="AF442" s="342"/>
      <c r="AG442" s="342"/>
      <c r="AH442" s="342"/>
      <c r="AI442" s="342"/>
      <c r="AJ442" s="342"/>
      <c r="AK442" s="342"/>
      <c r="AL442" s="342"/>
      <c r="AM442" s="342"/>
      <c r="AN442" s="342"/>
      <c r="AO442" s="342"/>
      <c r="AP442" s="342"/>
      <c r="AQ442" s="342"/>
      <c r="AR442" s="342"/>
      <c r="AS442" s="342"/>
      <c r="AT442" s="342"/>
      <c r="AU442" s="342"/>
      <c r="AV442" s="342"/>
      <c r="AW442" s="342"/>
      <c r="AX442" s="342"/>
      <c r="AY442" s="342"/>
      <c r="BA442" s="342"/>
      <c r="BB442" s="342"/>
    </row>
    <row r="443" spans="1:54" s="341" customFormat="1" ht="26.4">
      <c r="A443" s="330" t="s">
        <v>602</v>
      </c>
      <c r="B443" s="330" t="s">
        <v>602</v>
      </c>
      <c r="C443" s="331" t="s">
        <v>16</v>
      </c>
      <c r="D443" s="331" t="s">
        <v>17</v>
      </c>
      <c r="E443" s="331" t="s">
        <v>16</v>
      </c>
      <c r="F443" s="331" t="s">
        <v>20</v>
      </c>
      <c r="G443" s="332">
        <v>22104</v>
      </c>
      <c r="H443" s="344" t="s">
        <v>613</v>
      </c>
      <c r="I443" s="334" t="s">
        <v>624</v>
      </c>
      <c r="J443" s="334" t="s">
        <v>625</v>
      </c>
      <c r="K443" s="335"/>
      <c r="L443" s="335"/>
      <c r="M443" s="349" t="s">
        <v>26</v>
      </c>
      <c r="N443" s="350">
        <v>24</v>
      </c>
      <c r="O443" s="336">
        <v>14.12</v>
      </c>
      <c r="P443" s="337" t="s">
        <v>113</v>
      </c>
      <c r="Q443" s="352">
        <v>338.79</v>
      </c>
      <c r="R443" s="339"/>
      <c r="S443" s="339"/>
      <c r="T443" s="339"/>
      <c r="U443" s="339"/>
      <c r="V443" s="339"/>
      <c r="W443" s="339"/>
      <c r="X443" s="339"/>
      <c r="Y443" s="339"/>
      <c r="Z443" s="339"/>
      <c r="AA443" s="340"/>
      <c r="AB443" s="339"/>
      <c r="AC443" s="352">
        <v>338.79</v>
      </c>
      <c r="AE443" s="342"/>
      <c r="AF443" s="342"/>
      <c r="AG443" s="342"/>
      <c r="AH443" s="342"/>
      <c r="AI443" s="342"/>
      <c r="AJ443" s="342"/>
      <c r="AK443" s="342"/>
      <c r="AL443" s="342"/>
      <c r="AM443" s="342"/>
      <c r="AN443" s="342"/>
      <c r="AO443" s="342"/>
      <c r="AP443" s="342"/>
      <c r="AQ443" s="342"/>
      <c r="AR443" s="342"/>
      <c r="AS443" s="342"/>
      <c r="AT443" s="342"/>
      <c r="AU443" s="342"/>
      <c r="AV443" s="342"/>
      <c r="AW443" s="342"/>
      <c r="AX443" s="342"/>
      <c r="AY443" s="342"/>
      <c r="BA443" s="342"/>
      <c r="BB443" s="342"/>
    </row>
    <row r="444" spans="1:54" s="341" customFormat="1" ht="26.4">
      <c r="A444" s="330" t="s">
        <v>602</v>
      </c>
      <c r="B444" s="330" t="s">
        <v>602</v>
      </c>
      <c r="C444" s="331" t="s">
        <v>16</v>
      </c>
      <c r="D444" s="331" t="s">
        <v>17</v>
      </c>
      <c r="E444" s="331" t="s">
        <v>16</v>
      </c>
      <c r="F444" s="331" t="s">
        <v>20</v>
      </c>
      <c r="G444" s="332">
        <v>22104</v>
      </c>
      <c r="H444" s="344" t="s">
        <v>613</v>
      </c>
      <c r="I444" s="334" t="s">
        <v>626</v>
      </c>
      <c r="J444" s="334" t="s">
        <v>627</v>
      </c>
      <c r="K444" s="335"/>
      <c r="L444" s="335"/>
      <c r="M444" s="349" t="s">
        <v>353</v>
      </c>
      <c r="N444" s="350">
        <v>4</v>
      </c>
      <c r="O444" s="336">
        <v>64.66</v>
      </c>
      <c r="P444" s="337" t="s">
        <v>113</v>
      </c>
      <c r="Q444" s="351">
        <v>258.66199999999998</v>
      </c>
      <c r="R444" s="339"/>
      <c r="S444" s="339"/>
      <c r="T444" s="339"/>
      <c r="U444" s="339"/>
      <c r="V444" s="339"/>
      <c r="W444" s="339"/>
      <c r="X444" s="339"/>
      <c r="Y444" s="339"/>
      <c r="Z444" s="339"/>
      <c r="AA444" s="340"/>
      <c r="AB444" s="339"/>
      <c r="AC444" s="351"/>
      <c r="AE444" s="342"/>
      <c r="AF444" s="342"/>
      <c r="AG444" s="342"/>
      <c r="AH444" s="342"/>
      <c r="AI444" s="342"/>
      <c r="AJ444" s="342"/>
      <c r="AK444" s="342"/>
      <c r="AL444" s="342"/>
      <c r="AM444" s="342"/>
      <c r="AN444" s="342"/>
      <c r="AO444" s="342"/>
      <c r="AP444" s="342"/>
      <c r="AQ444" s="342"/>
      <c r="AR444" s="342"/>
      <c r="AS444" s="342"/>
      <c r="AT444" s="342"/>
      <c r="AU444" s="342"/>
      <c r="AV444" s="342"/>
      <c r="AW444" s="342"/>
      <c r="AX444" s="342"/>
      <c r="AY444" s="342"/>
      <c r="BA444" s="342"/>
      <c r="BB444" s="342"/>
    </row>
    <row r="445" spans="1:54" s="341" customFormat="1" ht="26.4">
      <c r="A445" s="330" t="s">
        <v>602</v>
      </c>
      <c r="B445" s="330" t="s">
        <v>602</v>
      </c>
      <c r="C445" s="331" t="s">
        <v>16</v>
      </c>
      <c r="D445" s="331" t="s">
        <v>17</v>
      </c>
      <c r="E445" s="331" t="s">
        <v>16</v>
      </c>
      <c r="F445" s="331" t="s">
        <v>20</v>
      </c>
      <c r="G445" s="332">
        <v>22104</v>
      </c>
      <c r="H445" s="344" t="s">
        <v>613</v>
      </c>
      <c r="I445" s="334" t="s">
        <v>628</v>
      </c>
      <c r="J445" s="334" t="s">
        <v>629</v>
      </c>
      <c r="K445" s="335"/>
      <c r="L445" s="335"/>
      <c r="M445" s="334" t="s">
        <v>432</v>
      </c>
      <c r="N445" s="350">
        <v>4</v>
      </c>
      <c r="O445" s="336">
        <v>51.72</v>
      </c>
      <c r="P445" s="337" t="s">
        <v>113</v>
      </c>
      <c r="Q445" s="351">
        <v>206.9</v>
      </c>
      <c r="R445" s="339"/>
      <c r="S445" s="339"/>
      <c r="T445" s="339"/>
      <c r="U445" s="339"/>
      <c r="V445" s="339"/>
      <c r="W445" s="339"/>
      <c r="X445" s="339"/>
      <c r="Y445" s="339"/>
      <c r="Z445" s="339"/>
      <c r="AA445" s="340"/>
      <c r="AB445" s="339"/>
      <c r="AC445" s="339"/>
      <c r="AE445" s="342"/>
      <c r="AF445" s="342"/>
      <c r="AG445" s="342"/>
      <c r="AH445" s="342"/>
      <c r="AI445" s="342"/>
      <c r="AJ445" s="342"/>
      <c r="AK445" s="342"/>
      <c r="AL445" s="342"/>
      <c r="AM445" s="342"/>
      <c r="AN445" s="342"/>
      <c r="AO445" s="342"/>
      <c r="AP445" s="342"/>
      <c r="AQ445" s="342"/>
      <c r="AR445" s="342"/>
      <c r="AS445" s="342"/>
      <c r="AT445" s="342"/>
      <c r="AU445" s="342"/>
      <c r="AV445" s="342"/>
      <c r="AW445" s="342"/>
      <c r="AX445" s="342"/>
      <c r="AY445" s="342"/>
      <c r="BA445" s="342"/>
      <c r="BB445" s="342"/>
    </row>
    <row r="446" spans="1:54" s="341" customFormat="1" ht="26.4">
      <c r="A446" s="330" t="s">
        <v>602</v>
      </c>
      <c r="B446" s="330" t="s">
        <v>602</v>
      </c>
      <c r="C446" s="331" t="s">
        <v>16</v>
      </c>
      <c r="D446" s="331" t="s">
        <v>53</v>
      </c>
      <c r="E446" s="331" t="s">
        <v>54</v>
      </c>
      <c r="F446" s="331" t="s">
        <v>58</v>
      </c>
      <c r="G446" s="332">
        <v>22104</v>
      </c>
      <c r="H446" s="344" t="s">
        <v>613</v>
      </c>
      <c r="I446" s="334" t="s">
        <v>630</v>
      </c>
      <c r="J446" s="334" t="s">
        <v>631</v>
      </c>
      <c r="K446" s="335"/>
      <c r="L446" s="335"/>
      <c r="M446" s="334" t="s">
        <v>464</v>
      </c>
      <c r="N446" s="350">
        <v>1</v>
      </c>
      <c r="O446" s="336">
        <v>896.55</v>
      </c>
      <c r="P446" s="337" t="s">
        <v>113</v>
      </c>
      <c r="Q446" s="336">
        <v>1040</v>
      </c>
      <c r="R446" s="339"/>
      <c r="S446" s="339"/>
      <c r="T446" s="339"/>
      <c r="U446" s="339"/>
      <c r="V446" s="339"/>
      <c r="W446" s="339"/>
      <c r="X446" s="339"/>
      <c r="Y446" s="339"/>
      <c r="Z446" s="339"/>
      <c r="AA446" s="340"/>
      <c r="AB446" s="339"/>
      <c r="AC446" s="339"/>
      <c r="AE446" s="342"/>
      <c r="AF446" s="342"/>
      <c r="AG446" s="342"/>
      <c r="AH446" s="342"/>
      <c r="AI446" s="342"/>
      <c r="AJ446" s="342"/>
      <c r="AK446" s="342"/>
      <c r="AL446" s="342"/>
      <c r="AM446" s="342"/>
      <c r="AN446" s="342"/>
      <c r="AO446" s="342"/>
      <c r="AP446" s="342"/>
      <c r="AQ446" s="342"/>
      <c r="AR446" s="342"/>
      <c r="AS446" s="342"/>
      <c r="AT446" s="342"/>
      <c r="AU446" s="342"/>
      <c r="AV446" s="342"/>
      <c r="AW446" s="342"/>
      <c r="AX446" s="342"/>
      <c r="AY446" s="342"/>
      <c r="BA446" s="342"/>
      <c r="BB446" s="342"/>
    </row>
    <row r="447" spans="1:54" s="341" customFormat="1" ht="26.4">
      <c r="A447" s="330" t="s">
        <v>602</v>
      </c>
      <c r="B447" s="330" t="s">
        <v>602</v>
      </c>
      <c r="C447" s="331" t="s">
        <v>16</v>
      </c>
      <c r="D447" s="331" t="s">
        <v>17</v>
      </c>
      <c r="E447" s="331" t="s">
        <v>16</v>
      </c>
      <c r="F447" s="331" t="s">
        <v>20</v>
      </c>
      <c r="G447" s="332">
        <v>21101</v>
      </c>
      <c r="H447" s="333" t="s">
        <v>603</v>
      </c>
      <c r="I447" s="334" t="s">
        <v>632</v>
      </c>
      <c r="J447" s="334" t="s">
        <v>633</v>
      </c>
      <c r="K447" s="335"/>
      <c r="L447" s="335"/>
      <c r="M447" s="334" t="s">
        <v>26</v>
      </c>
      <c r="N447" s="350">
        <v>20</v>
      </c>
      <c r="O447" s="336">
        <v>119</v>
      </c>
      <c r="P447" s="337" t="s">
        <v>113</v>
      </c>
      <c r="Q447" s="336">
        <v>2760.8</v>
      </c>
      <c r="R447" s="339"/>
      <c r="S447" s="339"/>
      <c r="T447" s="339"/>
      <c r="U447" s="339"/>
      <c r="V447" s="339"/>
      <c r="W447" s="339"/>
      <c r="X447" s="339"/>
      <c r="Y447" s="339"/>
      <c r="Z447" s="339"/>
      <c r="AA447" s="340"/>
      <c r="AB447" s="339"/>
      <c r="AC447" s="339"/>
      <c r="AE447" s="342"/>
      <c r="AF447" s="342"/>
      <c r="AG447" s="342"/>
      <c r="AH447" s="342"/>
      <c r="AI447" s="342"/>
      <c r="AJ447" s="342"/>
      <c r="AK447" s="342"/>
      <c r="AL447" s="342"/>
      <c r="AM447" s="342"/>
      <c r="AN447" s="342"/>
      <c r="AO447" s="342"/>
      <c r="AP447" s="342"/>
      <c r="AQ447" s="342"/>
      <c r="AR447" s="342"/>
      <c r="AS447" s="342"/>
      <c r="AT447" s="342"/>
      <c r="AU447" s="342"/>
      <c r="AV447" s="342"/>
      <c r="AW447" s="342"/>
      <c r="AX447" s="342"/>
      <c r="AY447" s="342"/>
      <c r="BA447" s="342"/>
      <c r="BB447" s="342"/>
    </row>
    <row r="448" spans="1:54" s="341" customFormat="1" ht="26.4">
      <c r="A448" s="330" t="s">
        <v>602</v>
      </c>
      <c r="B448" s="330" t="s">
        <v>602</v>
      </c>
      <c r="C448" s="331" t="s">
        <v>16</v>
      </c>
      <c r="D448" s="331" t="s">
        <v>17</v>
      </c>
      <c r="E448" s="331" t="s">
        <v>16</v>
      </c>
      <c r="F448" s="331" t="s">
        <v>20</v>
      </c>
      <c r="G448" s="332">
        <v>21101</v>
      </c>
      <c r="H448" s="333" t="s">
        <v>603</v>
      </c>
      <c r="I448" s="334" t="s">
        <v>611</v>
      </c>
      <c r="J448" s="334" t="s">
        <v>612</v>
      </c>
      <c r="K448" s="335"/>
      <c r="L448" s="335"/>
      <c r="M448" s="334" t="s">
        <v>606</v>
      </c>
      <c r="N448" s="343">
        <v>2</v>
      </c>
      <c r="O448" s="336">
        <v>12.06</v>
      </c>
      <c r="P448" s="337" t="s">
        <v>113</v>
      </c>
      <c r="Q448" s="336">
        <v>24.12</v>
      </c>
      <c r="R448" s="339"/>
      <c r="S448" s="339"/>
      <c r="T448" s="339"/>
      <c r="U448" s="339"/>
      <c r="V448" s="339"/>
      <c r="W448" s="339"/>
      <c r="X448" s="339"/>
      <c r="Y448" s="339"/>
      <c r="Z448" s="339"/>
      <c r="AA448" s="340"/>
      <c r="AB448" s="339"/>
      <c r="AC448" s="339"/>
      <c r="AE448" s="342"/>
      <c r="AF448" s="342"/>
      <c r="AG448" s="342"/>
      <c r="AH448" s="342"/>
      <c r="AI448" s="342"/>
      <c r="AJ448" s="342"/>
      <c r="AK448" s="342"/>
      <c r="AL448" s="342"/>
      <c r="AM448" s="342"/>
      <c r="AN448" s="342"/>
      <c r="AO448" s="342"/>
      <c r="AP448" s="342"/>
      <c r="AQ448" s="342"/>
      <c r="AR448" s="342"/>
      <c r="AS448" s="342"/>
      <c r="AT448" s="342"/>
      <c r="AU448" s="342"/>
      <c r="AV448" s="342"/>
      <c r="AW448" s="342"/>
      <c r="AX448" s="342"/>
      <c r="AY448" s="342"/>
      <c r="BA448" s="342"/>
      <c r="BB448" s="342"/>
    </row>
    <row r="449" spans="1:54" s="341" customFormat="1" ht="26.4">
      <c r="A449" s="330" t="s">
        <v>602</v>
      </c>
      <c r="B449" s="330" t="s">
        <v>602</v>
      </c>
      <c r="C449" s="331" t="s">
        <v>16</v>
      </c>
      <c r="D449" s="331" t="s">
        <v>17</v>
      </c>
      <c r="E449" s="331" t="s">
        <v>16</v>
      </c>
      <c r="F449" s="331" t="s">
        <v>20</v>
      </c>
      <c r="G449" s="332">
        <v>21101</v>
      </c>
      <c r="H449" s="333" t="s">
        <v>603</v>
      </c>
      <c r="I449" s="334" t="s">
        <v>604</v>
      </c>
      <c r="J449" s="334" t="s">
        <v>605</v>
      </c>
      <c r="K449" s="335"/>
      <c r="L449" s="335"/>
      <c r="M449" s="334" t="s">
        <v>606</v>
      </c>
      <c r="N449" s="330">
        <v>1</v>
      </c>
      <c r="O449" s="336">
        <v>47.41</v>
      </c>
      <c r="P449" s="337" t="s">
        <v>113</v>
      </c>
      <c r="Q449" s="338">
        <v>47.41</v>
      </c>
      <c r="R449" s="339"/>
      <c r="S449" s="339"/>
      <c r="T449" s="339"/>
      <c r="U449" s="339"/>
      <c r="V449" s="339"/>
      <c r="W449" s="339"/>
      <c r="X449" s="339"/>
      <c r="Y449" s="339"/>
      <c r="Z449" s="339"/>
      <c r="AA449" s="340"/>
      <c r="AB449" s="339"/>
      <c r="AC449" s="339"/>
      <c r="AE449" s="342"/>
      <c r="AF449" s="342"/>
      <c r="AG449" s="342"/>
      <c r="AH449" s="342"/>
      <c r="AI449" s="342"/>
      <c r="AJ449" s="342"/>
      <c r="AK449" s="342"/>
      <c r="AL449" s="342"/>
      <c r="AM449" s="342"/>
      <c r="AN449" s="342"/>
      <c r="AO449" s="342"/>
      <c r="AP449" s="342"/>
      <c r="AQ449" s="342"/>
      <c r="AR449" s="342"/>
      <c r="AS449" s="342"/>
      <c r="AT449" s="342"/>
      <c r="AU449" s="342"/>
      <c r="AV449" s="342"/>
      <c r="AW449" s="342"/>
      <c r="AX449" s="342"/>
      <c r="AY449" s="342"/>
      <c r="BA449" s="342"/>
      <c r="BB449" s="342"/>
    </row>
    <row r="450" spans="1:54" s="341" customFormat="1" ht="26.4">
      <c r="A450" s="330" t="s">
        <v>602</v>
      </c>
      <c r="B450" s="330" t="s">
        <v>602</v>
      </c>
      <c r="C450" s="331" t="s">
        <v>16</v>
      </c>
      <c r="D450" s="331" t="s">
        <v>17</v>
      </c>
      <c r="E450" s="331" t="s">
        <v>16</v>
      </c>
      <c r="F450" s="331" t="s">
        <v>20</v>
      </c>
      <c r="G450" s="332">
        <v>21101</v>
      </c>
      <c r="H450" s="333" t="s">
        <v>603</v>
      </c>
      <c r="I450" s="334" t="s">
        <v>634</v>
      </c>
      <c r="J450" s="334" t="s">
        <v>635</v>
      </c>
      <c r="K450" s="335"/>
      <c r="L450" s="335"/>
      <c r="M450" s="334" t="s">
        <v>606</v>
      </c>
      <c r="N450" s="350">
        <v>2</v>
      </c>
      <c r="O450" s="336">
        <v>12.06</v>
      </c>
      <c r="P450" s="337" t="s">
        <v>113</v>
      </c>
      <c r="Q450" s="336">
        <v>24.12</v>
      </c>
      <c r="R450" s="339"/>
      <c r="S450" s="339"/>
      <c r="T450" s="339"/>
      <c r="U450" s="339"/>
      <c r="V450" s="339"/>
      <c r="W450" s="339"/>
      <c r="X450" s="339"/>
      <c r="Y450" s="339"/>
      <c r="Z450" s="339"/>
      <c r="AA450" s="340"/>
      <c r="AB450" s="339"/>
      <c r="AC450" s="339"/>
      <c r="AE450" s="342"/>
      <c r="AF450" s="342"/>
      <c r="AG450" s="342"/>
      <c r="AH450" s="342"/>
      <c r="AI450" s="342"/>
      <c r="AJ450" s="342"/>
      <c r="AK450" s="342"/>
      <c r="AL450" s="342"/>
      <c r="AM450" s="342"/>
      <c r="AN450" s="342"/>
      <c r="AO450" s="342"/>
      <c r="AP450" s="342"/>
      <c r="AQ450" s="342"/>
      <c r="AR450" s="342"/>
      <c r="AS450" s="342"/>
      <c r="AT450" s="342"/>
      <c r="AU450" s="342"/>
      <c r="AV450" s="342"/>
      <c r="AW450" s="342"/>
      <c r="AX450" s="342"/>
      <c r="AY450" s="342"/>
      <c r="BA450" s="342"/>
      <c r="BB450" s="342"/>
    </row>
    <row r="451" spans="1:54" s="341" customFormat="1" ht="26.4">
      <c r="A451" s="330" t="s">
        <v>602</v>
      </c>
      <c r="B451" s="330" t="s">
        <v>602</v>
      </c>
      <c r="C451" s="331" t="s">
        <v>16</v>
      </c>
      <c r="D451" s="331" t="s">
        <v>17</v>
      </c>
      <c r="E451" s="331" t="s">
        <v>16</v>
      </c>
      <c r="F451" s="331" t="s">
        <v>20</v>
      </c>
      <c r="G451" s="332">
        <v>21101</v>
      </c>
      <c r="H451" s="333" t="s">
        <v>603</v>
      </c>
      <c r="I451" s="334" t="s">
        <v>636</v>
      </c>
      <c r="J451" s="334" t="s">
        <v>637</v>
      </c>
      <c r="K451" s="335"/>
      <c r="L451" s="335"/>
      <c r="M451" s="334" t="s">
        <v>432</v>
      </c>
      <c r="N451" s="350">
        <v>2</v>
      </c>
      <c r="O451" s="336">
        <v>12.06</v>
      </c>
      <c r="P451" s="337" t="s">
        <v>113</v>
      </c>
      <c r="Q451" s="336">
        <v>24.12</v>
      </c>
      <c r="R451" s="339"/>
      <c r="S451" s="339"/>
      <c r="T451" s="339"/>
      <c r="U451" s="339"/>
      <c r="V451" s="339"/>
      <c r="W451" s="339"/>
      <c r="X451" s="339"/>
      <c r="Y451" s="339"/>
      <c r="Z451" s="339"/>
      <c r="AA451" s="340"/>
      <c r="AB451" s="339"/>
      <c r="AC451" s="339"/>
      <c r="AE451" s="342"/>
      <c r="AF451" s="342"/>
      <c r="AG451" s="342"/>
      <c r="AH451" s="342"/>
      <c r="AI451" s="342"/>
      <c r="AJ451" s="342"/>
      <c r="AK451" s="342"/>
      <c r="AL451" s="342"/>
      <c r="AM451" s="342"/>
      <c r="AN451" s="342"/>
      <c r="AO451" s="342"/>
      <c r="AP451" s="342"/>
      <c r="AQ451" s="342"/>
      <c r="AR451" s="342"/>
      <c r="AS451" s="342"/>
      <c r="AT451" s="342"/>
      <c r="AU451" s="342"/>
      <c r="AV451" s="342"/>
      <c r="AW451" s="342"/>
      <c r="AX451" s="342"/>
      <c r="AY451" s="342"/>
      <c r="BA451" s="342"/>
      <c r="BB451" s="342"/>
    </row>
    <row r="452" spans="1:54" s="341" customFormat="1" ht="26.4">
      <c r="A452" s="330" t="s">
        <v>602</v>
      </c>
      <c r="B452" s="330" t="s">
        <v>602</v>
      </c>
      <c r="C452" s="331" t="s">
        <v>16</v>
      </c>
      <c r="D452" s="331" t="s">
        <v>17</v>
      </c>
      <c r="E452" s="331" t="s">
        <v>16</v>
      </c>
      <c r="F452" s="331" t="s">
        <v>20</v>
      </c>
      <c r="G452" s="332">
        <v>22104</v>
      </c>
      <c r="H452" s="344" t="s">
        <v>613</v>
      </c>
      <c r="I452" s="345" t="s">
        <v>614</v>
      </c>
      <c r="J452" s="334" t="s">
        <v>615</v>
      </c>
      <c r="K452" s="346"/>
      <c r="L452" s="346"/>
      <c r="M452" s="347" t="s">
        <v>616</v>
      </c>
      <c r="N452" s="343">
        <v>2</v>
      </c>
      <c r="O452" s="336">
        <v>108.62</v>
      </c>
      <c r="P452" s="337" t="s">
        <v>113</v>
      </c>
      <c r="Q452" s="336">
        <v>217.24</v>
      </c>
      <c r="R452" s="339"/>
      <c r="S452" s="339"/>
      <c r="T452" s="339"/>
      <c r="U452" s="339"/>
      <c r="V452" s="339"/>
      <c r="W452" s="339"/>
      <c r="X452" s="339"/>
      <c r="Y452" s="339"/>
      <c r="Z452" s="339"/>
      <c r="AA452" s="340"/>
      <c r="AB452" s="339"/>
      <c r="AC452" s="339"/>
      <c r="AE452" s="342"/>
      <c r="AF452" s="342"/>
      <c r="AG452" s="342"/>
      <c r="AH452" s="342"/>
      <c r="AI452" s="342"/>
      <c r="AJ452" s="342"/>
      <c r="AK452" s="342"/>
      <c r="AL452" s="342"/>
      <c r="AM452" s="342"/>
      <c r="AN452" s="342"/>
      <c r="AO452" s="342"/>
      <c r="AP452" s="342"/>
      <c r="AQ452" s="342"/>
      <c r="AR452" s="342"/>
      <c r="AS452" s="342"/>
      <c r="AT452" s="342"/>
      <c r="AU452" s="342"/>
      <c r="AV452" s="342"/>
      <c r="AW452" s="342"/>
      <c r="AX452" s="342"/>
      <c r="AY452" s="342"/>
      <c r="BA452" s="342"/>
      <c r="BB452" s="342"/>
    </row>
    <row r="453" spans="1:54" s="341" customFormat="1" ht="26.4">
      <c r="A453" s="330" t="s">
        <v>602</v>
      </c>
      <c r="B453" s="330" t="s">
        <v>602</v>
      </c>
      <c r="C453" s="331" t="s">
        <v>16</v>
      </c>
      <c r="D453" s="331" t="s">
        <v>17</v>
      </c>
      <c r="E453" s="331" t="s">
        <v>16</v>
      </c>
      <c r="F453" s="331" t="s">
        <v>20</v>
      </c>
      <c r="G453" s="332">
        <v>21101</v>
      </c>
      <c r="H453" s="333" t="s">
        <v>603</v>
      </c>
      <c r="I453" s="334" t="s">
        <v>638</v>
      </c>
      <c r="J453" s="334" t="s">
        <v>639</v>
      </c>
      <c r="K453" s="335"/>
      <c r="L453" s="335"/>
      <c r="M453" s="334" t="s">
        <v>432</v>
      </c>
      <c r="N453" s="350">
        <v>1</v>
      </c>
      <c r="O453" s="336">
        <v>61.21</v>
      </c>
      <c r="P453" s="337" t="s">
        <v>113</v>
      </c>
      <c r="Q453" s="336">
        <v>61.21</v>
      </c>
      <c r="R453" s="339"/>
      <c r="S453" s="339"/>
      <c r="T453" s="339"/>
      <c r="U453" s="339"/>
      <c r="V453" s="339"/>
      <c r="W453" s="339"/>
      <c r="X453" s="339"/>
      <c r="Y453" s="339"/>
      <c r="Z453" s="339"/>
      <c r="AA453" s="340"/>
      <c r="AB453" s="339"/>
      <c r="AC453" s="339"/>
      <c r="AE453" s="342"/>
      <c r="AF453" s="342"/>
      <c r="AG453" s="342"/>
      <c r="AH453" s="342"/>
      <c r="AI453" s="342"/>
      <c r="AJ453" s="342"/>
      <c r="AK453" s="342"/>
      <c r="AL453" s="342"/>
      <c r="AM453" s="342"/>
      <c r="AN453" s="342"/>
      <c r="AO453" s="342"/>
      <c r="AP453" s="342"/>
      <c r="AQ453" s="342"/>
      <c r="AR453" s="342"/>
      <c r="AS453" s="342"/>
      <c r="AT453" s="342"/>
      <c r="AU453" s="342"/>
      <c r="AV453" s="342"/>
      <c r="AW453" s="342"/>
      <c r="AX453" s="342"/>
      <c r="AY453" s="342"/>
      <c r="BA453" s="342"/>
      <c r="BB453" s="342"/>
    </row>
    <row r="454" spans="1:54" s="341" customFormat="1" ht="26.4">
      <c r="A454" s="330" t="s">
        <v>602</v>
      </c>
      <c r="B454" s="330" t="s">
        <v>602</v>
      </c>
      <c r="C454" s="331" t="s">
        <v>16</v>
      </c>
      <c r="D454" s="331" t="s">
        <v>17</v>
      </c>
      <c r="E454" s="331" t="s">
        <v>16</v>
      </c>
      <c r="F454" s="331" t="s">
        <v>20</v>
      </c>
      <c r="G454" s="332">
        <v>22104</v>
      </c>
      <c r="H454" s="344" t="s">
        <v>613</v>
      </c>
      <c r="I454" s="334" t="s">
        <v>640</v>
      </c>
      <c r="J454" s="334" t="s">
        <v>641</v>
      </c>
      <c r="K454" s="335"/>
      <c r="L454" s="335"/>
      <c r="M454" s="334" t="s">
        <v>358</v>
      </c>
      <c r="N454" s="350">
        <v>3</v>
      </c>
      <c r="O454" s="336">
        <v>33.19</v>
      </c>
      <c r="P454" s="353" t="s">
        <v>113</v>
      </c>
      <c r="Q454" s="336">
        <v>99.57</v>
      </c>
      <c r="R454" s="339"/>
      <c r="S454" s="339"/>
      <c r="T454" s="339"/>
      <c r="U454" s="339"/>
      <c r="V454" s="339"/>
      <c r="W454" s="339"/>
      <c r="X454" s="339"/>
      <c r="Y454" s="339"/>
      <c r="Z454" s="339"/>
      <c r="AA454" s="340"/>
      <c r="AB454" s="339"/>
      <c r="AC454" s="339"/>
      <c r="AE454" s="342"/>
      <c r="AF454" s="342"/>
      <c r="AG454" s="342"/>
      <c r="AH454" s="342"/>
      <c r="AI454" s="342"/>
      <c r="AJ454" s="342"/>
      <c r="AK454" s="342"/>
      <c r="AL454" s="342"/>
      <c r="AM454" s="342"/>
      <c r="AN454" s="342"/>
      <c r="AO454" s="342"/>
      <c r="AP454" s="342"/>
      <c r="AQ454" s="342"/>
      <c r="AR454" s="342"/>
      <c r="AS454" s="342"/>
      <c r="AT454" s="342"/>
      <c r="AU454" s="342"/>
      <c r="AV454" s="342"/>
      <c r="AW454" s="342"/>
      <c r="AX454" s="342"/>
      <c r="AY454" s="342"/>
      <c r="BA454" s="342"/>
      <c r="BB454" s="342"/>
    </row>
    <row r="455" spans="1:54" s="341" customFormat="1" ht="26.4">
      <c r="A455" s="330" t="s">
        <v>602</v>
      </c>
      <c r="B455" s="330" t="s">
        <v>602</v>
      </c>
      <c r="C455" s="331" t="s">
        <v>16</v>
      </c>
      <c r="D455" s="331" t="s">
        <v>17</v>
      </c>
      <c r="E455" s="331" t="s">
        <v>16</v>
      </c>
      <c r="F455" s="331" t="s">
        <v>20</v>
      </c>
      <c r="G455" s="332">
        <v>22104</v>
      </c>
      <c r="H455" s="344" t="s">
        <v>613</v>
      </c>
      <c r="I455" s="334" t="s">
        <v>621</v>
      </c>
      <c r="J455" s="334" t="s">
        <v>622</v>
      </c>
      <c r="K455" s="335"/>
      <c r="L455" s="335"/>
      <c r="M455" s="349" t="s">
        <v>623</v>
      </c>
      <c r="N455" s="350">
        <v>1</v>
      </c>
      <c r="O455" s="336">
        <v>109.91</v>
      </c>
      <c r="P455" s="337" t="s">
        <v>113</v>
      </c>
      <c r="Q455" s="351">
        <v>109.91</v>
      </c>
      <c r="R455" s="339"/>
      <c r="S455" s="339"/>
      <c r="T455" s="339"/>
      <c r="U455" s="339"/>
      <c r="V455" s="339"/>
      <c r="W455" s="339"/>
      <c r="X455" s="339"/>
      <c r="Y455" s="339"/>
      <c r="Z455" s="339"/>
      <c r="AA455" s="340"/>
      <c r="AB455" s="339"/>
      <c r="AC455" s="339"/>
      <c r="AE455" s="342"/>
      <c r="AF455" s="342"/>
      <c r="AG455" s="342"/>
      <c r="AH455" s="342"/>
      <c r="AI455" s="342"/>
      <c r="AJ455" s="342"/>
      <c r="AK455" s="342"/>
      <c r="AL455" s="342"/>
      <c r="AM455" s="342"/>
      <c r="AN455" s="342"/>
      <c r="AO455" s="342"/>
      <c r="AP455" s="342"/>
      <c r="AQ455" s="342"/>
      <c r="AR455" s="342"/>
      <c r="AS455" s="342"/>
      <c r="AT455" s="342"/>
      <c r="AU455" s="342"/>
      <c r="AV455" s="342"/>
      <c r="AW455" s="342"/>
      <c r="AX455" s="342"/>
      <c r="AY455" s="342"/>
      <c r="BA455" s="342"/>
      <c r="BB455" s="342"/>
    </row>
    <row r="456" spans="1:54" s="341" customFormat="1" ht="26.4">
      <c r="A456" s="330" t="s">
        <v>602</v>
      </c>
      <c r="B456" s="330" t="s">
        <v>602</v>
      </c>
      <c r="C456" s="331" t="s">
        <v>16</v>
      </c>
      <c r="D456" s="331" t="s">
        <v>18</v>
      </c>
      <c r="E456" s="331" t="s">
        <v>19</v>
      </c>
      <c r="F456" s="331" t="s">
        <v>347</v>
      </c>
      <c r="G456" s="332">
        <v>21601</v>
      </c>
      <c r="H456" s="344" t="s">
        <v>642</v>
      </c>
      <c r="I456" s="334" t="s">
        <v>643</v>
      </c>
      <c r="J456" s="334" t="s">
        <v>644</v>
      </c>
      <c r="K456" s="335"/>
      <c r="L456" s="335"/>
      <c r="M456" s="334" t="s">
        <v>26</v>
      </c>
      <c r="N456" s="350">
        <v>55</v>
      </c>
      <c r="O456" s="336">
        <v>63.79</v>
      </c>
      <c r="P456" s="337" t="s">
        <v>113</v>
      </c>
      <c r="Q456" s="336">
        <v>3508.45</v>
      </c>
      <c r="R456" s="339"/>
      <c r="S456" s="339"/>
      <c r="T456" s="339"/>
      <c r="U456" s="339"/>
      <c r="V456" s="339"/>
      <c r="W456" s="339"/>
      <c r="X456" s="339"/>
      <c r="Y456" s="339"/>
      <c r="Z456" s="339"/>
      <c r="AA456" s="340"/>
      <c r="AB456" s="339"/>
      <c r="AC456" s="339"/>
      <c r="AE456" s="342"/>
      <c r="AF456" s="342"/>
      <c r="AG456" s="342"/>
      <c r="AH456" s="342"/>
      <c r="AI456" s="342"/>
      <c r="AJ456" s="342"/>
      <c r="AK456" s="342"/>
      <c r="AL456" s="342"/>
      <c r="AM456" s="342"/>
      <c r="AN456" s="342"/>
      <c r="AO456" s="342"/>
      <c r="AP456" s="342"/>
      <c r="AQ456" s="342"/>
      <c r="AR456" s="342"/>
      <c r="AS456" s="342"/>
      <c r="AT456" s="342"/>
      <c r="AU456" s="342"/>
      <c r="AV456" s="342"/>
      <c r="AW456" s="342"/>
      <c r="AX456" s="342"/>
      <c r="AY456" s="342"/>
      <c r="BA456" s="342"/>
      <c r="BB456" s="342"/>
    </row>
    <row r="457" spans="1:54" s="341" customFormat="1" ht="26.4">
      <c r="A457" s="330" t="s">
        <v>602</v>
      </c>
      <c r="B457" s="330" t="s">
        <v>602</v>
      </c>
      <c r="C457" s="331" t="s">
        <v>16</v>
      </c>
      <c r="D457" s="331" t="s">
        <v>18</v>
      </c>
      <c r="E457" s="331" t="s">
        <v>19</v>
      </c>
      <c r="F457" s="331" t="s">
        <v>347</v>
      </c>
      <c r="G457" s="332">
        <v>21601</v>
      </c>
      <c r="H457" s="344" t="s">
        <v>642</v>
      </c>
      <c r="I457" s="334" t="s">
        <v>645</v>
      </c>
      <c r="J457" s="334" t="s">
        <v>646</v>
      </c>
      <c r="K457" s="335"/>
      <c r="L457" s="335"/>
      <c r="M457" s="334" t="s">
        <v>26</v>
      </c>
      <c r="N457" s="350">
        <v>30</v>
      </c>
      <c r="O457" s="336">
        <v>45.68</v>
      </c>
      <c r="P457" s="337" t="s">
        <v>113</v>
      </c>
      <c r="Q457" s="336">
        <v>1370.4</v>
      </c>
      <c r="R457" s="339"/>
      <c r="S457" s="339"/>
      <c r="T457" s="339"/>
      <c r="U457" s="339"/>
      <c r="V457" s="339"/>
      <c r="W457" s="339"/>
      <c r="X457" s="339"/>
      <c r="Y457" s="339"/>
      <c r="Z457" s="339"/>
      <c r="AA457" s="340"/>
      <c r="AB457" s="339"/>
      <c r="AC457" s="339"/>
      <c r="AE457" s="342"/>
      <c r="AF457" s="342"/>
      <c r="AG457" s="342"/>
      <c r="AH457" s="342"/>
      <c r="AI457" s="342"/>
      <c r="AJ457" s="342"/>
      <c r="AK457" s="342"/>
      <c r="AL457" s="342"/>
      <c r="AM457" s="342"/>
      <c r="AN457" s="342"/>
      <c r="AO457" s="342"/>
      <c r="AP457" s="342"/>
      <c r="AQ457" s="342"/>
      <c r="AR457" s="342"/>
      <c r="AS457" s="342"/>
      <c r="AT457" s="342"/>
      <c r="AU457" s="342"/>
      <c r="AV457" s="342"/>
      <c r="AW457" s="342"/>
      <c r="AX457" s="342"/>
      <c r="AY457" s="342"/>
      <c r="BA457" s="342"/>
      <c r="BB457" s="342"/>
    </row>
    <row r="458" spans="1:54" s="341" customFormat="1" ht="26.4">
      <c r="A458" s="330" t="s">
        <v>602</v>
      </c>
      <c r="B458" s="330" t="s">
        <v>602</v>
      </c>
      <c r="C458" s="331" t="s">
        <v>16</v>
      </c>
      <c r="D458" s="331" t="s">
        <v>18</v>
      </c>
      <c r="E458" s="331" t="s">
        <v>19</v>
      </c>
      <c r="F458" s="331" t="s">
        <v>347</v>
      </c>
      <c r="G458" s="332">
        <v>21601</v>
      </c>
      <c r="H458" s="344" t="s">
        <v>642</v>
      </c>
      <c r="I458" s="334" t="s">
        <v>647</v>
      </c>
      <c r="J458" s="334" t="s">
        <v>355</v>
      </c>
      <c r="K458" s="335"/>
      <c r="L458" s="335"/>
      <c r="M458" s="334" t="s">
        <v>26</v>
      </c>
      <c r="N458" s="350">
        <v>22</v>
      </c>
      <c r="O458" s="336">
        <v>13.79</v>
      </c>
      <c r="P458" s="337" t="s">
        <v>113</v>
      </c>
      <c r="Q458" s="336">
        <v>303.38</v>
      </c>
      <c r="R458" s="339"/>
      <c r="S458" s="339"/>
      <c r="T458" s="339"/>
      <c r="U458" s="339"/>
      <c r="V458" s="339"/>
      <c r="W458" s="339"/>
      <c r="X458" s="339"/>
      <c r="Y458" s="339"/>
      <c r="Z458" s="339"/>
      <c r="AA458" s="340"/>
      <c r="AB458" s="339"/>
      <c r="AC458" s="339"/>
      <c r="AE458" s="342"/>
      <c r="AF458" s="342"/>
      <c r="AG458" s="342"/>
      <c r="AH458" s="342"/>
      <c r="AI458" s="342"/>
      <c r="AJ458" s="342"/>
      <c r="AK458" s="342"/>
      <c r="AL458" s="342"/>
      <c r="AM458" s="342"/>
      <c r="AN458" s="342"/>
      <c r="AO458" s="342"/>
      <c r="AP458" s="342"/>
      <c r="AQ458" s="342"/>
      <c r="AR458" s="342"/>
      <c r="AS458" s="342"/>
      <c r="AT458" s="342"/>
      <c r="AU458" s="342"/>
      <c r="AV458" s="342"/>
      <c r="AW458" s="342"/>
      <c r="AX458" s="342"/>
      <c r="AY458" s="342"/>
      <c r="BA458" s="342"/>
      <c r="BB458" s="342"/>
    </row>
    <row r="459" spans="1:54" s="341" customFormat="1" ht="26.4">
      <c r="A459" s="330" t="s">
        <v>602</v>
      </c>
      <c r="B459" s="330" t="s">
        <v>602</v>
      </c>
      <c r="C459" s="331" t="s">
        <v>16</v>
      </c>
      <c r="D459" s="331" t="s">
        <v>18</v>
      </c>
      <c r="E459" s="331" t="s">
        <v>19</v>
      </c>
      <c r="F459" s="331" t="s">
        <v>347</v>
      </c>
      <c r="G459" s="332">
        <v>21601</v>
      </c>
      <c r="H459" s="344" t="s">
        <v>642</v>
      </c>
      <c r="I459" s="334" t="s">
        <v>648</v>
      </c>
      <c r="J459" s="334" t="s">
        <v>649</v>
      </c>
      <c r="K459" s="335"/>
      <c r="L459" s="335"/>
      <c r="M459" s="334" t="s">
        <v>26</v>
      </c>
      <c r="N459" s="350">
        <v>30</v>
      </c>
      <c r="O459" s="336">
        <v>117.24</v>
      </c>
      <c r="P459" s="337" t="s">
        <v>113</v>
      </c>
      <c r="Q459" s="336">
        <v>3517.2</v>
      </c>
      <c r="R459" s="339"/>
      <c r="S459" s="339"/>
      <c r="T459" s="339"/>
      <c r="U459" s="339"/>
      <c r="V459" s="339"/>
      <c r="W459" s="339"/>
      <c r="X459" s="339"/>
      <c r="Y459" s="339"/>
      <c r="Z459" s="339"/>
      <c r="AA459" s="340"/>
      <c r="AB459" s="339"/>
      <c r="AC459" s="339"/>
      <c r="AE459" s="342"/>
      <c r="AF459" s="342"/>
      <c r="AG459" s="342"/>
      <c r="AH459" s="342"/>
      <c r="AI459" s="342"/>
      <c r="AJ459" s="342"/>
      <c r="AK459" s="342"/>
      <c r="AL459" s="342"/>
      <c r="AM459" s="342"/>
      <c r="AN459" s="342"/>
      <c r="AO459" s="342"/>
      <c r="AP459" s="342"/>
      <c r="AQ459" s="342"/>
      <c r="AR459" s="342"/>
      <c r="AS459" s="342"/>
      <c r="AT459" s="342"/>
      <c r="AU459" s="342"/>
      <c r="AV459" s="342"/>
      <c r="AW459" s="342"/>
      <c r="AX459" s="342"/>
      <c r="AY459" s="342"/>
      <c r="BA459" s="342"/>
      <c r="BB459" s="342"/>
    </row>
    <row r="460" spans="1:54" s="341" customFormat="1" ht="26.4">
      <c r="A460" s="330" t="s">
        <v>602</v>
      </c>
      <c r="B460" s="330" t="s">
        <v>602</v>
      </c>
      <c r="C460" s="331" t="s">
        <v>16</v>
      </c>
      <c r="D460" s="331" t="s">
        <v>18</v>
      </c>
      <c r="E460" s="331" t="s">
        <v>19</v>
      </c>
      <c r="F460" s="331" t="s">
        <v>347</v>
      </c>
      <c r="G460" s="332">
        <v>21601</v>
      </c>
      <c r="H460" s="344" t="s">
        <v>642</v>
      </c>
      <c r="I460" s="334" t="s">
        <v>650</v>
      </c>
      <c r="J460" s="334" t="s">
        <v>344</v>
      </c>
      <c r="K460" s="335"/>
      <c r="L460" s="335"/>
      <c r="M460" s="334" t="s">
        <v>353</v>
      </c>
      <c r="N460" s="350">
        <v>10</v>
      </c>
      <c r="O460" s="336">
        <v>265.51</v>
      </c>
      <c r="P460" s="337" t="s">
        <v>113</v>
      </c>
      <c r="Q460" s="336">
        <v>2655.1</v>
      </c>
      <c r="R460" s="339"/>
      <c r="S460" s="339"/>
      <c r="T460" s="339"/>
      <c r="U460" s="339"/>
      <c r="V460" s="339"/>
      <c r="W460" s="339"/>
      <c r="X460" s="339"/>
      <c r="Y460" s="339"/>
      <c r="Z460" s="339"/>
      <c r="AA460" s="340"/>
      <c r="AB460" s="339"/>
      <c r="AC460" s="339"/>
      <c r="AE460" s="342"/>
      <c r="AF460" s="342"/>
      <c r="AG460" s="342"/>
      <c r="AH460" s="342"/>
      <c r="AI460" s="342"/>
      <c r="AJ460" s="342"/>
      <c r="AK460" s="342"/>
      <c r="AL460" s="342"/>
      <c r="AM460" s="342"/>
      <c r="AN460" s="342"/>
      <c r="AO460" s="342"/>
      <c r="AP460" s="342"/>
      <c r="AQ460" s="342"/>
      <c r="AR460" s="342"/>
      <c r="AS460" s="342"/>
      <c r="AT460" s="342"/>
      <c r="AU460" s="342"/>
      <c r="AV460" s="342"/>
      <c r="AW460" s="342"/>
      <c r="AX460" s="342"/>
      <c r="AY460" s="342"/>
      <c r="BA460" s="342"/>
      <c r="BB460" s="342"/>
    </row>
    <row r="461" spans="1:54" s="341" customFormat="1" ht="26.4">
      <c r="A461" s="330" t="s">
        <v>602</v>
      </c>
      <c r="B461" s="330" t="s">
        <v>602</v>
      </c>
      <c r="C461" s="331" t="s">
        <v>16</v>
      </c>
      <c r="D461" s="331" t="s">
        <v>18</v>
      </c>
      <c r="E461" s="331" t="s">
        <v>19</v>
      </c>
      <c r="F461" s="331" t="s">
        <v>347</v>
      </c>
      <c r="G461" s="332">
        <v>21601</v>
      </c>
      <c r="H461" s="344" t="s">
        <v>642</v>
      </c>
      <c r="I461" s="334" t="s">
        <v>651</v>
      </c>
      <c r="J461" s="334" t="s">
        <v>652</v>
      </c>
      <c r="K461" s="335"/>
      <c r="L461" s="335"/>
      <c r="M461" s="334" t="s">
        <v>653</v>
      </c>
      <c r="N461" s="350">
        <v>10</v>
      </c>
      <c r="O461" s="336">
        <v>144.83000000000001</v>
      </c>
      <c r="P461" s="337" t="s">
        <v>113</v>
      </c>
      <c r="Q461" s="336">
        <v>1448.3</v>
      </c>
      <c r="R461" s="339"/>
      <c r="S461" s="339"/>
      <c r="T461" s="339"/>
      <c r="U461" s="339"/>
      <c r="V461" s="339"/>
      <c r="W461" s="339"/>
      <c r="X461" s="339"/>
      <c r="Y461" s="339"/>
      <c r="Z461" s="339"/>
      <c r="AA461" s="340"/>
      <c r="AB461" s="339"/>
      <c r="AC461" s="339"/>
      <c r="AE461" s="342"/>
      <c r="AF461" s="342"/>
      <c r="AG461" s="342"/>
      <c r="AH461" s="342"/>
      <c r="AI461" s="342"/>
      <c r="AJ461" s="342"/>
      <c r="AK461" s="342"/>
      <c r="AL461" s="342"/>
      <c r="AM461" s="342"/>
      <c r="AN461" s="342"/>
      <c r="AO461" s="342"/>
      <c r="AP461" s="342"/>
      <c r="AQ461" s="342"/>
      <c r="AR461" s="342"/>
      <c r="AS461" s="342"/>
      <c r="AT461" s="342"/>
      <c r="AU461" s="342"/>
      <c r="AV461" s="342"/>
      <c r="AW461" s="342"/>
      <c r="AX461" s="342"/>
      <c r="AY461" s="342"/>
      <c r="BA461" s="342"/>
      <c r="BB461" s="342"/>
    </row>
    <row r="462" spans="1:54" s="341" customFormat="1" ht="28.8">
      <c r="A462" s="330" t="s">
        <v>602</v>
      </c>
      <c r="B462" s="330" t="s">
        <v>602</v>
      </c>
      <c r="C462" s="331" t="s">
        <v>16</v>
      </c>
      <c r="D462" s="331" t="s">
        <v>18</v>
      </c>
      <c r="E462" s="331" t="s">
        <v>19</v>
      </c>
      <c r="F462" s="331" t="s">
        <v>365</v>
      </c>
      <c r="G462" s="332">
        <v>29401</v>
      </c>
      <c r="H462" s="354" t="s">
        <v>654</v>
      </c>
      <c r="I462" s="334" t="s">
        <v>655</v>
      </c>
      <c r="J462" s="334" t="s">
        <v>656</v>
      </c>
      <c r="K462" s="335"/>
      <c r="L462" s="335"/>
      <c r="M462" s="334" t="s">
        <v>26</v>
      </c>
      <c r="N462" s="350">
        <v>2</v>
      </c>
      <c r="O462" s="336">
        <v>1112.93</v>
      </c>
      <c r="P462" s="337" t="s">
        <v>113</v>
      </c>
      <c r="Q462" s="336">
        <v>2225.86</v>
      </c>
      <c r="R462" s="339"/>
      <c r="S462" s="339"/>
      <c r="T462" s="339"/>
      <c r="U462" s="339"/>
      <c r="V462" s="339"/>
      <c r="W462" s="339"/>
      <c r="X462" s="339"/>
      <c r="Y462" s="339"/>
      <c r="Z462" s="339"/>
      <c r="AA462" s="340"/>
      <c r="AB462" s="339"/>
      <c r="AC462" s="339"/>
      <c r="AE462" s="342"/>
      <c r="AF462" s="342"/>
      <c r="AG462" s="342"/>
      <c r="AH462" s="342"/>
      <c r="AI462" s="342"/>
      <c r="AJ462" s="342"/>
      <c r="AK462" s="342"/>
      <c r="AL462" s="342"/>
      <c r="AM462" s="342"/>
      <c r="AN462" s="342"/>
      <c r="AO462" s="342"/>
      <c r="AP462" s="342"/>
      <c r="AQ462" s="342"/>
      <c r="AR462" s="342"/>
      <c r="AS462" s="342"/>
      <c r="AT462" s="342"/>
      <c r="AU462" s="342"/>
      <c r="AV462" s="342"/>
      <c r="AW462" s="342"/>
      <c r="AX462" s="342"/>
      <c r="AY462" s="342"/>
      <c r="BA462" s="342"/>
      <c r="BB462" s="342"/>
    </row>
    <row r="463" spans="1:54" s="341" customFormat="1" ht="26.4">
      <c r="A463" s="330" t="s">
        <v>602</v>
      </c>
      <c r="B463" s="330" t="s">
        <v>602</v>
      </c>
      <c r="C463" s="331" t="s">
        <v>16</v>
      </c>
      <c r="D463" s="331" t="s">
        <v>18</v>
      </c>
      <c r="E463" s="331" t="s">
        <v>19</v>
      </c>
      <c r="F463" s="331" t="s">
        <v>30</v>
      </c>
      <c r="G463" s="332">
        <v>21601</v>
      </c>
      <c r="H463" s="344" t="s">
        <v>642</v>
      </c>
      <c r="I463" s="334" t="s">
        <v>647</v>
      </c>
      <c r="J463" s="334" t="s">
        <v>355</v>
      </c>
      <c r="K463" s="335"/>
      <c r="L463" s="335"/>
      <c r="M463" s="334" t="s">
        <v>26</v>
      </c>
      <c r="N463" s="350">
        <v>40</v>
      </c>
      <c r="O463" s="336">
        <v>13.79</v>
      </c>
      <c r="P463" s="337" t="s">
        <v>113</v>
      </c>
      <c r="Q463" s="336">
        <v>551.6</v>
      </c>
      <c r="R463" s="339"/>
      <c r="S463" s="339"/>
      <c r="T463" s="339"/>
      <c r="U463" s="339"/>
      <c r="V463" s="339"/>
      <c r="W463" s="339"/>
      <c r="X463" s="339"/>
      <c r="Y463" s="339"/>
      <c r="Z463" s="339"/>
      <c r="AA463" s="340"/>
      <c r="AB463" s="339"/>
      <c r="AC463" s="339"/>
      <c r="AE463" s="342"/>
      <c r="AF463" s="342"/>
      <c r="AG463" s="342"/>
      <c r="AH463" s="342"/>
      <c r="AI463" s="342"/>
      <c r="AJ463" s="342"/>
      <c r="AK463" s="342"/>
      <c r="AL463" s="342"/>
      <c r="AM463" s="342"/>
      <c r="AN463" s="342"/>
      <c r="AO463" s="342"/>
      <c r="AP463" s="342"/>
      <c r="AQ463" s="342"/>
      <c r="AR463" s="342"/>
      <c r="AS463" s="342"/>
      <c r="AT463" s="342"/>
      <c r="AU463" s="342"/>
      <c r="AV463" s="342"/>
      <c r="AW463" s="342"/>
      <c r="AX463" s="342"/>
      <c r="AY463" s="342"/>
      <c r="BA463" s="342"/>
      <c r="BB463" s="342"/>
    </row>
    <row r="464" spans="1:54" s="341" customFormat="1" ht="26.4">
      <c r="A464" s="330" t="s">
        <v>602</v>
      </c>
      <c r="B464" s="330" t="s">
        <v>602</v>
      </c>
      <c r="C464" s="331" t="s">
        <v>16</v>
      </c>
      <c r="D464" s="331" t="s">
        <v>18</v>
      </c>
      <c r="E464" s="331" t="s">
        <v>19</v>
      </c>
      <c r="F464" s="331" t="s">
        <v>30</v>
      </c>
      <c r="G464" s="332">
        <v>21601</v>
      </c>
      <c r="H464" s="344" t="s">
        <v>642</v>
      </c>
      <c r="I464" s="334" t="s">
        <v>657</v>
      </c>
      <c r="J464" s="334" t="s">
        <v>658</v>
      </c>
      <c r="K464" s="335"/>
      <c r="L464" s="335"/>
      <c r="M464" s="334" t="s">
        <v>26</v>
      </c>
      <c r="N464" s="350">
        <v>38</v>
      </c>
      <c r="O464" s="336">
        <v>28.01</v>
      </c>
      <c r="P464" s="337" t="s">
        <v>113</v>
      </c>
      <c r="Q464" s="336">
        <v>1064.3800000000001</v>
      </c>
      <c r="R464" s="339"/>
      <c r="S464" s="339"/>
      <c r="T464" s="339"/>
      <c r="U464" s="339"/>
      <c r="V464" s="339"/>
      <c r="W464" s="339"/>
      <c r="X464" s="339"/>
      <c r="Y464" s="339"/>
      <c r="Z464" s="339"/>
      <c r="AA464" s="340"/>
      <c r="AB464" s="339"/>
      <c r="AC464" s="339"/>
      <c r="AE464" s="342"/>
      <c r="AF464" s="342"/>
      <c r="AG464" s="342"/>
      <c r="AH464" s="342"/>
      <c r="AI464" s="342"/>
      <c r="AJ464" s="342"/>
      <c r="AK464" s="342"/>
      <c r="AL464" s="342"/>
      <c r="AM464" s="342"/>
      <c r="AN464" s="342"/>
      <c r="AO464" s="342"/>
      <c r="AP464" s="342"/>
      <c r="AQ464" s="342"/>
      <c r="AR464" s="342"/>
      <c r="AS464" s="342"/>
      <c r="AT464" s="342"/>
      <c r="AU464" s="342"/>
      <c r="AV464" s="342"/>
      <c r="AW464" s="342"/>
      <c r="AX464" s="342"/>
      <c r="AY464" s="342"/>
      <c r="BA464" s="342"/>
      <c r="BB464" s="342"/>
    </row>
    <row r="465" spans="1:54" s="341" customFormat="1" ht="26.4">
      <c r="A465" s="330" t="s">
        <v>602</v>
      </c>
      <c r="B465" s="330" t="s">
        <v>602</v>
      </c>
      <c r="C465" s="331" t="s">
        <v>16</v>
      </c>
      <c r="D465" s="331" t="s">
        <v>18</v>
      </c>
      <c r="E465" s="331" t="s">
        <v>19</v>
      </c>
      <c r="F465" s="331" t="s">
        <v>30</v>
      </c>
      <c r="G465" s="332">
        <v>21601</v>
      </c>
      <c r="H465" s="344" t="s">
        <v>642</v>
      </c>
      <c r="I465" s="334" t="s">
        <v>659</v>
      </c>
      <c r="J465" s="334" t="s">
        <v>660</v>
      </c>
      <c r="K465" s="335"/>
      <c r="L465" s="335"/>
      <c r="M465" s="334" t="s">
        <v>26</v>
      </c>
      <c r="N465" s="350">
        <v>40</v>
      </c>
      <c r="O465" s="336">
        <v>38.79</v>
      </c>
      <c r="P465" s="337" t="s">
        <v>113</v>
      </c>
      <c r="Q465" s="336">
        <v>1551.6</v>
      </c>
      <c r="R465" s="339"/>
      <c r="S465" s="339"/>
      <c r="T465" s="339"/>
      <c r="U465" s="339"/>
      <c r="V465" s="339"/>
      <c r="W465" s="339"/>
      <c r="X465" s="339"/>
      <c r="Y465" s="339"/>
      <c r="Z465" s="339"/>
      <c r="AA465" s="340"/>
      <c r="AB465" s="339"/>
      <c r="AC465" s="339"/>
      <c r="AE465" s="342"/>
      <c r="AF465" s="342"/>
      <c r="AG465" s="342"/>
      <c r="AH465" s="342"/>
      <c r="AI465" s="342"/>
      <c r="AJ465" s="342"/>
      <c r="AK465" s="342"/>
      <c r="AL465" s="342"/>
      <c r="AM465" s="342"/>
      <c r="AN465" s="342"/>
      <c r="AO465" s="342"/>
      <c r="AP465" s="342"/>
      <c r="AQ465" s="342"/>
      <c r="AR465" s="342"/>
      <c r="AS465" s="342"/>
      <c r="AT465" s="342"/>
      <c r="AU465" s="342"/>
      <c r="AV465" s="342"/>
      <c r="AW465" s="342"/>
      <c r="AX465" s="342"/>
      <c r="AY465" s="342"/>
      <c r="BA465" s="342"/>
      <c r="BB465" s="342"/>
    </row>
    <row r="466" spans="1:54" s="341" customFormat="1" ht="26.4">
      <c r="A466" s="330" t="s">
        <v>602</v>
      </c>
      <c r="B466" s="330" t="s">
        <v>602</v>
      </c>
      <c r="C466" s="331" t="s">
        <v>16</v>
      </c>
      <c r="D466" s="331" t="s">
        <v>18</v>
      </c>
      <c r="E466" s="331" t="s">
        <v>19</v>
      </c>
      <c r="F466" s="331" t="s">
        <v>30</v>
      </c>
      <c r="G466" s="332">
        <v>21601</v>
      </c>
      <c r="H466" s="344" t="s">
        <v>642</v>
      </c>
      <c r="I466" s="334" t="s">
        <v>661</v>
      </c>
      <c r="J466" s="334" t="s">
        <v>662</v>
      </c>
      <c r="K466" s="335"/>
      <c r="L466" s="335"/>
      <c r="M466" s="334" t="s">
        <v>432</v>
      </c>
      <c r="N466" s="350">
        <v>40</v>
      </c>
      <c r="O466" s="336">
        <v>27.15</v>
      </c>
      <c r="P466" s="337" t="s">
        <v>113</v>
      </c>
      <c r="Q466" s="336">
        <v>1086</v>
      </c>
      <c r="R466" s="339"/>
      <c r="S466" s="339"/>
      <c r="T466" s="339"/>
      <c r="U466" s="339"/>
      <c r="V466" s="339"/>
      <c r="W466" s="339"/>
      <c r="X466" s="339"/>
      <c r="Y466" s="339"/>
      <c r="Z466" s="339"/>
      <c r="AA466" s="340"/>
      <c r="AB466" s="339"/>
      <c r="AC466" s="339"/>
      <c r="AE466" s="342"/>
      <c r="AF466" s="342"/>
      <c r="AG466" s="342"/>
      <c r="AH466" s="342"/>
      <c r="AI466" s="342"/>
      <c r="AJ466" s="342"/>
      <c r="AK466" s="342"/>
      <c r="AL466" s="342"/>
      <c r="AM466" s="342"/>
      <c r="AN466" s="342"/>
      <c r="AO466" s="342"/>
      <c r="AP466" s="342"/>
      <c r="AQ466" s="342"/>
      <c r="AR466" s="342"/>
      <c r="AS466" s="342"/>
      <c r="AT466" s="342"/>
      <c r="AU466" s="342"/>
      <c r="AV466" s="342"/>
      <c r="AW466" s="342"/>
      <c r="AX466" s="342"/>
      <c r="AY466" s="342"/>
      <c r="BA466" s="342"/>
      <c r="BB466" s="342"/>
    </row>
    <row r="467" spans="1:54" s="341" customFormat="1" ht="26.4">
      <c r="A467" s="330" t="s">
        <v>602</v>
      </c>
      <c r="B467" s="330" t="s">
        <v>602</v>
      </c>
      <c r="C467" s="331" t="s">
        <v>16</v>
      </c>
      <c r="D467" s="331" t="s">
        <v>18</v>
      </c>
      <c r="E467" s="331" t="s">
        <v>19</v>
      </c>
      <c r="F467" s="331" t="s">
        <v>30</v>
      </c>
      <c r="G467" s="332">
        <v>21601</v>
      </c>
      <c r="H467" s="344" t="s">
        <v>642</v>
      </c>
      <c r="I467" s="334" t="s">
        <v>643</v>
      </c>
      <c r="J467" s="334" t="s">
        <v>644</v>
      </c>
      <c r="K467" s="335"/>
      <c r="L467" s="335"/>
      <c r="M467" s="334" t="s">
        <v>26</v>
      </c>
      <c r="N467" s="350">
        <v>50</v>
      </c>
      <c r="O467" s="336">
        <v>63.79</v>
      </c>
      <c r="P467" s="337" t="s">
        <v>113</v>
      </c>
      <c r="Q467" s="336">
        <v>3189.5</v>
      </c>
      <c r="R467" s="339"/>
      <c r="S467" s="339"/>
      <c r="T467" s="339"/>
      <c r="U467" s="339"/>
      <c r="V467" s="339"/>
      <c r="W467" s="339"/>
      <c r="X467" s="339"/>
      <c r="Y467" s="339"/>
      <c r="Z467" s="339"/>
      <c r="AA467" s="340"/>
      <c r="AB467" s="339"/>
      <c r="AC467" s="339"/>
      <c r="AE467" s="342"/>
      <c r="AF467" s="342"/>
      <c r="AG467" s="342"/>
      <c r="AH467" s="342"/>
      <c r="AI467" s="342"/>
      <c r="AJ467" s="342"/>
      <c r="AK467" s="342"/>
      <c r="AL467" s="342"/>
      <c r="AM467" s="342"/>
      <c r="AN467" s="342"/>
      <c r="AO467" s="342"/>
      <c r="AP467" s="342"/>
      <c r="AQ467" s="342"/>
      <c r="AR467" s="342"/>
      <c r="AS467" s="342"/>
      <c r="AT467" s="342"/>
      <c r="AU467" s="342"/>
      <c r="AV467" s="342"/>
      <c r="AW467" s="342"/>
      <c r="AX467" s="342"/>
      <c r="AY467" s="342"/>
      <c r="BA467" s="342"/>
      <c r="BB467" s="342"/>
    </row>
    <row r="468" spans="1:54" s="341" customFormat="1" ht="26.4">
      <c r="A468" s="330" t="s">
        <v>602</v>
      </c>
      <c r="B468" s="330" t="s">
        <v>602</v>
      </c>
      <c r="C468" s="331" t="s">
        <v>16</v>
      </c>
      <c r="D468" s="331" t="s">
        <v>18</v>
      </c>
      <c r="E468" s="331" t="s">
        <v>19</v>
      </c>
      <c r="F468" s="331" t="s">
        <v>30</v>
      </c>
      <c r="G468" s="332">
        <v>21601</v>
      </c>
      <c r="H468" s="344" t="s">
        <v>642</v>
      </c>
      <c r="I468" s="334" t="s">
        <v>650</v>
      </c>
      <c r="J468" s="334" t="s">
        <v>344</v>
      </c>
      <c r="K468" s="335"/>
      <c r="L468" s="335"/>
      <c r="M468" s="334" t="s">
        <v>353</v>
      </c>
      <c r="N468" s="350">
        <v>4</v>
      </c>
      <c r="O468" s="336">
        <v>265.51</v>
      </c>
      <c r="P468" s="337" t="s">
        <v>113</v>
      </c>
      <c r="Q468" s="336">
        <v>1062.04</v>
      </c>
      <c r="R468" s="339"/>
      <c r="S468" s="339"/>
      <c r="T468" s="339"/>
      <c r="U468" s="339"/>
      <c r="V468" s="339"/>
      <c r="W468" s="339"/>
      <c r="X468" s="339"/>
      <c r="Y468" s="339"/>
      <c r="Z468" s="339"/>
      <c r="AA468" s="340"/>
      <c r="AB468" s="339"/>
      <c r="AC468" s="339"/>
      <c r="AE468" s="342"/>
      <c r="AF468" s="342"/>
      <c r="AG468" s="342"/>
      <c r="AH468" s="342"/>
      <c r="AI468" s="342"/>
      <c r="AJ468" s="342"/>
      <c r="AK468" s="342"/>
      <c r="AL468" s="342"/>
      <c r="AM468" s="342"/>
      <c r="AN468" s="342"/>
      <c r="AO468" s="342"/>
      <c r="AP468" s="342"/>
      <c r="AQ468" s="342"/>
      <c r="AR468" s="342"/>
      <c r="AS468" s="342"/>
      <c r="AT468" s="342"/>
      <c r="AU468" s="342"/>
      <c r="AV468" s="342"/>
      <c r="AW468" s="342"/>
      <c r="AX468" s="342"/>
      <c r="AY468" s="342"/>
      <c r="BA468" s="342"/>
      <c r="BB468" s="342"/>
    </row>
    <row r="469" spans="1:54" s="341" customFormat="1" ht="26.4">
      <c r="A469" s="330" t="s">
        <v>602</v>
      </c>
      <c r="B469" s="330" t="s">
        <v>602</v>
      </c>
      <c r="C469" s="331" t="s">
        <v>16</v>
      </c>
      <c r="D469" s="331" t="s">
        <v>18</v>
      </c>
      <c r="E469" s="331" t="s">
        <v>19</v>
      </c>
      <c r="F469" s="331" t="s">
        <v>30</v>
      </c>
      <c r="G469" s="332">
        <v>21601</v>
      </c>
      <c r="H469" s="344" t="s">
        <v>642</v>
      </c>
      <c r="I469" s="334" t="s">
        <v>663</v>
      </c>
      <c r="J469" s="334" t="s">
        <v>664</v>
      </c>
      <c r="K469" s="335"/>
      <c r="L469" s="335"/>
      <c r="M469" s="334" t="s">
        <v>665</v>
      </c>
      <c r="N469" s="350">
        <v>14</v>
      </c>
      <c r="O469" s="336">
        <v>35.340000000000003</v>
      </c>
      <c r="P469" s="337" t="s">
        <v>113</v>
      </c>
      <c r="Q469" s="336">
        <v>494.76</v>
      </c>
      <c r="R469" s="339"/>
      <c r="S469" s="339"/>
      <c r="T469" s="339"/>
      <c r="U469" s="339"/>
      <c r="V469" s="339"/>
      <c r="W469" s="339"/>
      <c r="X469" s="339"/>
      <c r="Y469" s="339"/>
      <c r="Z469" s="339"/>
      <c r="AA469" s="340"/>
      <c r="AB469" s="339"/>
      <c r="AC469" s="339"/>
      <c r="AE469" s="342"/>
      <c r="AF469" s="342"/>
      <c r="AG469" s="342"/>
      <c r="AH469" s="342"/>
      <c r="AI469" s="342"/>
      <c r="AJ469" s="342"/>
      <c r="AK469" s="342"/>
      <c r="AL469" s="342"/>
      <c r="AM469" s="342"/>
      <c r="AN469" s="342"/>
      <c r="AO469" s="342"/>
      <c r="AP469" s="342"/>
      <c r="AQ469" s="342"/>
      <c r="AR469" s="342"/>
      <c r="AS469" s="342"/>
      <c r="AT469" s="342"/>
      <c r="AU469" s="342"/>
      <c r="AV469" s="342"/>
      <c r="AW469" s="342"/>
      <c r="AX469" s="342"/>
      <c r="AY469" s="342"/>
      <c r="BA469" s="342"/>
      <c r="BB469" s="342"/>
    </row>
    <row r="470" spans="1:54" s="341" customFormat="1" ht="26.4">
      <c r="A470" s="330" t="s">
        <v>602</v>
      </c>
      <c r="B470" s="330" t="s">
        <v>602</v>
      </c>
      <c r="C470" s="331" t="s">
        <v>16</v>
      </c>
      <c r="D470" s="331" t="s">
        <v>18</v>
      </c>
      <c r="E470" s="331" t="s">
        <v>19</v>
      </c>
      <c r="F470" s="331" t="s">
        <v>30</v>
      </c>
      <c r="G470" s="332">
        <v>21601</v>
      </c>
      <c r="H470" s="344" t="s">
        <v>642</v>
      </c>
      <c r="I470" s="334" t="s">
        <v>666</v>
      </c>
      <c r="J470" s="334" t="s">
        <v>667</v>
      </c>
      <c r="K470" s="335"/>
      <c r="L470" s="335"/>
      <c r="M470" s="334" t="s">
        <v>26</v>
      </c>
      <c r="N470" s="350">
        <v>3</v>
      </c>
      <c r="O470" s="336">
        <v>50</v>
      </c>
      <c r="P470" s="337" t="s">
        <v>113</v>
      </c>
      <c r="Q470" s="336">
        <v>150</v>
      </c>
      <c r="R470" s="339"/>
      <c r="S470" s="339"/>
      <c r="T470" s="339"/>
      <c r="U470" s="339"/>
      <c r="V470" s="339"/>
      <c r="W470" s="339"/>
      <c r="X470" s="339"/>
      <c r="Y470" s="339"/>
      <c r="Z470" s="339"/>
      <c r="AA470" s="340"/>
      <c r="AB470" s="339"/>
      <c r="AC470" s="339"/>
      <c r="AE470" s="342"/>
      <c r="AF470" s="342"/>
      <c r="AG470" s="342"/>
      <c r="AH470" s="342"/>
      <c r="AI470" s="342"/>
      <c r="AJ470" s="342"/>
      <c r="AK470" s="342"/>
      <c r="AL470" s="342"/>
      <c r="AM470" s="342"/>
      <c r="AN470" s="342"/>
      <c r="AO470" s="342"/>
      <c r="AP470" s="342"/>
      <c r="AQ470" s="342"/>
      <c r="AR470" s="342"/>
      <c r="AS470" s="342"/>
      <c r="AT470" s="342"/>
      <c r="AU470" s="342"/>
      <c r="AV470" s="342"/>
      <c r="AW470" s="342"/>
      <c r="AX470" s="342"/>
      <c r="AY470" s="342"/>
      <c r="BA470" s="342"/>
      <c r="BB470" s="342"/>
    </row>
    <row r="471" spans="1:54" s="341" customFormat="1" ht="26.4">
      <c r="A471" s="330" t="s">
        <v>602</v>
      </c>
      <c r="B471" s="330" t="s">
        <v>602</v>
      </c>
      <c r="C471" s="331" t="s">
        <v>16</v>
      </c>
      <c r="D471" s="331" t="s">
        <v>18</v>
      </c>
      <c r="E471" s="331" t="s">
        <v>19</v>
      </c>
      <c r="F471" s="331" t="s">
        <v>30</v>
      </c>
      <c r="G471" s="332">
        <v>21601</v>
      </c>
      <c r="H471" s="344" t="s">
        <v>642</v>
      </c>
      <c r="I471" s="334" t="s">
        <v>668</v>
      </c>
      <c r="J471" s="334" t="s">
        <v>669</v>
      </c>
      <c r="K471" s="335"/>
      <c r="L471" s="335"/>
      <c r="M471" s="334" t="s">
        <v>26</v>
      </c>
      <c r="N471" s="350">
        <v>3</v>
      </c>
      <c r="O471" s="336">
        <v>50</v>
      </c>
      <c r="P471" s="337" t="s">
        <v>113</v>
      </c>
      <c r="Q471" s="336">
        <v>150</v>
      </c>
      <c r="R471" s="339"/>
      <c r="S471" s="339"/>
      <c r="T471" s="339"/>
      <c r="U471" s="339"/>
      <c r="V471" s="339"/>
      <c r="W471" s="339"/>
      <c r="X471" s="339"/>
      <c r="Y471" s="339"/>
      <c r="Z471" s="339"/>
      <c r="AA471" s="340"/>
      <c r="AB471" s="339"/>
      <c r="AC471" s="339"/>
      <c r="AE471" s="342"/>
      <c r="AF471" s="342"/>
      <c r="AG471" s="342"/>
      <c r="AH471" s="342"/>
      <c r="AI471" s="342"/>
      <c r="AJ471" s="342"/>
      <c r="AK471" s="342"/>
      <c r="AL471" s="342"/>
      <c r="AM471" s="342"/>
      <c r="AN471" s="342"/>
      <c r="AO471" s="342"/>
      <c r="AP471" s="342"/>
      <c r="AQ471" s="342"/>
      <c r="AR471" s="342"/>
      <c r="AS471" s="342"/>
      <c r="AT471" s="342"/>
      <c r="AU471" s="342"/>
      <c r="AV471" s="342"/>
      <c r="AW471" s="342"/>
      <c r="AX471" s="342"/>
      <c r="AY471" s="342"/>
      <c r="BA471" s="342"/>
      <c r="BB471" s="342"/>
    </row>
    <row r="472" spans="1:54" s="341" customFormat="1" ht="26.4">
      <c r="A472" s="330" t="s">
        <v>602</v>
      </c>
      <c r="B472" s="330" t="s">
        <v>602</v>
      </c>
      <c r="C472" s="331" t="s">
        <v>16</v>
      </c>
      <c r="D472" s="331" t="s">
        <v>18</v>
      </c>
      <c r="E472" s="331" t="s">
        <v>19</v>
      </c>
      <c r="F472" s="331" t="s">
        <v>30</v>
      </c>
      <c r="G472" s="332">
        <v>21601</v>
      </c>
      <c r="H472" s="344" t="s">
        <v>642</v>
      </c>
      <c r="I472" s="334" t="s">
        <v>670</v>
      </c>
      <c r="J472" s="334" t="s">
        <v>671</v>
      </c>
      <c r="K472" s="335"/>
      <c r="L472" s="335"/>
      <c r="M472" s="334" t="s">
        <v>26</v>
      </c>
      <c r="N472" s="350">
        <v>3</v>
      </c>
      <c r="O472" s="336">
        <v>50</v>
      </c>
      <c r="P472" s="337" t="s">
        <v>113</v>
      </c>
      <c r="Q472" s="336">
        <v>150</v>
      </c>
      <c r="R472" s="339"/>
      <c r="S472" s="339"/>
      <c r="T472" s="339"/>
      <c r="U472" s="339"/>
      <c r="V472" s="339"/>
      <c r="W472" s="339"/>
      <c r="X472" s="339"/>
      <c r="Y472" s="339"/>
      <c r="Z472" s="339"/>
      <c r="AA472" s="340"/>
      <c r="AB472" s="339"/>
      <c r="AC472" s="339"/>
      <c r="AE472" s="342"/>
      <c r="AF472" s="342"/>
      <c r="AG472" s="342"/>
      <c r="AH472" s="342"/>
      <c r="AI472" s="342"/>
      <c r="AJ472" s="342"/>
      <c r="AK472" s="342"/>
      <c r="AL472" s="342"/>
      <c r="AM472" s="342"/>
      <c r="AN472" s="342"/>
      <c r="AO472" s="342"/>
      <c r="AP472" s="342"/>
      <c r="AQ472" s="342"/>
      <c r="AR472" s="342"/>
      <c r="AS472" s="342"/>
      <c r="AT472" s="342"/>
      <c r="AU472" s="342"/>
      <c r="AV472" s="342"/>
      <c r="AW472" s="342"/>
      <c r="AX472" s="342"/>
      <c r="AY472" s="342"/>
      <c r="BA472" s="342"/>
      <c r="BB472" s="342"/>
    </row>
    <row r="473" spans="1:54" s="341" customFormat="1" ht="26.4">
      <c r="A473" s="330" t="s">
        <v>602</v>
      </c>
      <c r="B473" s="330" t="s">
        <v>602</v>
      </c>
      <c r="C473" s="331" t="s">
        <v>16</v>
      </c>
      <c r="D473" s="331" t="s">
        <v>17</v>
      </c>
      <c r="E473" s="331" t="s">
        <v>16</v>
      </c>
      <c r="F473" s="331" t="s">
        <v>20</v>
      </c>
      <c r="G473" s="332">
        <v>21101</v>
      </c>
      <c r="H473" s="333" t="s">
        <v>603</v>
      </c>
      <c r="I473" s="334" t="s">
        <v>672</v>
      </c>
      <c r="J473" s="334" t="s">
        <v>673</v>
      </c>
      <c r="K473" s="335"/>
      <c r="L473" s="335"/>
      <c r="M473" s="334" t="s">
        <v>432</v>
      </c>
      <c r="N473" s="350">
        <v>10</v>
      </c>
      <c r="O473" s="336">
        <v>81.900000000000006</v>
      </c>
      <c r="P473" s="337" t="s">
        <v>113</v>
      </c>
      <c r="Q473" s="336">
        <v>818.97</v>
      </c>
      <c r="R473" s="339"/>
      <c r="S473" s="339"/>
      <c r="T473" s="339"/>
      <c r="U473" s="339"/>
      <c r="V473" s="339"/>
      <c r="W473" s="339"/>
      <c r="X473" s="339"/>
      <c r="Y473" s="339"/>
      <c r="Z473" s="339"/>
      <c r="AA473" s="340"/>
      <c r="AB473" s="339"/>
      <c r="AC473" s="339"/>
      <c r="AE473" s="342"/>
      <c r="AF473" s="342"/>
      <c r="AG473" s="342"/>
      <c r="AH473" s="342"/>
      <c r="AI473" s="342"/>
      <c r="AJ473" s="342"/>
      <c r="AK473" s="342"/>
      <c r="AL473" s="342"/>
      <c r="AM473" s="342"/>
      <c r="AN473" s="342"/>
      <c r="AO473" s="342"/>
      <c r="AP473" s="342"/>
      <c r="AQ473" s="342"/>
      <c r="AR473" s="342"/>
      <c r="AS473" s="342"/>
      <c r="AT473" s="342"/>
      <c r="AU473" s="342"/>
      <c r="AV473" s="342"/>
      <c r="AW473" s="342"/>
      <c r="AX473" s="342"/>
      <c r="AY473" s="342"/>
      <c r="BA473" s="342"/>
      <c r="BB473" s="342"/>
    </row>
    <row r="474" spans="1:54" s="341" customFormat="1" ht="26.4">
      <c r="A474" s="330" t="s">
        <v>602</v>
      </c>
      <c r="B474" s="330" t="s">
        <v>602</v>
      </c>
      <c r="C474" s="331" t="s">
        <v>16</v>
      </c>
      <c r="D474" s="331" t="s">
        <v>17</v>
      </c>
      <c r="E474" s="331" t="s">
        <v>16</v>
      </c>
      <c r="F474" s="331" t="s">
        <v>20</v>
      </c>
      <c r="G474" s="332">
        <v>21101</v>
      </c>
      <c r="H474" s="333" t="s">
        <v>603</v>
      </c>
      <c r="I474" s="334" t="s">
        <v>674</v>
      </c>
      <c r="J474" s="334" t="s">
        <v>675</v>
      </c>
      <c r="K474" s="335"/>
      <c r="L474" s="335"/>
      <c r="M474" s="334" t="s">
        <v>432</v>
      </c>
      <c r="N474" s="350">
        <v>30</v>
      </c>
      <c r="O474" s="336">
        <v>64.569999999999993</v>
      </c>
      <c r="P474" s="337" t="s">
        <v>113</v>
      </c>
      <c r="Q474" s="336">
        <v>1937.07</v>
      </c>
      <c r="R474" s="339"/>
      <c r="S474" s="339"/>
      <c r="T474" s="339"/>
      <c r="U474" s="339"/>
      <c r="V474" s="339"/>
      <c r="W474" s="339"/>
      <c r="X474" s="339"/>
      <c r="Y474" s="339"/>
      <c r="Z474" s="339"/>
      <c r="AA474" s="340"/>
      <c r="AB474" s="339"/>
      <c r="AC474" s="339"/>
      <c r="AE474" s="342"/>
      <c r="AF474" s="342"/>
      <c r="AG474" s="342"/>
      <c r="AH474" s="342"/>
      <c r="AI474" s="342"/>
      <c r="AJ474" s="342"/>
      <c r="AK474" s="342"/>
      <c r="AL474" s="342"/>
      <c r="AM474" s="342"/>
      <c r="AN474" s="342"/>
      <c r="AO474" s="342"/>
      <c r="AP474" s="342"/>
      <c r="AQ474" s="342"/>
      <c r="AR474" s="342"/>
      <c r="AS474" s="342"/>
      <c r="AT474" s="342"/>
      <c r="AU474" s="342"/>
      <c r="AV474" s="342"/>
      <c r="AW474" s="342"/>
      <c r="AX474" s="342"/>
      <c r="AY474" s="342"/>
      <c r="BA474" s="342"/>
      <c r="BB474" s="342"/>
    </row>
    <row r="475" spans="1:54" s="341" customFormat="1" ht="26.4">
      <c r="A475" s="330" t="s">
        <v>602</v>
      </c>
      <c r="B475" s="330" t="s">
        <v>602</v>
      </c>
      <c r="C475" s="331" t="s">
        <v>16</v>
      </c>
      <c r="D475" s="331" t="s">
        <v>17</v>
      </c>
      <c r="E475" s="331" t="s">
        <v>16</v>
      </c>
      <c r="F475" s="331" t="s">
        <v>20</v>
      </c>
      <c r="G475" s="332">
        <v>21101</v>
      </c>
      <c r="H475" s="333" t="s">
        <v>603</v>
      </c>
      <c r="I475" s="334" t="s">
        <v>676</v>
      </c>
      <c r="J475" s="334" t="s">
        <v>677</v>
      </c>
      <c r="K475" s="335"/>
      <c r="L475" s="335"/>
      <c r="M475" s="334" t="s">
        <v>432</v>
      </c>
      <c r="N475" s="350">
        <v>5</v>
      </c>
      <c r="O475" s="336">
        <v>155.16999999999999</v>
      </c>
      <c r="P475" s="337" t="s">
        <v>113</v>
      </c>
      <c r="Q475" s="336">
        <v>775.86</v>
      </c>
      <c r="R475" s="339"/>
      <c r="S475" s="339"/>
      <c r="T475" s="339"/>
      <c r="U475" s="339"/>
      <c r="V475" s="339"/>
      <c r="W475" s="339"/>
      <c r="X475" s="339"/>
      <c r="Y475" s="339"/>
      <c r="Z475" s="339"/>
      <c r="AA475" s="340"/>
      <c r="AB475" s="339"/>
      <c r="AC475" s="339"/>
      <c r="AE475" s="342"/>
      <c r="AF475" s="342"/>
      <c r="AG475" s="342"/>
      <c r="AH475" s="342"/>
      <c r="AI475" s="342"/>
      <c r="AJ475" s="342"/>
      <c r="AK475" s="342"/>
      <c r="AL475" s="342"/>
      <c r="AM475" s="342"/>
      <c r="AN475" s="342"/>
      <c r="AO475" s="342"/>
      <c r="AP475" s="342"/>
      <c r="AQ475" s="342"/>
      <c r="AR475" s="342"/>
      <c r="AS475" s="342"/>
      <c r="AT475" s="342"/>
      <c r="AU475" s="342"/>
      <c r="AV475" s="342"/>
      <c r="AW475" s="342"/>
      <c r="AX475" s="342"/>
      <c r="AY475" s="342"/>
      <c r="BA475" s="342"/>
      <c r="BB475" s="342"/>
    </row>
    <row r="476" spans="1:54" s="341" customFormat="1" ht="26.4">
      <c r="A476" s="330" t="s">
        <v>602</v>
      </c>
      <c r="B476" s="330" t="s">
        <v>602</v>
      </c>
      <c r="C476" s="331" t="s">
        <v>16</v>
      </c>
      <c r="D476" s="331" t="s">
        <v>17</v>
      </c>
      <c r="E476" s="331" t="s">
        <v>16</v>
      </c>
      <c r="F476" s="331" t="s">
        <v>20</v>
      </c>
      <c r="G476" s="332">
        <v>21101</v>
      </c>
      <c r="H476" s="333" t="s">
        <v>603</v>
      </c>
      <c r="I476" s="334" t="s">
        <v>678</v>
      </c>
      <c r="J476" s="334" t="s">
        <v>679</v>
      </c>
      <c r="K476" s="335"/>
      <c r="L476" s="335"/>
      <c r="M476" s="334" t="s">
        <v>432</v>
      </c>
      <c r="N476" s="350">
        <v>3</v>
      </c>
      <c r="O476" s="336">
        <v>110.34</v>
      </c>
      <c r="P476" s="337" t="s">
        <v>113</v>
      </c>
      <c r="Q476" s="336">
        <v>331.03</v>
      </c>
      <c r="R476" s="339"/>
      <c r="S476" s="339"/>
      <c r="T476" s="339"/>
      <c r="U476" s="339"/>
      <c r="V476" s="339"/>
      <c r="W476" s="339"/>
      <c r="X476" s="339"/>
      <c r="Y476" s="339"/>
      <c r="Z476" s="339"/>
      <c r="AA476" s="340"/>
      <c r="AB476" s="339"/>
      <c r="AC476" s="339"/>
      <c r="AE476" s="342"/>
      <c r="AF476" s="342"/>
      <c r="AG476" s="342"/>
      <c r="AH476" s="342"/>
      <c r="AI476" s="342"/>
      <c r="AJ476" s="342"/>
      <c r="AK476" s="342"/>
      <c r="AL476" s="342"/>
      <c r="AM476" s="342"/>
      <c r="AN476" s="342"/>
      <c r="AO476" s="342"/>
      <c r="AP476" s="342"/>
      <c r="AQ476" s="342"/>
      <c r="AR476" s="342"/>
      <c r="AS476" s="342"/>
      <c r="AT476" s="342"/>
      <c r="AU476" s="342"/>
      <c r="AV476" s="342"/>
      <c r="AW476" s="342"/>
      <c r="AX476" s="342"/>
      <c r="AY476" s="342"/>
      <c r="BA476" s="342"/>
      <c r="BB476" s="342"/>
    </row>
    <row r="477" spans="1:54" s="341" customFormat="1" ht="26.4">
      <c r="A477" s="330" t="s">
        <v>602</v>
      </c>
      <c r="B477" s="330" t="s">
        <v>602</v>
      </c>
      <c r="C477" s="331" t="s">
        <v>16</v>
      </c>
      <c r="D477" s="331" t="s">
        <v>17</v>
      </c>
      <c r="E477" s="331" t="s">
        <v>16</v>
      </c>
      <c r="F477" s="331" t="s">
        <v>20</v>
      </c>
      <c r="G477" s="332">
        <v>21101</v>
      </c>
      <c r="H477" s="333" t="s">
        <v>603</v>
      </c>
      <c r="I477" s="334" t="s">
        <v>680</v>
      </c>
      <c r="J477" s="334" t="s">
        <v>681</v>
      </c>
      <c r="K477" s="335"/>
      <c r="L477" s="335"/>
      <c r="M477" s="334" t="s">
        <v>432</v>
      </c>
      <c r="N477" s="350">
        <v>3</v>
      </c>
      <c r="O477" s="336">
        <v>66.38</v>
      </c>
      <c r="P477" s="337" t="s">
        <v>113</v>
      </c>
      <c r="Q477" s="336">
        <v>199.14</v>
      </c>
      <c r="R477" s="339"/>
      <c r="S477" s="339"/>
      <c r="T477" s="339"/>
      <c r="U477" s="339"/>
      <c r="V477" s="339"/>
      <c r="W477" s="339"/>
      <c r="X477" s="339"/>
      <c r="Y477" s="339"/>
      <c r="Z477" s="339"/>
      <c r="AA477" s="340"/>
      <c r="AB477" s="339"/>
      <c r="AC477" s="339"/>
      <c r="AE477" s="342"/>
      <c r="AF477" s="342"/>
      <c r="AG477" s="342"/>
      <c r="AH477" s="342"/>
      <c r="AI477" s="342"/>
      <c r="AJ477" s="342"/>
      <c r="AK477" s="342"/>
      <c r="AL477" s="342"/>
      <c r="AM477" s="342"/>
      <c r="AN477" s="342"/>
      <c r="AO477" s="342"/>
      <c r="AP477" s="342"/>
      <c r="AQ477" s="342"/>
      <c r="AR477" s="342"/>
      <c r="AS477" s="342"/>
      <c r="AT477" s="342"/>
      <c r="AU477" s="342"/>
      <c r="AV477" s="342"/>
      <c r="AW477" s="342"/>
      <c r="AX477" s="342"/>
      <c r="AY477" s="342"/>
      <c r="BA477" s="342"/>
      <c r="BB477" s="342"/>
    </row>
    <row r="478" spans="1:54" s="341" customFormat="1" ht="26.4">
      <c r="A478" s="330" t="s">
        <v>602</v>
      </c>
      <c r="B478" s="330" t="s">
        <v>602</v>
      </c>
      <c r="C478" s="331" t="s">
        <v>16</v>
      </c>
      <c r="D478" s="331" t="s">
        <v>17</v>
      </c>
      <c r="E478" s="331" t="s">
        <v>16</v>
      </c>
      <c r="F478" s="331" t="s">
        <v>20</v>
      </c>
      <c r="G478" s="332">
        <v>21101</v>
      </c>
      <c r="H478" s="333" t="s">
        <v>603</v>
      </c>
      <c r="I478" s="334" t="s">
        <v>682</v>
      </c>
      <c r="J478" s="334" t="s">
        <v>683</v>
      </c>
      <c r="K478" s="335"/>
      <c r="L478" s="335"/>
      <c r="M478" s="334" t="s">
        <v>26</v>
      </c>
      <c r="N478" s="350">
        <v>25</v>
      </c>
      <c r="O478" s="336">
        <v>14.18</v>
      </c>
      <c r="P478" s="337" t="s">
        <v>113</v>
      </c>
      <c r="Q478" s="336">
        <v>354.53</v>
      </c>
      <c r="R478" s="339"/>
      <c r="S478" s="339"/>
      <c r="T478" s="339"/>
      <c r="U478" s="339"/>
      <c r="V478" s="339"/>
      <c r="W478" s="339"/>
      <c r="X478" s="339"/>
      <c r="Y478" s="339"/>
      <c r="Z478" s="339"/>
      <c r="AA478" s="340"/>
      <c r="AB478" s="339"/>
      <c r="AC478" s="339"/>
      <c r="AE478" s="342"/>
      <c r="AF478" s="342"/>
      <c r="AG478" s="342"/>
      <c r="AH478" s="342"/>
      <c r="AI478" s="342"/>
      <c r="AJ478" s="342"/>
      <c r="AK478" s="342"/>
      <c r="AL478" s="342"/>
      <c r="AM478" s="342"/>
      <c r="AN478" s="342"/>
      <c r="AO478" s="342"/>
      <c r="AP478" s="342"/>
      <c r="AQ478" s="342"/>
      <c r="AR478" s="342"/>
      <c r="AS478" s="342"/>
      <c r="AT478" s="342"/>
      <c r="AU478" s="342"/>
      <c r="AV478" s="342"/>
      <c r="AW478" s="342"/>
      <c r="AX478" s="342"/>
      <c r="AY478" s="342"/>
      <c r="BA478" s="342"/>
      <c r="BB478" s="342"/>
    </row>
    <row r="479" spans="1:54" s="341" customFormat="1" ht="26.4">
      <c r="A479" s="330" t="s">
        <v>602</v>
      </c>
      <c r="B479" s="330" t="s">
        <v>602</v>
      </c>
      <c r="C479" s="331" t="s">
        <v>16</v>
      </c>
      <c r="D479" s="331" t="s">
        <v>17</v>
      </c>
      <c r="E479" s="331" t="s">
        <v>16</v>
      </c>
      <c r="F479" s="331" t="s">
        <v>20</v>
      </c>
      <c r="G479" s="332">
        <v>21101</v>
      </c>
      <c r="H479" s="333" t="s">
        <v>603</v>
      </c>
      <c r="I479" s="334" t="s">
        <v>684</v>
      </c>
      <c r="J479" s="334" t="s">
        <v>685</v>
      </c>
      <c r="K479" s="335"/>
      <c r="L479" s="335"/>
      <c r="M479" s="334" t="s">
        <v>686</v>
      </c>
      <c r="N479" s="350">
        <v>5</v>
      </c>
      <c r="O479" s="336">
        <v>74.400000000000006</v>
      </c>
      <c r="P479" s="337" t="s">
        <v>113</v>
      </c>
      <c r="Q479" s="336">
        <v>371.98</v>
      </c>
      <c r="R479" s="339"/>
      <c r="S479" s="339"/>
      <c r="T479" s="339"/>
      <c r="U479" s="339"/>
      <c r="V479" s="339"/>
      <c r="W479" s="339"/>
      <c r="X479" s="339"/>
      <c r="Y479" s="339"/>
      <c r="Z479" s="339"/>
      <c r="AA479" s="340"/>
      <c r="AB479" s="339"/>
      <c r="AC479" s="339"/>
      <c r="AE479" s="342"/>
      <c r="AF479" s="342"/>
      <c r="AG479" s="342"/>
      <c r="AH479" s="342"/>
      <c r="AI479" s="342"/>
      <c r="AJ479" s="342"/>
      <c r="AK479" s="342"/>
      <c r="AL479" s="342"/>
      <c r="AM479" s="342"/>
      <c r="AN479" s="342"/>
      <c r="AO479" s="342"/>
      <c r="AP479" s="342"/>
      <c r="AQ479" s="342"/>
      <c r="AR479" s="342"/>
      <c r="AS479" s="342"/>
      <c r="AT479" s="342"/>
      <c r="AU479" s="342"/>
      <c r="AV479" s="342"/>
      <c r="AW479" s="342"/>
      <c r="AX479" s="342"/>
      <c r="AY479" s="342"/>
      <c r="BA479" s="342"/>
      <c r="BB479" s="342"/>
    </row>
    <row r="480" spans="1:54" s="341" customFormat="1" ht="26.4">
      <c r="A480" s="330" t="s">
        <v>602</v>
      </c>
      <c r="B480" s="330" t="s">
        <v>602</v>
      </c>
      <c r="C480" s="331" t="s">
        <v>16</v>
      </c>
      <c r="D480" s="331" t="s">
        <v>17</v>
      </c>
      <c r="E480" s="331" t="s">
        <v>16</v>
      </c>
      <c r="F480" s="331" t="s">
        <v>20</v>
      </c>
      <c r="G480" s="332">
        <v>21101</v>
      </c>
      <c r="H480" s="333" t="s">
        <v>603</v>
      </c>
      <c r="I480" s="334" t="s">
        <v>687</v>
      </c>
      <c r="J480" s="334" t="s">
        <v>688</v>
      </c>
      <c r="K480" s="335"/>
      <c r="L480" s="335"/>
      <c r="M480" s="334" t="s">
        <v>26</v>
      </c>
      <c r="N480" s="350">
        <v>5</v>
      </c>
      <c r="O480" s="336">
        <v>12.5</v>
      </c>
      <c r="P480" s="337" t="s">
        <v>113</v>
      </c>
      <c r="Q480" s="336">
        <v>62.5</v>
      </c>
      <c r="R480" s="339"/>
      <c r="S480" s="339"/>
      <c r="T480" s="339"/>
      <c r="U480" s="339"/>
      <c r="V480" s="339"/>
      <c r="W480" s="339"/>
      <c r="X480" s="339"/>
      <c r="Y480" s="339"/>
      <c r="Z480" s="339"/>
      <c r="AA480" s="340"/>
      <c r="AB480" s="339"/>
      <c r="AC480" s="339"/>
      <c r="AE480" s="342"/>
      <c r="AF480" s="342"/>
      <c r="AG480" s="342"/>
      <c r="AH480" s="342"/>
      <c r="AI480" s="342"/>
      <c r="AJ480" s="342"/>
      <c r="AK480" s="342"/>
      <c r="AL480" s="342"/>
      <c r="AM480" s="342"/>
      <c r="AN480" s="342"/>
      <c r="AO480" s="342"/>
      <c r="AP480" s="342"/>
      <c r="AQ480" s="342"/>
      <c r="AR480" s="342"/>
      <c r="AS480" s="342"/>
      <c r="AT480" s="342"/>
      <c r="AU480" s="342"/>
      <c r="AV480" s="342"/>
      <c r="AW480" s="342"/>
      <c r="AX480" s="342"/>
      <c r="AY480" s="342"/>
      <c r="BA480" s="342"/>
      <c r="BB480" s="342"/>
    </row>
    <row r="481" spans="1:54" s="341" customFormat="1" ht="26.4">
      <c r="A481" s="330" t="s">
        <v>602</v>
      </c>
      <c r="B481" s="330" t="s">
        <v>602</v>
      </c>
      <c r="C481" s="331" t="s">
        <v>16</v>
      </c>
      <c r="D481" s="331" t="s">
        <v>17</v>
      </c>
      <c r="E481" s="331" t="s">
        <v>16</v>
      </c>
      <c r="F481" s="331" t="s">
        <v>20</v>
      </c>
      <c r="G481" s="332">
        <v>21101</v>
      </c>
      <c r="H481" s="333" t="s">
        <v>603</v>
      </c>
      <c r="I481" s="334" t="s">
        <v>689</v>
      </c>
      <c r="J481" s="334" t="s">
        <v>690</v>
      </c>
      <c r="K481" s="335"/>
      <c r="L481" s="335"/>
      <c r="M481" s="334" t="s">
        <v>26</v>
      </c>
      <c r="N481" s="350">
        <v>5</v>
      </c>
      <c r="O481" s="336">
        <v>68.790000000000006</v>
      </c>
      <c r="P481" s="337" t="s">
        <v>113</v>
      </c>
      <c r="Q481" s="336">
        <v>343.97</v>
      </c>
      <c r="R481" s="339"/>
      <c r="S481" s="339"/>
      <c r="T481" s="339"/>
      <c r="U481" s="339"/>
      <c r="V481" s="339"/>
      <c r="W481" s="339"/>
      <c r="X481" s="339"/>
      <c r="Y481" s="339"/>
      <c r="Z481" s="339"/>
      <c r="AA481" s="340"/>
      <c r="AB481" s="339"/>
      <c r="AC481" s="339"/>
      <c r="AE481" s="342"/>
      <c r="AF481" s="342"/>
      <c r="AG481" s="342"/>
      <c r="AH481" s="342"/>
      <c r="AI481" s="342"/>
      <c r="AJ481" s="342"/>
      <c r="AK481" s="342"/>
      <c r="AL481" s="342"/>
      <c r="AM481" s="342"/>
      <c r="AN481" s="342"/>
      <c r="AO481" s="342"/>
      <c r="AP481" s="342"/>
      <c r="AQ481" s="342"/>
      <c r="AR481" s="342"/>
      <c r="AS481" s="342"/>
      <c r="AT481" s="342"/>
      <c r="AU481" s="342"/>
      <c r="AV481" s="342"/>
      <c r="AW481" s="342"/>
      <c r="AX481" s="342"/>
      <c r="AY481" s="342"/>
      <c r="BA481" s="342"/>
      <c r="BB481" s="342"/>
    </row>
    <row r="482" spans="1:54" s="341" customFormat="1" ht="26.4">
      <c r="A482" s="330" t="s">
        <v>602</v>
      </c>
      <c r="B482" s="330" t="s">
        <v>602</v>
      </c>
      <c r="C482" s="331" t="s">
        <v>16</v>
      </c>
      <c r="D482" s="331" t="s">
        <v>17</v>
      </c>
      <c r="E482" s="331" t="s">
        <v>16</v>
      </c>
      <c r="F482" s="331" t="s">
        <v>20</v>
      </c>
      <c r="G482" s="332">
        <v>21101</v>
      </c>
      <c r="H482" s="333" t="s">
        <v>603</v>
      </c>
      <c r="I482" s="334" t="s">
        <v>691</v>
      </c>
      <c r="J482" s="334" t="s">
        <v>692</v>
      </c>
      <c r="K482" s="335"/>
      <c r="L482" s="335"/>
      <c r="M482" s="334" t="s">
        <v>26</v>
      </c>
      <c r="N482" s="350">
        <v>5</v>
      </c>
      <c r="O482" s="336">
        <v>32.24</v>
      </c>
      <c r="P482" s="337" t="s">
        <v>113</v>
      </c>
      <c r="Q482" s="336">
        <v>161.21</v>
      </c>
      <c r="R482" s="339"/>
      <c r="S482" s="339"/>
      <c r="T482" s="339"/>
      <c r="U482" s="339"/>
      <c r="V482" s="339"/>
      <c r="W482" s="339"/>
      <c r="X482" s="339"/>
      <c r="Y482" s="339"/>
      <c r="Z482" s="339"/>
      <c r="AA482" s="340"/>
      <c r="AB482" s="339"/>
      <c r="AC482" s="339"/>
      <c r="AE482" s="342"/>
      <c r="AF482" s="342"/>
      <c r="AG482" s="342"/>
      <c r="AH482" s="342"/>
      <c r="AI482" s="342"/>
      <c r="AJ482" s="342"/>
      <c r="AK482" s="342"/>
      <c r="AL482" s="342"/>
      <c r="AM482" s="342"/>
      <c r="AN482" s="342"/>
      <c r="AO482" s="342"/>
      <c r="AP482" s="342"/>
      <c r="AQ482" s="342"/>
      <c r="AR482" s="342"/>
      <c r="AS482" s="342"/>
      <c r="AT482" s="342"/>
      <c r="AU482" s="342"/>
      <c r="AV482" s="342"/>
      <c r="AW482" s="342"/>
      <c r="AX482" s="342"/>
      <c r="AY482" s="342"/>
      <c r="BA482" s="342"/>
      <c r="BB482" s="342"/>
    </row>
    <row r="483" spans="1:54" s="341" customFormat="1" ht="26.4">
      <c r="A483" s="330" t="s">
        <v>602</v>
      </c>
      <c r="B483" s="330" t="s">
        <v>602</v>
      </c>
      <c r="C483" s="331" t="s">
        <v>16</v>
      </c>
      <c r="D483" s="331" t="s">
        <v>17</v>
      </c>
      <c r="E483" s="331" t="s">
        <v>16</v>
      </c>
      <c r="F483" s="331" t="s">
        <v>20</v>
      </c>
      <c r="G483" s="332">
        <v>21101</v>
      </c>
      <c r="H483" s="333" t="s">
        <v>603</v>
      </c>
      <c r="I483" s="334" t="s">
        <v>693</v>
      </c>
      <c r="J483" s="334" t="s">
        <v>694</v>
      </c>
      <c r="K483" s="335"/>
      <c r="L483" s="335"/>
      <c r="M483" s="334" t="s">
        <v>26</v>
      </c>
      <c r="N483" s="350">
        <v>20</v>
      </c>
      <c r="O483" s="336">
        <v>11.42</v>
      </c>
      <c r="P483" s="337" t="s">
        <v>113</v>
      </c>
      <c r="Q483" s="336">
        <v>228.45</v>
      </c>
      <c r="R483" s="339"/>
      <c r="S483" s="339"/>
      <c r="T483" s="339"/>
      <c r="U483" s="339"/>
      <c r="V483" s="339"/>
      <c r="W483" s="339"/>
      <c r="X483" s="339"/>
      <c r="Y483" s="339"/>
      <c r="Z483" s="339"/>
      <c r="AA483" s="340"/>
      <c r="AB483" s="339"/>
      <c r="AC483" s="339"/>
      <c r="AE483" s="342"/>
      <c r="AF483" s="342"/>
      <c r="AG483" s="342"/>
      <c r="AH483" s="342"/>
      <c r="AI483" s="342"/>
      <c r="AJ483" s="342"/>
      <c r="AK483" s="342"/>
      <c r="AL483" s="342"/>
      <c r="AM483" s="342"/>
      <c r="AN483" s="342"/>
      <c r="AO483" s="342"/>
      <c r="AP483" s="342"/>
      <c r="AQ483" s="342"/>
      <c r="AR483" s="342"/>
      <c r="AS483" s="342"/>
      <c r="AT483" s="342"/>
      <c r="AU483" s="342"/>
      <c r="AV483" s="342"/>
      <c r="AW483" s="342"/>
      <c r="AX483" s="342"/>
      <c r="AY483" s="342"/>
      <c r="BA483" s="342"/>
      <c r="BB483" s="342"/>
    </row>
    <row r="484" spans="1:54" s="341" customFormat="1" ht="26.4">
      <c r="A484" s="330" t="s">
        <v>602</v>
      </c>
      <c r="B484" s="330" t="s">
        <v>602</v>
      </c>
      <c r="C484" s="331" t="s">
        <v>16</v>
      </c>
      <c r="D484" s="331" t="s">
        <v>17</v>
      </c>
      <c r="E484" s="331" t="s">
        <v>16</v>
      </c>
      <c r="F484" s="331" t="s">
        <v>20</v>
      </c>
      <c r="G484" s="332">
        <v>21101</v>
      </c>
      <c r="H484" s="333" t="s">
        <v>603</v>
      </c>
      <c r="I484" s="334" t="s">
        <v>695</v>
      </c>
      <c r="J484" s="334" t="s">
        <v>696</v>
      </c>
      <c r="K484" s="335"/>
      <c r="L484" s="335"/>
      <c r="M484" s="334" t="s">
        <v>26</v>
      </c>
      <c r="N484" s="350">
        <v>20</v>
      </c>
      <c r="O484" s="336">
        <v>11.42</v>
      </c>
      <c r="P484" s="337" t="s">
        <v>113</v>
      </c>
      <c r="Q484" s="336">
        <v>228.45</v>
      </c>
      <c r="R484" s="339"/>
      <c r="S484" s="339"/>
      <c r="T484" s="339"/>
      <c r="U484" s="339"/>
      <c r="V484" s="339"/>
      <c r="W484" s="339"/>
      <c r="X484" s="339"/>
      <c r="Y484" s="339"/>
      <c r="Z484" s="339"/>
      <c r="AA484" s="340"/>
      <c r="AB484" s="339"/>
      <c r="AC484" s="339"/>
      <c r="AE484" s="342"/>
      <c r="AF484" s="342"/>
      <c r="AG484" s="342"/>
      <c r="AH484" s="342"/>
      <c r="AI484" s="342"/>
      <c r="AJ484" s="342"/>
      <c r="AK484" s="342"/>
      <c r="AL484" s="342"/>
      <c r="AM484" s="342"/>
      <c r="AN484" s="342"/>
      <c r="AO484" s="342"/>
      <c r="AP484" s="342"/>
      <c r="AQ484" s="342"/>
      <c r="AR484" s="342"/>
      <c r="AS484" s="342"/>
      <c r="AT484" s="342"/>
      <c r="AU484" s="342"/>
      <c r="AV484" s="342"/>
      <c r="AW484" s="342"/>
      <c r="AX484" s="342"/>
      <c r="AY484" s="342"/>
      <c r="BA484" s="342"/>
      <c r="BB484" s="342"/>
    </row>
    <row r="485" spans="1:54" s="341" customFormat="1" ht="26.4">
      <c r="A485" s="330" t="s">
        <v>602</v>
      </c>
      <c r="B485" s="330" t="s">
        <v>602</v>
      </c>
      <c r="C485" s="331" t="s">
        <v>16</v>
      </c>
      <c r="D485" s="331" t="s">
        <v>17</v>
      </c>
      <c r="E485" s="331" t="s">
        <v>16</v>
      </c>
      <c r="F485" s="331" t="s">
        <v>20</v>
      </c>
      <c r="G485" s="332">
        <v>21101</v>
      </c>
      <c r="H485" s="333" t="s">
        <v>603</v>
      </c>
      <c r="I485" s="334" t="s">
        <v>697</v>
      </c>
      <c r="J485" s="334" t="s">
        <v>698</v>
      </c>
      <c r="K485" s="335"/>
      <c r="L485" s="335"/>
      <c r="M485" s="334" t="s">
        <v>26</v>
      </c>
      <c r="N485" s="350">
        <v>20</v>
      </c>
      <c r="O485" s="336">
        <v>11.42</v>
      </c>
      <c r="P485" s="337" t="s">
        <v>113</v>
      </c>
      <c r="Q485" s="336">
        <v>228.45</v>
      </c>
      <c r="R485" s="339"/>
      <c r="S485" s="339"/>
      <c r="T485" s="339"/>
      <c r="U485" s="339"/>
      <c r="V485" s="339"/>
      <c r="W485" s="339"/>
      <c r="X485" s="339"/>
      <c r="Y485" s="339"/>
      <c r="Z485" s="339"/>
      <c r="AA485" s="340"/>
      <c r="AB485" s="339"/>
      <c r="AC485" s="339"/>
      <c r="AE485" s="342"/>
      <c r="AF485" s="342"/>
      <c r="AG485" s="342"/>
      <c r="AH485" s="342"/>
      <c r="AI485" s="342"/>
      <c r="AJ485" s="342"/>
      <c r="AK485" s="342"/>
      <c r="AL485" s="342"/>
      <c r="AM485" s="342"/>
      <c r="AN485" s="342"/>
      <c r="AO485" s="342"/>
      <c r="AP485" s="342"/>
      <c r="AQ485" s="342"/>
      <c r="AR485" s="342"/>
      <c r="AS485" s="342"/>
      <c r="AT485" s="342"/>
      <c r="AU485" s="342"/>
      <c r="AV485" s="342"/>
      <c r="AW485" s="342"/>
      <c r="AX485" s="342"/>
      <c r="AY485" s="342"/>
      <c r="BA485" s="342"/>
      <c r="BB485" s="342"/>
    </row>
    <row r="486" spans="1:54" s="341" customFormat="1" ht="26.4">
      <c r="A486" s="330" t="s">
        <v>602</v>
      </c>
      <c r="B486" s="330" t="s">
        <v>602</v>
      </c>
      <c r="C486" s="331" t="s">
        <v>16</v>
      </c>
      <c r="D486" s="331" t="s">
        <v>17</v>
      </c>
      <c r="E486" s="331" t="s">
        <v>16</v>
      </c>
      <c r="F486" s="331" t="s">
        <v>20</v>
      </c>
      <c r="G486" s="332">
        <v>21101</v>
      </c>
      <c r="H486" s="333" t="s">
        <v>603</v>
      </c>
      <c r="I486" s="334" t="s">
        <v>699</v>
      </c>
      <c r="J486" s="334" t="s">
        <v>700</v>
      </c>
      <c r="K486" s="335"/>
      <c r="L486" s="335"/>
      <c r="M486" s="334" t="s">
        <v>26</v>
      </c>
      <c r="N486" s="350">
        <v>20</v>
      </c>
      <c r="O486" s="336">
        <v>11.42</v>
      </c>
      <c r="P486" s="337" t="s">
        <v>113</v>
      </c>
      <c r="Q486" s="336">
        <v>228.45</v>
      </c>
      <c r="R486" s="339"/>
      <c r="S486" s="339"/>
      <c r="T486" s="339"/>
      <c r="U486" s="339"/>
      <c r="V486" s="339"/>
      <c r="W486" s="339"/>
      <c r="X486" s="339"/>
      <c r="Y486" s="339"/>
      <c r="Z486" s="339"/>
      <c r="AA486" s="340"/>
      <c r="AB486" s="339"/>
      <c r="AC486" s="339"/>
      <c r="AE486" s="342"/>
      <c r="AF486" s="342"/>
      <c r="AG486" s="342"/>
      <c r="AH486" s="342"/>
      <c r="AI486" s="342"/>
      <c r="AJ486" s="342"/>
      <c r="AK486" s="342"/>
      <c r="AL486" s="342"/>
      <c r="AM486" s="342"/>
      <c r="AN486" s="342"/>
      <c r="AO486" s="342"/>
      <c r="AP486" s="342"/>
      <c r="AQ486" s="342"/>
      <c r="AR486" s="342"/>
      <c r="AS486" s="342"/>
      <c r="AT486" s="342"/>
      <c r="AU486" s="342"/>
      <c r="AV486" s="342"/>
      <c r="AW486" s="342"/>
      <c r="AX486" s="342"/>
      <c r="AY486" s="342"/>
      <c r="BA486" s="342"/>
      <c r="BB486" s="342"/>
    </row>
    <row r="487" spans="1:54" s="341" customFormat="1" ht="26.4">
      <c r="A487" s="330" t="s">
        <v>602</v>
      </c>
      <c r="B487" s="330" t="s">
        <v>602</v>
      </c>
      <c r="C487" s="331" t="s">
        <v>16</v>
      </c>
      <c r="D487" s="331" t="s">
        <v>17</v>
      </c>
      <c r="E487" s="331" t="s">
        <v>16</v>
      </c>
      <c r="F487" s="331" t="s">
        <v>20</v>
      </c>
      <c r="G487" s="332">
        <v>21101</v>
      </c>
      <c r="H487" s="333" t="s">
        <v>603</v>
      </c>
      <c r="I487" s="334" t="s">
        <v>701</v>
      </c>
      <c r="J487" s="334" t="s">
        <v>702</v>
      </c>
      <c r="K487" s="335"/>
      <c r="L487" s="335"/>
      <c r="M487" s="334" t="s">
        <v>26</v>
      </c>
      <c r="N487" s="350">
        <v>20</v>
      </c>
      <c r="O487" s="336">
        <v>11.42</v>
      </c>
      <c r="P487" s="337" t="s">
        <v>113</v>
      </c>
      <c r="Q487" s="336">
        <v>228.45</v>
      </c>
      <c r="R487" s="339"/>
      <c r="S487" s="339"/>
      <c r="T487" s="339"/>
      <c r="U487" s="339"/>
      <c r="V487" s="339"/>
      <c r="W487" s="339"/>
      <c r="X487" s="339"/>
      <c r="Y487" s="339"/>
      <c r="Z487" s="339"/>
      <c r="AA487" s="340"/>
      <c r="AB487" s="339"/>
      <c r="AC487" s="339"/>
      <c r="AE487" s="342"/>
      <c r="AF487" s="342"/>
      <c r="AG487" s="342"/>
      <c r="AH487" s="342"/>
      <c r="AI487" s="342"/>
      <c r="AJ487" s="342"/>
      <c r="AK487" s="342"/>
      <c r="AL487" s="342"/>
      <c r="AM487" s="342"/>
      <c r="AN487" s="342"/>
      <c r="AO487" s="342"/>
      <c r="AP487" s="342"/>
      <c r="AQ487" s="342"/>
      <c r="AR487" s="342"/>
      <c r="AS487" s="342"/>
      <c r="AT487" s="342"/>
      <c r="AU487" s="342"/>
      <c r="AV487" s="342"/>
      <c r="AW487" s="342"/>
      <c r="AX487" s="342"/>
      <c r="AY487" s="342"/>
      <c r="BA487" s="342"/>
      <c r="BB487" s="342"/>
    </row>
    <row r="488" spans="1:54" s="341" customFormat="1" ht="26.4">
      <c r="A488" s="330" t="s">
        <v>602</v>
      </c>
      <c r="B488" s="330" t="s">
        <v>602</v>
      </c>
      <c r="C488" s="331" t="s">
        <v>16</v>
      </c>
      <c r="D488" s="331" t="s">
        <v>17</v>
      </c>
      <c r="E488" s="331" t="s">
        <v>16</v>
      </c>
      <c r="F488" s="331" t="s">
        <v>20</v>
      </c>
      <c r="G488" s="332">
        <v>21101</v>
      </c>
      <c r="H488" s="333" t="s">
        <v>603</v>
      </c>
      <c r="I488" s="334" t="s">
        <v>703</v>
      </c>
      <c r="J488" s="334" t="s">
        <v>704</v>
      </c>
      <c r="K488" s="335"/>
      <c r="L488" s="335"/>
      <c r="M488" s="334" t="s">
        <v>26</v>
      </c>
      <c r="N488" s="350">
        <v>60</v>
      </c>
      <c r="O488" s="336">
        <v>3.97</v>
      </c>
      <c r="P488" s="337" t="s">
        <v>113</v>
      </c>
      <c r="Q488" s="336">
        <v>237.93</v>
      </c>
      <c r="R488" s="339"/>
      <c r="S488" s="339"/>
      <c r="T488" s="339"/>
      <c r="U488" s="339"/>
      <c r="V488" s="339"/>
      <c r="W488" s="339"/>
      <c r="X488" s="339"/>
      <c r="Y488" s="339"/>
      <c r="Z488" s="339"/>
      <c r="AA488" s="340"/>
      <c r="AB488" s="339"/>
      <c r="AC488" s="339"/>
      <c r="AE488" s="342"/>
      <c r="AF488" s="342"/>
      <c r="AG488" s="342"/>
      <c r="AH488" s="342"/>
      <c r="AI488" s="342"/>
      <c r="AJ488" s="342"/>
      <c r="AK488" s="342"/>
      <c r="AL488" s="342"/>
      <c r="AM488" s="342"/>
      <c r="AN488" s="342"/>
      <c r="AO488" s="342"/>
      <c r="AP488" s="342"/>
      <c r="AQ488" s="342"/>
      <c r="AR488" s="342"/>
      <c r="AS488" s="342"/>
      <c r="AT488" s="342"/>
      <c r="AU488" s="342"/>
      <c r="AV488" s="342"/>
      <c r="AW488" s="342"/>
      <c r="AX488" s="342"/>
      <c r="AY488" s="342"/>
      <c r="BA488" s="342"/>
      <c r="BB488" s="342"/>
    </row>
    <row r="489" spans="1:54" s="341" customFormat="1" ht="26.4">
      <c r="A489" s="330" t="s">
        <v>602</v>
      </c>
      <c r="B489" s="330" t="s">
        <v>602</v>
      </c>
      <c r="C489" s="331" t="s">
        <v>16</v>
      </c>
      <c r="D489" s="331" t="s">
        <v>17</v>
      </c>
      <c r="E489" s="331" t="s">
        <v>16</v>
      </c>
      <c r="F489" s="331" t="s">
        <v>20</v>
      </c>
      <c r="G489" s="332">
        <v>21101</v>
      </c>
      <c r="H489" s="333" t="s">
        <v>603</v>
      </c>
      <c r="I489" s="334" t="s">
        <v>705</v>
      </c>
      <c r="J489" s="334" t="s">
        <v>706</v>
      </c>
      <c r="K489" s="335"/>
      <c r="L489" s="335"/>
      <c r="M489" s="334" t="s">
        <v>26</v>
      </c>
      <c r="N489" s="350">
        <v>60</v>
      </c>
      <c r="O489" s="336">
        <v>3.97</v>
      </c>
      <c r="P489" s="337" t="s">
        <v>113</v>
      </c>
      <c r="Q489" s="336">
        <v>237.93</v>
      </c>
      <c r="R489" s="339"/>
      <c r="S489" s="339"/>
      <c r="T489" s="339"/>
      <c r="U489" s="339"/>
      <c r="V489" s="339"/>
      <c r="W489" s="339"/>
      <c r="X489" s="339"/>
      <c r="Y489" s="339"/>
      <c r="Z489" s="339"/>
      <c r="AA489" s="340"/>
      <c r="AB489" s="339"/>
      <c r="AC489" s="339"/>
      <c r="AE489" s="342"/>
      <c r="AF489" s="342"/>
      <c r="AG489" s="342"/>
      <c r="AH489" s="342"/>
      <c r="AI489" s="342"/>
      <c r="AJ489" s="342"/>
      <c r="AK489" s="342"/>
      <c r="AL489" s="342"/>
      <c r="AM489" s="342"/>
      <c r="AN489" s="342"/>
      <c r="AO489" s="342"/>
      <c r="AP489" s="342"/>
      <c r="AQ489" s="342"/>
      <c r="AR489" s="342"/>
      <c r="AS489" s="342"/>
      <c r="AT489" s="342"/>
      <c r="AU489" s="342"/>
      <c r="AV489" s="342"/>
      <c r="AW489" s="342"/>
      <c r="AX489" s="342"/>
      <c r="AY489" s="342"/>
      <c r="BA489" s="342"/>
      <c r="BB489" s="342"/>
    </row>
    <row r="490" spans="1:54" s="341" customFormat="1" ht="26.4">
      <c r="A490" s="330" t="s">
        <v>602</v>
      </c>
      <c r="B490" s="330" t="s">
        <v>602</v>
      </c>
      <c r="C490" s="331" t="s">
        <v>16</v>
      </c>
      <c r="D490" s="331" t="s">
        <v>17</v>
      </c>
      <c r="E490" s="331" t="s">
        <v>16</v>
      </c>
      <c r="F490" s="331" t="s">
        <v>20</v>
      </c>
      <c r="G490" s="332">
        <v>21101</v>
      </c>
      <c r="H490" s="333" t="s">
        <v>603</v>
      </c>
      <c r="I490" s="334" t="s">
        <v>707</v>
      </c>
      <c r="J490" s="334" t="s">
        <v>708</v>
      </c>
      <c r="K490" s="335"/>
      <c r="L490" s="335"/>
      <c r="M490" s="334" t="s">
        <v>26</v>
      </c>
      <c r="N490" s="350">
        <v>60</v>
      </c>
      <c r="O490" s="336">
        <v>3.97</v>
      </c>
      <c r="P490" s="337" t="s">
        <v>113</v>
      </c>
      <c r="Q490" s="336">
        <v>237.93</v>
      </c>
      <c r="R490" s="339"/>
      <c r="S490" s="339"/>
      <c r="T490" s="339"/>
      <c r="U490" s="339"/>
      <c r="V490" s="339"/>
      <c r="W490" s="339"/>
      <c r="X490" s="339"/>
      <c r="Y490" s="339"/>
      <c r="Z490" s="339"/>
      <c r="AA490" s="340"/>
      <c r="AB490" s="339"/>
      <c r="AC490" s="339"/>
      <c r="AE490" s="342"/>
      <c r="AF490" s="342"/>
      <c r="AG490" s="342"/>
      <c r="AH490" s="342"/>
      <c r="AI490" s="342"/>
      <c r="AJ490" s="342"/>
      <c r="AK490" s="342"/>
      <c r="AL490" s="342"/>
      <c r="AM490" s="342"/>
      <c r="AN490" s="342"/>
      <c r="AO490" s="342"/>
      <c r="AP490" s="342"/>
      <c r="AQ490" s="342"/>
      <c r="AR490" s="342"/>
      <c r="AS490" s="342"/>
      <c r="AT490" s="342"/>
      <c r="AU490" s="342"/>
      <c r="AV490" s="342"/>
      <c r="AW490" s="342"/>
      <c r="AX490" s="342"/>
      <c r="AY490" s="342"/>
      <c r="BA490" s="342"/>
      <c r="BB490" s="342"/>
    </row>
    <row r="491" spans="1:54" s="341" customFormat="1" ht="26.4">
      <c r="A491" s="330" t="s">
        <v>602</v>
      </c>
      <c r="B491" s="330" t="s">
        <v>602</v>
      </c>
      <c r="C491" s="331" t="s">
        <v>16</v>
      </c>
      <c r="D491" s="331" t="s">
        <v>17</v>
      </c>
      <c r="E491" s="331" t="s">
        <v>16</v>
      </c>
      <c r="F491" s="331" t="s">
        <v>20</v>
      </c>
      <c r="G491" s="332">
        <v>21101</v>
      </c>
      <c r="H491" s="333" t="s">
        <v>603</v>
      </c>
      <c r="I491" s="334" t="s">
        <v>709</v>
      </c>
      <c r="J491" s="334" t="s">
        <v>710</v>
      </c>
      <c r="K491" s="335"/>
      <c r="L491" s="335"/>
      <c r="M491" s="334" t="s">
        <v>26</v>
      </c>
      <c r="N491" s="350">
        <v>18</v>
      </c>
      <c r="O491" s="336">
        <v>7.33</v>
      </c>
      <c r="P491" s="337" t="s">
        <v>113</v>
      </c>
      <c r="Q491" s="336">
        <v>131.9</v>
      </c>
      <c r="R491" s="339"/>
      <c r="S491" s="339"/>
      <c r="T491" s="339"/>
      <c r="U491" s="339"/>
      <c r="V491" s="339"/>
      <c r="W491" s="339"/>
      <c r="X491" s="339"/>
      <c r="Y491" s="339"/>
      <c r="Z491" s="339"/>
      <c r="AA491" s="340"/>
      <c r="AB491" s="339"/>
      <c r="AC491" s="339"/>
      <c r="AE491" s="342"/>
      <c r="AF491" s="342"/>
      <c r="AG491" s="342"/>
      <c r="AH491" s="342"/>
      <c r="AI491" s="342"/>
      <c r="AJ491" s="342"/>
      <c r="AK491" s="342"/>
      <c r="AL491" s="342"/>
      <c r="AM491" s="342"/>
      <c r="AN491" s="342"/>
      <c r="AO491" s="342"/>
      <c r="AP491" s="342"/>
      <c r="AQ491" s="342"/>
      <c r="AR491" s="342"/>
      <c r="AS491" s="342"/>
      <c r="AT491" s="342"/>
      <c r="AU491" s="342"/>
      <c r="AV491" s="342"/>
      <c r="AW491" s="342"/>
      <c r="AX491" s="342"/>
      <c r="AY491" s="342"/>
      <c r="BA491" s="342"/>
      <c r="BB491" s="342"/>
    </row>
    <row r="492" spans="1:54" s="341" customFormat="1" ht="26.4">
      <c r="A492" s="330" t="s">
        <v>602</v>
      </c>
      <c r="B492" s="330" t="s">
        <v>602</v>
      </c>
      <c r="C492" s="331" t="s">
        <v>16</v>
      </c>
      <c r="D492" s="331" t="s">
        <v>17</v>
      </c>
      <c r="E492" s="331" t="s">
        <v>16</v>
      </c>
      <c r="F492" s="331" t="s">
        <v>20</v>
      </c>
      <c r="G492" s="332">
        <v>21101</v>
      </c>
      <c r="H492" s="333" t="s">
        <v>603</v>
      </c>
      <c r="I492" s="334" t="s">
        <v>711</v>
      </c>
      <c r="J492" s="334" t="s">
        <v>712</v>
      </c>
      <c r="K492" s="335"/>
      <c r="L492" s="335"/>
      <c r="M492" s="334" t="s">
        <v>26</v>
      </c>
      <c r="N492" s="350">
        <v>10</v>
      </c>
      <c r="O492" s="336">
        <v>13.75</v>
      </c>
      <c r="P492" s="337" t="s">
        <v>113</v>
      </c>
      <c r="Q492" s="336">
        <v>137.5</v>
      </c>
      <c r="R492" s="339"/>
      <c r="S492" s="339"/>
      <c r="T492" s="339"/>
      <c r="U492" s="339"/>
      <c r="V492" s="339"/>
      <c r="W492" s="339"/>
      <c r="X492" s="339"/>
      <c r="Y492" s="339"/>
      <c r="Z492" s="339"/>
      <c r="AA492" s="340"/>
      <c r="AB492" s="339"/>
      <c r="AC492" s="339"/>
      <c r="AE492" s="342"/>
      <c r="AF492" s="342"/>
      <c r="AG492" s="342"/>
      <c r="AH492" s="342"/>
      <c r="AI492" s="342"/>
      <c r="AJ492" s="342"/>
      <c r="AK492" s="342"/>
      <c r="AL492" s="342"/>
      <c r="AM492" s="342"/>
      <c r="AN492" s="342"/>
      <c r="AO492" s="342"/>
      <c r="AP492" s="342"/>
      <c r="AQ492" s="342"/>
      <c r="AR492" s="342"/>
      <c r="AS492" s="342"/>
      <c r="AT492" s="342"/>
      <c r="AU492" s="342"/>
      <c r="AV492" s="342"/>
      <c r="AW492" s="342"/>
      <c r="AX492" s="342"/>
      <c r="AY492" s="342"/>
      <c r="BA492" s="342"/>
      <c r="BB492" s="342"/>
    </row>
    <row r="493" spans="1:54" s="341" customFormat="1" ht="26.4">
      <c r="A493" s="330" t="s">
        <v>602</v>
      </c>
      <c r="B493" s="330" t="s">
        <v>602</v>
      </c>
      <c r="C493" s="331" t="s">
        <v>16</v>
      </c>
      <c r="D493" s="331" t="s">
        <v>17</v>
      </c>
      <c r="E493" s="331" t="s">
        <v>16</v>
      </c>
      <c r="F493" s="331" t="s">
        <v>20</v>
      </c>
      <c r="G493" s="332">
        <v>21101</v>
      </c>
      <c r="H493" s="333" t="s">
        <v>603</v>
      </c>
      <c r="I493" s="334" t="s">
        <v>713</v>
      </c>
      <c r="J493" s="334" t="s">
        <v>714</v>
      </c>
      <c r="K493" s="335"/>
      <c r="L493" s="335"/>
      <c r="M493" s="334" t="s">
        <v>26</v>
      </c>
      <c r="N493" s="350">
        <v>12</v>
      </c>
      <c r="O493" s="336">
        <v>16.21</v>
      </c>
      <c r="P493" s="337" t="s">
        <v>113</v>
      </c>
      <c r="Q493" s="336">
        <v>194.48</v>
      </c>
      <c r="R493" s="339"/>
      <c r="S493" s="339"/>
      <c r="T493" s="339"/>
      <c r="U493" s="339"/>
      <c r="V493" s="339"/>
      <c r="W493" s="339"/>
      <c r="X493" s="339"/>
      <c r="Y493" s="339"/>
      <c r="Z493" s="339"/>
      <c r="AA493" s="340"/>
      <c r="AB493" s="339"/>
      <c r="AC493" s="339"/>
      <c r="AE493" s="342"/>
      <c r="AF493" s="342"/>
      <c r="AG493" s="342"/>
      <c r="AH493" s="342"/>
      <c r="AI493" s="342"/>
      <c r="AJ493" s="342"/>
      <c r="AK493" s="342"/>
      <c r="AL493" s="342"/>
      <c r="AM493" s="342"/>
      <c r="AN493" s="342"/>
      <c r="AO493" s="342"/>
      <c r="AP493" s="342"/>
      <c r="AQ493" s="342"/>
      <c r="AR493" s="342"/>
      <c r="AS493" s="342"/>
      <c r="AT493" s="342"/>
      <c r="AU493" s="342"/>
      <c r="AV493" s="342"/>
      <c r="AW493" s="342"/>
      <c r="AX493" s="342"/>
      <c r="AY493" s="342"/>
      <c r="BA493" s="342"/>
      <c r="BB493" s="342"/>
    </row>
    <row r="494" spans="1:54" s="341" customFormat="1" ht="26.4">
      <c r="A494" s="330" t="s">
        <v>602</v>
      </c>
      <c r="B494" s="330" t="s">
        <v>602</v>
      </c>
      <c r="C494" s="331" t="s">
        <v>16</v>
      </c>
      <c r="D494" s="331" t="s">
        <v>17</v>
      </c>
      <c r="E494" s="331" t="s">
        <v>16</v>
      </c>
      <c r="F494" s="331" t="s">
        <v>20</v>
      </c>
      <c r="G494" s="332">
        <v>21101</v>
      </c>
      <c r="H494" s="333" t="s">
        <v>603</v>
      </c>
      <c r="I494" s="334" t="s">
        <v>715</v>
      </c>
      <c r="J494" s="334" t="s">
        <v>716</v>
      </c>
      <c r="K494" s="335"/>
      <c r="L494" s="335"/>
      <c r="M494" s="334" t="s">
        <v>26</v>
      </c>
      <c r="N494" s="350">
        <v>20</v>
      </c>
      <c r="O494" s="336">
        <v>16.21</v>
      </c>
      <c r="P494" s="337" t="s">
        <v>113</v>
      </c>
      <c r="Q494" s="336">
        <v>324.14</v>
      </c>
      <c r="R494" s="339"/>
      <c r="S494" s="339"/>
      <c r="T494" s="339"/>
      <c r="U494" s="339"/>
      <c r="V494" s="339"/>
      <c r="W494" s="339"/>
      <c r="X494" s="339"/>
      <c r="Y494" s="339"/>
      <c r="Z494" s="339"/>
      <c r="AA494" s="340"/>
      <c r="AB494" s="339"/>
      <c r="AC494" s="339"/>
      <c r="AE494" s="342"/>
      <c r="AF494" s="342"/>
      <c r="AG494" s="342"/>
      <c r="AH494" s="342"/>
      <c r="AI494" s="342"/>
      <c r="AJ494" s="342"/>
      <c r="AK494" s="342"/>
      <c r="AL494" s="342"/>
      <c r="AM494" s="342"/>
      <c r="AN494" s="342"/>
      <c r="AO494" s="342"/>
      <c r="AP494" s="342"/>
      <c r="AQ494" s="342"/>
      <c r="AR494" s="342"/>
      <c r="AS494" s="342"/>
      <c r="AT494" s="342"/>
      <c r="AU494" s="342"/>
      <c r="AV494" s="342"/>
      <c r="AW494" s="342"/>
      <c r="AX494" s="342"/>
      <c r="AY494" s="342"/>
      <c r="BA494" s="342"/>
      <c r="BB494" s="342"/>
    </row>
    <row r="495" spans="1:54" s="341" customFormat="1" ht="26.4">
      <c r="A495" s="330" t="s">
        <v>602</v>
      </c>
      <c r="B495" s="330" t="s">
        <v>602</v>
      </c>
      <c r="C495" s="331" t="s">
        <v>16</v>
      </c>
      <c r="D495" s="331" t="s">
        <v>17</v>
      </c>
      <c r="E495" s="331" t="s">
        <v>16</v>
      </c>
      <c r="F495" s="331" t="s">
        <v>20</v>
      </c>
      <c r="G495" s="332">
        <v>21101</v>
      </c>
      <c r="H495" s="333" t="s">
        <v>603</v>
      </c>
      <c r="I495" s="334" t="s">
        <v>717</v>
      </c>
      <c r="J495" s="334" t="s">
        <v>718</v>
      </c>
      <c r="K495" s="335"/>
      <c r="L495" s="335"/>
      <c r="M495" s="334" t="s">
        <v>353</v>
      </c>
      <c r="N495" s="350">
        <v>5</v>
      </c>
      <c r="O495" s="336">
        <v>14.14</v>
      </c>
      <c r="P495" s="337" t="s">
        <v>113</v>
      </c>
      <c r="Q495" s="336">
        <v>70.69</v>
      </c>
      <c r="R495" s="339"/>
      <c r="S495" s="339"/>
      <c r="T495" s="339"/>
      <c r="U495" s="339"/>
      <c r="V495" s="339"/>
      <c r="W495" s="339"/>
      <c r="X495" s="339"/>
      <c r="Y495" s="339"/>
      <c r="Z495" s="339"/>
      <c r="AA495" s="340"/>
      <c r="AB495" s="339"/>
      <c r="AC495" s="339"/>
      <c r="AE495" s="342"/>
      <c r="AF495" s="342"/>
      <c r="AG495" s="342"/>
      <c r="AH495" s="342"/>
      <c r="AI495" s="342"/>
      <c r="AJ495" s="342"/>
      <c r="AK495" s="342"/>
      <c r="AL495" s="342"/>
      <c r="AM495" s="342"/>
      <c r="AN495" s="342"/>
      <c r="AO495" s="342"/>
      <c r="AP495" s="342"/>
      <c r="AQ495" s="342"/>
      <c r="AR495" s="342"/>
      <c r="AS495" s="342"/>
      <c r="AT495" s="342"/>
      <c r="AU495" s="342"/>
      <c r="AV495" s="342"/>
      <c r="AW495" s="342"/>
      <c r="AX495" s="342"/>
      <c r="AY495" s="342"/>
      <c r="BA495" s="342"/>
      <c r="BB495" s="342"/>
    </row>
    <row r="496" spans="1:54" s="341" customFormat="1" ht="26.4">
      <c r="A496" s="330" t="s">
        <v>602</v>
      </c>
      <c r="B496" s="330" t="s">
        <v>602</v>
      </c>
      <c r="C496" s="331" t="s">
        <v>16</v>
      </c>
      <c r="D496" s="331" t="s">
        <v>17</v>
      </c>
      <c r="E496" s="331" t="s">
        <v>16</v>
      </c>
      <c r="F496" s="331" t="s">
        <v>20</v>
      </c>
      <c r="G496" s="332">
        <v>21101</v>
      </c>
      <c r="H496" s="333" t="s">
        <v>603</v>
      </c>
      <c r="I496" s="334" t="s">
        <v>719</v>
      </c>
      <c r="J496" s="334" t="s">
        <v>720</v>
      </c>
      <c r="K496" s="335"/>
      <c r="L496" s="335"/>
      <c r="M496" s="334" t="s">
        <v>721</v>
      </c>
      <c r="N496" s="350">
        <v>20</v>
      </c>
      <c r="O496" s="336">
        <v>43.41</v>
      </c>
      <c r="P496" s="337" t="s">
        <v>113</v>
      </c>
      <c r="Q496" s="336">
        <v>868.1</v>
      </c>
      <c r="R496" s="339"/>
      <c r="S496" s="339"/>
      <c r="T496" s="339"/>
      <c r="U496" s="339"/>
      <c r="V496" s="339"/>
      <c r="W496" s="339"/>
      <c r="X496" s="339"/>
      <c r="Y496" s="339"/>
      <c r="Z496" s="339"/>
      <c r="AA496" s="340"/>
      <c r="AB496" s="339"/>
      <c r="AC496" s="339"/>
      <c r="AE496" s="342"/>
      <c r="AF496" s="342"/>
      <c r="AG496" s="342"/>
      <c r="AH496" s="342"/>
      <c r="AI496" s="342"/>
      <c r="AJ496" s="342"/>
      <c r="AK496" s="342"/>
      <c r="AL496" s="342"/>
      <c r="AM496" s="342"/>
      <c r="AN496" s="342"/>
      <c r="AO496" s="342"/>
      <c r="AP496" s="342"/>
      <c r="AQ496" s="342"/>
      <c r="AR496" s="342"/>
      <c r="AS496" s="342"/>
      <c r="AT496" s="342"/>
      <c r="AU496" s="342"/>
      <c r="AV496" s="342"/>
      <c r="AW496" s="342"/>
      <c r="AX496" s="342"/>
      <c r="AY496" s="342"/>
      <c r="BA496" s="342"/>
      <c r="BB496" s="342"/>
    </row>
    <row r="497" spans="1:54" s="341" customFormat="1" ht="26.4">
      <c r="A497" s="330" t="s">
        <v>602</v>
      </c>
      <c r="B497" s="330" t="s">
        <v>602</v>
      </c>
      <c r="C497" s="331" t="s">
        <v>16</v>
      </c>
      <c r="D497" s="331" t="s">
        <v>17</v>
      </c>
      <c r="E497" s="331" t="s">
        <v>16</v>
      </c>
      <c r="F497" s="331" t="s">
        <v>20</v>
      </c>
      <c r="G497" s="332">
        <v>21101</v>
      </c>
      <c r="H497" s="333" t="s">
        <v>603</v>
      </c>
      <c r="I497" s="334" t="s">
        <v>722</v>
      </c>
      <c r="J497" s="334" t="s">
        <v>723</v>
      </c>
      <c r="K497" s="335"/>
      <c r="L497" s="335"/>
      <c r="M497" s="334" t="s">
        <v>26</v>
      </c>
      <c r="N497" s="350">
        <v>10</v>
      </c>
      <c r="O497" s="336">
        <v>22.2</v>
      </c>
      <c r="P497" s="337" t="s">
        <v>113</v>
      </c>
      <c r="Q497" s="336">
        <v>221.98</v>
      </c>
      <c r="R497" s="339"/>
      <c r="S497" s="339"/>
      <c r="T497" s="339"/>
      <c r="U497" s="339"/>
      <c r="V497" s="339"/>
      <c r="W497" s="339"/>
      <c r="X497" s="339"/>
      <c r="Y497" s="339"/>
      <c r="Z497" s="339"/>
      <c r="AA497" s="340"/>
      <c r="AB497" s="339"/>
      <c r="AC497" s="339"/>
      <c r="AE497" s="342"/>
      <c r="AF497" s="342"/>
      <c r="AG497" s="342"/>
      <c r="AH497" s="342"/>
      <c r="AI497" s="342"/>
      <c r="AJ497" s="342"/>
      <c r="AK497" s="342"/>
      <c r="AL497" s="342"/>
      <c r="AM497" s="342"/>
      <c r="AN497" s="342"/>
      <c r="AO497" s="342"/>
      <c r="AP497" s="342"/>
      <c r="AQ497" s="342"/>
      <c r="AR497" s="342"/>
      <c r="AS497" s="342"/>
      <c r="AT497" s="342"/>
      <c r="AU497" s="342"/>
      <c r="AV497" s="342"/>
      <c r="AW497" s="342"/>
      <c r="AX497" s="342"/>
      <c r="AY497" s="342"/>
      <c r="BA497" s="342"/>
      <c r="BB497" s="342"/>
    </row>
    <row r="498" spans="1:54" s="341" customFormat="1" ht="26.4">
      <c r="A498" s="330" t="s">
        <v>602</v>
      </c>
      <c r="B498" s="330" t="s">
        <v>602</v>
      </c>
      <c r="C498" s="331" t="s">
        <v>16</v>
      </c>
      <c r="D498" s="331" t="s">
        <v>17</v>
      </c>
      <c r="E498" s="331" t="s">
        <v>16</v>
      </c>
      <c r="F498" s="331" t="s">
        <v>20</v>
      </c>
      <c r="G498" s="332">
        <v>21101</v>
      </c>
      <c r="H498" s="333" t="s">
        <v>603</v>
      </c>
      <c r="I498" s="334" t="s">
        <v>724</v>
      </c>
      <c r="J498" s="334" t="s">
        <v>725</v>
      </c>
      <c r="K498" s="335"/>
      <c r="L498" s="335"/>
      <c r="M498" s="334" t="s">
        <v>26</v>
      </c>
      <c r="N498" s="350">
        <v>10</v>
      </c>
      <c r="O498" s="336">
        <v>26.9</v>
      </c>
      <c r="P498" s="337" t="s">
        <v>113</v>
      </c>
      <c r="Q498" s="336">
        <v>268.97000000000003</v>
      </c>
      <c r="R498" s="339"/>
      <c r="S498" s="339"/>
      <c r="T498" s="339"/>
      <c r="U498" s="339"/>
      <c r="V498" s="339"/>
      <c r="W498" s="339"/>
      <c r="X498" s="339"/>
      <c r="Y498" s="339"/>
      <c r="Z498" s="339"/>
      <c r="AA498" s="340"/>
      <c r="AB498" s="339"/>
      <c r="AC498" s="339"/>
      <c r="AE498" s="342"/>
      <c r="AF498" s="342"/>
      <c r="AG498" s="342"/>
      <c r="AH498" s="342"/>
      <c r="AI498" s="342"/>
      <c r="AJ498" s="342"/>
      <c r="AK498" s="342"/>
      <c r="AL498" s="342"/>
      <c r="AM498" s="342"/>
      <c r="AN498" s="342"/>
      <c r="AO498" s="342"/>
      <c r="AP498" s="342"/>
      <c r="AQ498" s="342"/>
      <c r="AR498" s="342"/>
      <c r="AS498" s="342"/>
      <c r="AT498" s="342"/>
      <c r="AU498" s="342"/>
      <c r="AV498" s="342"/>
      <c r="AW498" s="342"/>
      <c r="AX498" s="342"/>
      <c r="AY498" s="342"/>
      <c r="BA498" s="342"/>
      <c r="BB498" s="342"/>
    </row>
    <row r="499" spans="1:54" s="341" customFormat="1" ht="26.4">
      <c r="A499" s="330" t="s">
        <v>602</v>
      </c>
      <c r="B499" s="330" t="s">
        <v>602</v>
      </c>
      <c r="C499" s="331" t="s">
        <v>16</v>
      </c>
      <c r="D499" s="331" t="s">
        <v>17</v>
      </c>
      <c r="E499" s="331" t="s">
        <v>16</v>
      </c>
      <c r="F499" s="331" t="s">
        <v>20</v>
      </c>
      <c r="G499" s="332">
        <v>21101</v>
      </c>
      <c r="H499" s="333" t="s">
        <v>603</v>
      </c>
      <c r="I499" s="334" t="s">
        <v>726</v>
      </c>
      <c r="J499" s="334" t="s">
        <v>727</v>
      </c>
      <c r="K499" s="335"/>
      <c r="L499" s="335"/>
      <c r="M499" s="334" t="s">
        <v>26</v>
      </c>
      <c r="N499" s="350">
        <v>25</v>
      </c>
      <c r="O499" s="336">
        <v>36.380000000000003</v>
      </c>
      <c r="P499" s="337" t="s">
        <v>113</v>
      </c>
      <c r="Q499" s="336">
        <v>909.48</v>
      </c>
      <c r="R499" s="339"/>
      <c r="S499" s="339"/>
      <c r="T499" s="339"/>
      <c r="U499" s="339"/>
      <c r="V499" s="339"/>
      <c r="W499" s="339"/>
      <c r="X499" s="339"/>
      <c r="Y499" s="339"/>
      <c r="Z499" s="339"/>
      <c r="AA499" s="340"/>
      <c r="AB499" s="339"/>
      <c r="AC499" s="339"/>
      <c r="AE499" s="342"/>
      <c r="AF499" s="342"/>
      <c r="AG499" s="342"/>
      <c r="AH499" s="342"/>
      <c r="AI499" s="342"/>
      <c r="AJ499" s="342"/>
      <c r="AK499" s="342"/>
      <c r="AL499" s="342"/>
      <c r="AM499" s="342"/>
      <c r="AN499" s="342"/>
      <c r="AO499" s="342"/>
      <c r="AP499" s="342"/>
      <c r="AQ499" s="342"/>
      <c r="AR499" s="342"/>
      <c r="AS499" s="342"/>
      <c r="AT499" s="342"/>
      <c r="AU499" s="342"/>
      <c r="AV499" s="342"/>
      <c r="AW499" s="342"/>
      <c r="AX499" s="342"/>
      <c r="AY499" s="342"/>
      <c r="BA499" s="342"/>
      <c r="BB499" s="342"/>
    </row>
    <row r="500" spans="1:54" s="341" customFormat="1" ht="26.4">
      <c r="A500" s="330" t="s">
        <v>602</v>
      </c>
      <c r="B500" s="330" t="s">
        <v>602</v>
      </c>
      <c r="C500" s="331" t="s">
        <v>16</v>
      </c>
      <c r="D500" s="331" t="s">
        <v>17</v>
      </c>
      <c r="E500" s="331" t="s">
        <v>16</v>
      </c>
      <c r="F500" s="331" t="s">
        <v>20</v>
      </c>
      <c r="G500" s="332">
        <v>21101</v>
      </c>
      <c r="H500" s="333" t="s">
        <v>603</v>
      </c>
      <c r="I500" s="334" t="s">
        <v>728</v>
      </c>
      <c r="J500" s="334" t="s">
        <v>729</v>
      </c>
      <c r="K500" s="335"/>
      <c r="L500" s="335"/>
      <c r="M500" s="334" t="s">
        <v>353</v>
      </c>
      <c r="N500" s="350">
        <v>30</v>
      </c>
      <c r="O500" s="336">
        <v>10.78</v>
      </c>
      <c r="P500" s="337" t="s">
        <v>113</v>
      </c>
      <c r="Q500" s="336">
        <v>323.27999999999997</v>
      </c>
      <c r="R500" s="339"/>
      <c r="S500" s="339"/>
      <c r="T500" s="339"/>
      <c r="U500" s="339"/>
      <c r="V500" s="339"/>
      <c r="W500" s="339"/>
      <c r="X500" s="339"/>
      <c r="Y500" s="339"/>
      <c r="Z500" s="339"/>
      <c r="AA500" s="340"/>
      <c r="AB500" s="339"/>
      <c r="AC500" s="339"/>
      <c r="AE500" s="342"/>
      <c r="AF500" s="342"/>
      <c r="AG500" s="342"/>
      <c r="AH500" s="342"/>
      <c r="AI500" s="342"/>
      <c r="AJ500" s="342"/>
      <c r="AK500" s="342"/>
      <c r="AL500" s="342"/>
      <c r="AM500" s="342"/>
      <c r="AN500" s="342"/>
      <c r="AO500" s="342"/>
      <c r="AP500" s="342"/>
      <c r="AQ500" s="342"/>
      <c r="AR500" s="342"/>
      <c r="AS500" s="342"/>
      <c r="AT500" s="342"/>
      <c r="AU500" s="342"/>
      <c r="AV500" s="342"/>
      <c r="AW500" s="342"/>
      <c r="AX500" s="342"/>
      <c r="AY500" s="342"/>
      <c r="BA500" s="342"/>
      <c r="BB500" s="342"/>
    </row>
    <row r="501" spans="1:54" s="341" customFormat="1" ht="26.4">
      <c r="A501" s="330" t="s">
        <v>602</v>
      </c>
      <c r="B501" s="330" t="s">
        <v>602</v>
      </c>
      <c r="C501" s="331" t="s">
        <v>16</v>
      </c>
      <c r="D501" s="331" t="s">
        <v>17</v>
      </c>
      <c r="E501" s="331" t="s">
        <v>16</v>
      </c>
      <c r="F501" s="331" t="s">
        <v>20</v>
      </c>
      <c r="G501" s="332">
        <v>21101</v>
      </c>
      <c r="H501" s="333" t="s">
        <v>603</v>
      </c>
      <c r="I501" s="334" t="s">
        <v>730</v>
      </c>
      <c r="J501" s="334" t="s">
        <v>731</v>
      </c>
      <c r="K501" s="335"/>
      <c r="L501" s="335"/>
      <c r="M501" s="334" t="s">
        <v>26</v>
      </c>
      <c r="N501" s="350">
        <v>5</v>
      </c>
      <c r="O501" s="336">
        <v>47.5</v>
      </c>
      <c r="P501" s="337" t="s">
        <v>113</v>
      </c>
      <c r="Q501" s="336">
        <v>237.5</v>
      </c>
      <c r="R501" s="339"/>
      <c r="S501" s="339"/>
      <c r="T501" s="339"/>
      <c r="U501" s="339"/>
      <c r="V501" s="339"/>
      <c r="W501" s="339"/>
      <c r="X501" s="339"/>
      <c r="Y501" s="339"/>
      <c r="Z501" s="339"/>
      <c r="AA501" s="340"/>
      <c r="AB501" s="339"/>
      <c r="AC501" s="339"/>
      <c r="AE501" s="342"/>
      <c r="AF501" s="342"/>
      <c r="AG501" s="342"/>
      <c r="AH501" s="342"/>
      <c r="AI501" s="342"/>
      <c r="AJ501" s="342"/>
      <c r="AK501" s="342"/>
      <c r="AL501" s="342"/>
      <c r="AM501" s="342"/>
      <c r="AN501" s="342"/>
      <c r="AO501" s="342"/>
      <c r="AP501" s="342"/>
      <c r="AQ501" s="342"/>
      <c r="AR501" s="342"/>
      <c r="AS501" s="342"/>
      <c r="AT501" s="342"/>
      <c r="AU501" s="342"/>
      <c r="AV501" s="342"/>
      <c r="AW501" s="342"/>
      <c r="AX501" s="342"/>
      <c r="AY501" s="342"/>
      <c r="BA501" s="342"/>
      <c r="BB501" s="342"/>
    </row>
    <row r="502" spans="1:54" s="341" customFormat="1" ht="26.4">
      <c r="A502" s="330" t="s">
        <v>602</v>
      </c>
      <c r="B502" s="330" t="s">
        <v>602</v>
      </c>
      <c r="C502" s="331" t="s">
        <v>16</v>
      </c>
      <c r="D502" s="331" t="s">
        <v>17</v>
      </c>
      <c r="E502" s="331" t="s">
        <v>16</v>
      </c>
      <c r="F502" s="331" t="s">
        <v>20</v>
      </c>
      <c r="G502" s="332">
        <v>21101</v>
      </c>
      <c r="H502" s="333" t="s">
        <v>603</v>
      </c>
      <c r="I502" s="334" t="s">
        <v>732</v>
      </c>
      <c r="J502" s="334" t="s">
        <v>733</v>
      </c>
      <c r="K502" s="335"/>
      <c r="L502" s="335"/>
      <c r="M502" s="334" t="s">
        <v>26</v>
      </c>
      <c r="N502" s="350">
        <v>5</v>
      </c>
      <c r="O502" s="336">
        <v>63.79</v>
      </c>
      <c r="P502" s="337" t="s">
        <v>113</v>
      </c>
      <c r="Q502" s="336">
        <v>318.97000000000003</v>
      </c>
      <c r="R502" s="339"/>
      <c r="S502" s="339"/>
      <c r="T502" s="339"/>
      <c r="U502" s="339"/>
      <c r="V502" s="339"/>
      <c r="W502" s="339"/>
      <c r="X502" s="339"/>
      <c r="Y502" s="339"/>
      <c r="Z502" s="339"/>
      <c r="AA502" s="340"/>
      <c r="AB502" s="339"/>
      <c r="AC502" s="339"/>
      <c r="AE502" s="342"/>
      <c r="AF502" s="342"/>
      <c r="AG502" s="342"/>
      <c r="AH502" s="342"/>
      <c r="AI502" s="342"/>
      <c r="AJ502" s="342"/>
      <c r="AK502" s="342"/>
      <c r="AL502" s="342"/>
      <c r="AM502" s="342"/>
      <c r="AN502" s="342"/>
      <c r="AO502" s="342"/>
      <c r="AP502" s="342"/>
      <c r="AQ502" s="342"/>
      <c r="AR502" s="342"/>
      <c r="AS502" s="342"/>
      <c r="AT502" s="342"/>
      <c r="AU502" s="342"/>
      <c r="AV502" s="342"/>
      <c r="AW502" s="342"/>
      <c r="AX502" s="342"/>
      <c r="AY502" s="342"/>
      <c r="BA502" s="342"/>
      <c r="BB502" s="342"/>
    </row>
    <row r="503" spans="1:54" s="341" customFormat="1" ht="26.4">
      <c r="A503" s="330" t="s">
        <v>602</v>
      </c>
      <c r="B503" s="330" t="s">
        <v>602</v>
      </c>
      <c r="C503" s="331" t="s">
        <v>16</v>
      </c>
      <c r="D503" s="331" t="s">
        <v>17</v>
      </c>
      <c r="E503" s="331" t="s">
        <v>16</v>
      </c>
      <c r="F503" s="331" t="s">
        <v>20</v>
      </c>
      <c r="G503" s="332">
        <v>21101</v>
      </c>
      <c r="H503" s="333" t="s">
        <v>603</v>
      </c>
      <c r="I503" s="334" t="s">
        <v>734</v>
      </c>
      <c r="J503" s="334" t="s">
        <v>735</v>
      </c>
      <c r="K503" s="335"/>
      <c r="L503" s="335"/>
      <c r="M503" s="334" t="s">
        <v>353</v>
      </c>
      <c r="N503" s="350">
        <v>5</v>
      </c>
      <c r="O503" s="336">
        <v>44.4</v>
      </c>
      <c r="P503" s="337" t="s">
        <v>113</v>
      </c>
      <c r="Q503" s="336">
        <v>221.98</v>
      </c>
      <c r="R503" s="339"/>
      <c r="S503" s="339"/>
      <c r="T503" s="339"/>
      <c r="U503" s="339"/>
      <c r="V503" s="339"/>
      <c r="W503" s="339"/>
      <c r="X503" s="339"/>
      <c r="Y503" s="339"/>
      <c r="Z503" s="339"/>
      <c r="AA503" s="340"/>
      <c r="AB503" s="339"/>
      <c r="AC503" s="339"/>
      <c r="AE503" s="342"/>
      <c r="AF503" s="342"/>
      <c r="AG503" s="342"/>
      <c r="AH503" s="342"/>
      <c r="AI503" s="342"/>
      <c r="AJ503" s="342"/>
      <c r="AK503" s="342"/>
      <c r="AL503" s="342"/>
      <c r="AM503" s="342"/>
      <c r="AN503" s="342"/>
      <c r="AO503" s="342"/>
      <c r="AP503" s="342"/>
      <c r="AQ503" s="342"/>
      <c r="AR503" s="342"/>
      <c r="AS503" s="342"/>
      <c r="AT503" s="342"/>
      <c r="AU503" s="342"/>
      <c r="AV503" s="342"/>
      <c r="AW503" s="342"/>
      <c r="AX503" s="342"/>
      <c r="AY503" s="342"/>
      <c r="BA503" s="342"/>
      <c r="BB503" s="342"/>
    </row>
    <row r="504" spans="1:54" s="341" customFormat="1" ht="26.4">
      <c r="A504" s="330" t="s">
        <v>602</v>
      </c>
      <c r="B504" s="330" t="s">
        <v>602</v>
      </c>
      <c r="C504" s="331" t="s">
        <v>16</v>
      </c>
      <c r="D504" s="331" t="s">
        <v>17</v>
      </c>
      <c r="E504" s="331" t="s">
        <v>16</v>
      </c>
      <c r="F504" s="331" t="s">
        <v>20</v>
      </c>
      <c r="G504" s="332">
        <v>21101</v>
      </c>
      <c r="H504" s="333" t="s">
        <v>603</v>
      </c>
      <c r="I504" s="334" t="s">
        <v>736</v>
      </c>
      <c r="J504" s="334" t="s">
        <v>737</v>
      </c>
      <c r="K504" s="335"/>
      <c r="L504" s="335"/>
      <c r="M504" s="334" t="s">
        <v>26</v>
      </c>
      <c r="N504" s="350">
        <v>20</v>
      </c>
      <c r="O504" s="336">
        <v>39.89</v>
      </c>
      <c r="P504" s="337" t="s">
        <v>113</v>
      </c>
      <c r="Q504" s="336">
        <v>796.55</v>
      </c>
      <c r="R504" s="339"/>
      <c r="S504" s="339"/>
      <c r="T504" s="339"/>
      <c r="U504" s="339"/>
      <c r="V504" s="339"/>
      <c r="W504" s="339"/>
      <c r="X504" s="339"/>
      <c r="Y504" s="339"/>
      <c r="Z504" s="339"/>
      <c r="AA504" s="340"/>
      <c r="AB504" s="339"/>
      <c r="AC504" s="339"/>
      <c r="AE504" s="342"/>
      <c r="AF504" s="342"/>
      <c r="AG504" s="342"/>
      <c r="AH504" s="342"/>
      <c r="AI504" s="342"/>
      <c r="AJ504" s="342"/>
      <c r="AK504" s="342"/>
      <c r="AL504" s="342"/>
      <c r="AM504" s="342"/>
      <c r="AN504" s="342"/>
      <c r="AO504" s="342"/>
      <c r="AP504" s="342"/>
      <c r="AQ504" s="342"/>
      <c r="AR504" s="342"/>
      <c r="AS504" s="342"/>
      <c r="AT504" s="342"/>
      <c r="AU504" s="342"/>
      <c r="AV504" s="342"/>
      <c r="AW504" s="342"/>
      <c r="AX504" s="342"/>
      <c r="AY504" s="342"/>
      <c r="BA504" s="342"/>
      <c r="BB504" s="342"/>
    </row>
    <row r="505" spans="1:54" s="341" customFormat="1" ht="15.75" customHeight="1">
      <c r="A505" s="330" t="s">
        <v>602</v>
      </c>
      <c r="B505" s="330" t="s">
        <v>602</v>
      </c>
      <c r="C505" s="331" t="s">
        <v>16</v>
      </c>
      <c r="D505" s="331" t="s">
        <v>17</v>
      </c>
      <c r="E505" s="331" t="s">
        <v>16</v>
      </c>
      <c r="F505" s="331" t="s">
        <v>20</v>
      </c>
      <c r="G505" s="332">
        <v>22104</v>
      </c>
      <c r="H505" s="344" t="s">
        <v>613</v>
      </c>
      <c r="I505" s="334" t="s">
        <v>630</v>
      </c>
      <c r="J505" s="334" t="s">
        <v>631</v>
      </c>
      <c r="K505" s="335"/>
      <c r="L505" s="335"/>
      <c r="M505" s="334" t="s">
        <v>464</v>
      </c>
      <c r="N505" s="350">
        <v>1</v>
      </c>
      <c r="O505" s="336">
        <v>6090</v>
      </c>
      <c r="P505" s="337" t="s">
        <v>113</v>
      </c>
      <c r="Q505" s="336">
        <v>6090</v>
      </c>
      <c r="R505" s="339"/>
      <c r="S505" s="339"/>
      <c r="T505" s="339"/>
      <c r="U505" s="339"/>
      <c r="V505" s="339"/>
      <c r="W505" s="339"/>
      <c r="X505" s="339"/>
      <c r="Y505" s="339"/>
      <c r="Z505" s="339"/>
      <c r="AA505" s="340"/>
      <c r="AB505" s="339"/>
      <c r="AC505" s="339"/>
      <c r="AE505" s="342"/>
      <c r="AF505" s="342"/>
      <c r="AG505" s="342"/>
      <c r="AH505" s="342"/>
      <c r="AI505" s="342"/>
      <c r="AJ505" s="342"/>
      <c r="AK505" s="342"/>
      <c r="AL505" s="342"/>
      <c r="AM505" s="342"/>
      <c r="AN505" s="342"/>
      <c r="AO505" s="342"/>
      <c r="AP505" s="342"/>
      <c r="AQ505" s="342"/>
      <c r="AR505" s="342"/>
      <c r="AS505" s="342"/>
      <c r="AT505" s="342"/>
      <c r="AU505" s="342"/>
      <c r="AV505" s="342"/>
      <c r="AW505" s="342"/>
      <c r="AX505" s="342"/>
      <c r="AY505" s="342"/>
      <c r="BA505" s="342"/>
      <c r="BB505" s="342"/>
    </row>
    <row r="506" spans="1:54" s="341" customFormat="1" ht="15.75" customHeight="1">
      <c r="A506" s="330" t="s">
        <v>602</v>
      </c>
      <c r="B506" s="330" t="s">
        <v>602</v>
      </c>
      <c r="C506" s="331" t="s">
        <v>16</v>
      </c>
      <c r="D506" s="331" t="s">
        <v>17</v>
      </c>
      <c r="E506" s="331" t="s">
        <v>16</v>
      </c>
      <c r="F506" s="331" t="s">
        <v>21</v>
      </c>
      <c r="G506" s="331" t="s">
        <v>327</v>
      </c>
      <c r="H506" s="600" t="s">
        <v>738</v>
      </c>
      <c r="I506" s="601"/>
      <c r="J506" s="334" t="s">
        <v>739</v>
      </c>
      <c r="K506" s="335"/>
      <c r="L506" s="335"/>
      <c r="M506" s="337" t="s">
        <v>24</v>
      </c>
      <c r="N506" s="355">
        <v>1</v>
      </c>
      <c r="O506" s="336">
        <v>93994.03</v>
      </c>
      <c r="P506" s="337" t="s">
        <v>740</v>
      </c>
      <c r="Q506" s="336">
        <v>93994.03</v>
      </c>
      <c r="R506" s="339"/>
      <c r="S506" s="339"/>
      <c r="T506" s="339"/>
      <c r="U506" s="339"/>
      <c r="V506" s="339"/>
      <c r="W506" s="339"/>
      <c r="X506" s="339"/>
      <c r="Y506" s="339"/>
      <c r="Z506" s="339"/>
      <c r="AA506" s="340"/>
      <c r="AB506" s="339"/>
      <c r="AC506" s="339"/>
      <c r="AE506" s="342"/>
      <c r="AF506" s="342"/>
      <c r="AG506" s="342"/>
      <c r="AH506" s="342"/>
      <c r="AI506" s="342"/>
      <c r="AJ506" s="342"/>
      <c r="AK506" s="342"/>
      <c r="AL506" s="342"/>
      <c r="AM506" s="342"/>
      <c r="AN506" s="342"/>
      <c r="AO506" s="342"/>
      <c r="AP506" s="342"/>
      <c r="AQ506" s="342"/>
      <c r="AR506" s="342"/>
      <c r="AS506" s="342"/>
      <c r="AT506" s="342"/>
      <c r="AU506" s="342"/>
      <c r="AV506" s="342"/>
      <c r="AW506" s="342"/>
      <c r="AX506" s="342"/>
      <c r="AY506" s="342"/>
      <c r="BA506" s="342"/>
      <c r="BB506" s="342"/>
    </row>
    <row r="507" spans="1:54" s="341" customFormat="1" ht="15.75" customHeight="1">
      <c r="A507" s="330" t="s">
        <v>602</v>
      </c>
      <c r="B507" s="330" t="s">
        <v>602</v>
      </c>
      <c r="C507" s="331" t="s">
        <v>16</v>
      </c>
      <c r="D507" s="331" t="s">
        <v>17</v>
      </c>
      <c r="E507" s="331" t="s">
        <v>16</v>
      </c>
      <c r="F507" s="331" t="s">
        <v>21</v>
      </c>
      <c r="G507" s="331" t="s">
        <v>741</v>
      </c>
      <c r="H507" s="600" t="s">
        <v>123</v>
      </c>
      <c r="I507" s="601"/>
      <c r="J507" s="334" t="s">
        <v>742</v>
      </c>
      <c r="K507" s="349"/>
      <c r="L507" s="337"/>
      <c r="M507" s="337" t="s">
        <v>24</v>
      </c>
      <c r="N507" s="330">
        <v>1</v>
      </c>
      <c r="O507" s="336">
        <v>21544.15</v>
      </c>
      <c r="P507" s="337" t="s">
        <v>743</v>
      </c>
      <c r="Q507" s="336">
        <v>21544.15</v>
      </c>
      <c r="R507" s="339"/>
      <c r="S507" s="339"/>
      <c r="T507" s="339"/>
      <c r="U507" s="339"/>
      <c r="V507" s="339"/>
      <c r="W507" s="339"/>
      <c r="X507" s="339"/>
      <c r="Y507" s="339"/>
      <c r="Z507" s="339"/>
      <c r="AA507" s="340"/>
      <c r="AB507" s="339"/>
      <c r="AC507" s="339"/>
      <c r="AE507" s="342"/>
      <c r="AF507" s="342"/>
      <c r="AG507" s="342"/>
      <c r="AH507" s="342"/>
      <c r="AI507" s="342"/>
      <c r="AJ507" s="342"/>
      <c r="AK507" s="342"/>
      <c r="AL507" s="342"/>
      <c r="AM507" s="342"/>
      <c r="AN507" s="342"/>
      <c r="AO507" s="342"/>
      <c r="AP507" s="342"/>
      <c r="AQ507" s="342"/>
      <c r="AR507" s="342"/>
      <c r="AS507" s="342"/>
      <c r="AT507" s="342"/>
      <c r="AU507" s="342"/>
      <c r="AV507" s="342"/>
      <c r="AW507" s="342"/>
      <c r="AX507" s="342"/>
      <c r="AY507" s="342"/>
      <c r="BA507" s="342"/>
      <c r="BB507" s="342"/>
    </row>
    <row r="508" spans="1:54" s="341" customFormat="1" ht="15.75" customHeight="1">
      <c r="A508" s="330" t="s">
        <v>602</v>
      </c>
      <c r="B508" s="330" t="s">
        <v>602</v>
      </c>
      <c r="C508" s="331" t="s">
        <v>16</v>
      </c>
      <c r="D508" s="331" t="s">
        <v>17</v>
      </c>
      <c r="E508" s="331" t="s">
        <v>16</v>
      </c>
      <c r="F508" s="331" t="s">
        <v>21</v>
      </c>
      <c r="G508" s="331" t="s">
        <v>327</v>
      </c>
      <c r="H508" s="600" t="s">
        <v>738</v>
      </c>
      <c r="I508" s="601"/>
      <c r="J508" s="334" t="s">
        <v>744</v>
      </c>
      <c r="K508" s="335"/>
      <c r="L508" s="335"/>
      <c r="M508" s="337" t="s">
        <v>24</v>
      </c>
      <c r="N508" s="355">
        <v>1</v>
      </c>
      <c r="O508" s="336">
        <v>93994.03</v>
      </c>
      <c r="P508" s="337" t="s">
        <v>740</v>
      </c>
      <c r="Q508" s="336">
        <v>93994.03</v>
      </c>
      <c r="R508" s="339"/>
      <c r="S508" s="339"/>
      <c r="T508" s="339"/>
      <c r="U508" s="339"/>
      <c r="V508" s="339"/>
      <c r="W508" s="339"/>
      <c r="X508" s="339"/>
      <c r="Y508" s="339"/>
      <c r="Z508" s="339"/>
      <c r="AA508" s="340"/>
      <c r="AB508" s="339"/>
      <c r="AC508" s="339"/>
      <c r="AE508" s="342"/>
      <c r="AF508" s="342"/>
      <c r="AG508" s="342"/>
      <c r="AH508" s="342"/>
      <c r="AI508" s="342"/>
      <c r="AJ508" s="342"/>
      <c r="AK508" s="342"/>
      <c r="AL508" s="342"/>
      <c r="AM508" s="342"/>
      <c r="AN508" s="342"/>
      <c r="AO508" s="342"/>
      <c r="AP508" s="342"/>
      <c r="AQ508" s="342"/>
      <c r="AR508" s="342"/>
      <c r="AS508" s="342"/>
      <c r="AT508" s="342"/>
      <c r="AU508" s="342"/>
      <c r="AV508" s="342"/>
      <c r="AW508" s="342"/>
      <c r="AX508" s="342"/>
      <c r="AY508" s="342"/>
      <c r="BA508" s="342"/>
      <c r="BB508" s="342"/>
    </row>
    <row r="509" spans="1:54" s="341" customFormat="1" ht="15.75" customHeight="1">
      <c r="A509" s="330" t="s">
        <v>602</v>
      </c>
      <c r="B509" s="330" t="s">
        <v>602</v>
      </c>
      <c r="C509" s="331" t="s">
        <v>16</v>
      </c>
      <c r="D509" s="331" t="s">
        <v>17</v>
      </c>
      <c r="E509" s="331" t="s">
        <v>16</v>
      </c>
      <c r="F509" s="331" t="s">
        <v>20</v>
      </c>
      <c r="G509" s="332">
        <v>21601</v>
      </c>
      <c r="H509" s="344" t="s">
        <v>642</v>
      </c>
      <c r="I509" s="334" t="s">
        <v>657</v>
      </c>
      <c r="J509" s="334" t="s">
        <v>658</v>
      </c>
      <c r="K509" s="335"/>
      <c r="L509" s="335"/>
      <c r="M509" s="334" t="s">
        <v>26</v>
      </c>
      <c r="N509" s="350">
        <v>40</v>
      </c>
      <c r="O509" s="336">
        <v>28.01</v>
      </c>
      <c r="P509" s="337" t="s">
        <v>113</v>
      </c>
      <c r="Q509" s="336">
        <v>1120.4000000000001</v>
      </c>
      <c r="R509" s="339"/>
      <c r="S509" s="339"/>
      <c r="T509" s="339"/>
      <c r="U509" s="339"/>
      <c r="V509" s="339"/>
      <c r="W509" s="339"/>
      <c r="X509" s="339"/>
      <c r="Y509" s="339"/>
      <c r="Z509" s="339"/>
      <c r="AA509" s="340"/>
      <c r="AB509" s="339"/>
      <c r="AC509" s="339"/>
      <c r="AE509" s="342"/>
      <c r="AF509" s="342"/>
      <c r="AG509" s="342"/>
      <c r="AH509" s="342"/>
      <c r="AI509" s="342"/>
      <c r="AJ509" s="342"/>
      <c r="AK509" s="342"/>
      <c r="AL509" s="342"/>
      <c r="AM509" s="342"/>
      <c r="AN509" s="342"/>
      <c r="AO509" s="342"/>
      <c r="AP509" s="342"/>
      <c r="AQ509" s="342"/>
      <c r="AR509" s="342"/>
      <c r="AS509" s="342"/>
      <c r="AT509" s="342"/>
      <c r="AU509" s="342"/>
      <c r="AV509" s="342"/>
      <c r="AW509" s="342"/>
      <c r="AX509" s="342"/>
      <c r="AY509" s="342"/>
      <c r="BA509" s="342"/>
      <c r="BB509" s="342"/>
    </row>
    <row r="510" spans="1:54" s="341" customFormat="1" ht="15.75" customHeight="1">
      <c r="A510" s="330" t="s">
        <v>602</v>
      </c>
      <c r="B510" s="330" t="s">
        <v>602</v>
      </c>
      <c r="C510" s="331" t="s">
        <v>16</v>
      </c>
      <c r="D510" s="331" t="s">
        <v>17</v>
      </c>
      <c r="E510" s="331" t="s">
        <v>16</v>
      </c>
      <c r="F510" s="331" t="s">
        <v>20</v>
      </c>
      <c r="G510" s="332">
        <v>21601</v>
      </c>
      <c r="H510" s="344" t="s">
        <v>642</v>
      </c>
      <c r="I510" s="334" t="s">
        <v>645</v>
      </c>
      <c r="J510" s="334" t="s">
        <v>646</v>
      </c>
      <c r="K510" s="335"/>
      <c r="L510" s="335"/>
      <c r="M510" s="334" t="s">
        <v>26</v>
      </c>
      <c r="N510" s="350">
        <v>40</v>
      </c>
      <c r="O510" s="336">
        <v>45.68</v>
      </c>
      <c r="P510" s="337" t="s">
        <v>113</v>
      </c>
      <c r="Q510" s="336">
        <v>1827.2</v>
      </c>
      <c r="R510" s="339"/>
      <c r="S510" s="339"/>
      <c r="T510" s="339"/>
      <c r="U510" s="339"/>
      <c r="V510" s="339"/>
      <c r="W510" s="339"/>
      <c r="X510" s="339"/>
      <c r="Y510" s="339"/>
      <c r="Z510" s="339"/>
      <c r="AA510" s="340"/>
      <c r="AB510" s="339"/>
      <c r="AC510" s="339"/>
      <c r="AE510" s="342"/>
      <c r="AF510" s="342"/>
      <c r="AG510" s="342"/>
      <c r="AH510" s="342"/>
      <c r="AI510" s="342"/>
      <c r="AJ510" s="342"/>
      <c r="AK510" s="342"/>
      <c r="AL510" s="342"/>
      <c r="AM510" s="342"/>
      <c r="AN510" s="342"/>
      <c r="AO510" s="342"/>
      <c r="AP510" s="342"/>
      <c r="AQ510" s="342"/>
      <c r="AR510" s="342"/>
      <c r="AS510" s="342"/>
      <c r="AT510" s="342"/>
      <c r="AU510" s="342"/>
      <c r="AV510" s="342"/>
      <c r="AW510" s="342"/>
      <c r="AX510" s="342"/>
      <c r="AY510" s="342"/>
      <c r="BA510" s="342"/>
      <c r="BB510" s="342"/>
    </row>
    <row r="511" spans="1:54" s="341" customFormat="1" ht="15.75" customHeight="1">
      <c r="A511" s="330" t="s">
        <v>602</v>
      </c>
      <c r="B511" s="330" t="s">
        <v>602</v>
      </c>
      <c r="C511" s="331" t="s">
        <v>16</v>
      </c>
      <c r="D511" s="331" t="s">
        <v>17</v>
      </c>
      <c r="E511" s="331" t="s">
        <v>16</v>
      </c>
      <c r="F511" s="331" t="s">
        <v>20</v>
      </c>
      <c r="G511" s="332">
        <v>21601</v>
      </c>
      <c r="H511" s="344" t="s">
        <v>642</v>
      </c>
      <c r="I511" s="334" t="s">
        <v>663</v>
      </c>
      <c r="J511" s="334" t="s">
        <v>664</v>
      </c>
      <c r="K511" s="335"/>
      <c r="L511" s="335"/>
      <c r="M511" s="334" t="s">
        <v>665</v>
      </c>
      <c r="N511" s="350">
        <v>15</v>
      </c>
      <c r="O511" s="336">
        <v>35.340000000000003</v>
      </c>
      <c r="P511" s="337" t="s">
        <v>113</v>
      </c>
      <c r="Q511" s="336">
        <v>530.1</v>
      </c>
      <c r="R511" s="339"/>
      <c r="S511" s="339"/>
      <c r="T511" s="339"/>
      <c r="U511" s="339"/>
      <c r="V511" s="339"/>
      <c r="W511" s="339"/>
      <c r="X511" s="339"/>
      <c r="Y511" s="339"/>
      <c r="Z511" s="339"/>
      <c r="AA511" s="340"/>
      <c r="AB511" s="339"/>
      <c r="AC511" s="339"/>
      <c r="AE511" s="342"/>
      <c r="AF511" s="342"/>
      <c r="AG511" s="342"/>
      <c r="AH511" s="342"/>
      <c r="AI511" s="342"/>
      <c r="AJ511" s="342"/>
      <c r="AK511" s="342"/>
      <c r="AL511" s="342"/>
      <c r="AM511" s="342"/>
      <c r="AN511" s="342"/>
      <c r="AO511" s="342"/>
      <c r="AP511" s="342"/>
      <c r="AQ511" s="342"/>
      <c r="AR511" s="342"/>
      <c r="AS511" s="342"/>
      <c r="AT511" s="342"/>
      <c r="AU511" s="342"/>
      <c r="AV511" s="342"/>
      <c r="AW511" s="342"/>
      <c r="AX511" s="342"/>
      <c r="AY511" s="342"/>
      <c r="BA511" s="342"/>
      <c r="BB511" s="342"/>
    </row>
    <row r="512" spans="1:54" s="341" customFormat="1" ht="15.75" customHeight="1">
      <c r="A512" s="330" t="s">
        <v>602</v>
      </c>
      <c r="B512" s="330" t="s">
        <v>602</v>
      </c>
      <c r="C512" s="331" t="s">
        <v>16</v>
      </c>
      <c r="D512" s="331" t="s">
        <v>17</v>
      </c>
      <c r="E512" s="331" t="s">
        <v>16</v>
      </c>
      <c r="F512" s="331" t="s">
        <v>20</v>
      </c>
      <c r="G512" s="332">
        <v>21601</v>
      </c>
      <c r="H512" s="344" t="s">
        <v>642</v>
      </c>
      <c r="I512" s="334" t="s">
        <v>661</v>
      </c>
      <c r="J512" s="334" t="s">
        <v>662</v>
      </c>
      <c r="K512" s="335"/>
      <c r="L512" s="335"/>
      <c r="M512" s="334" t="s">
        <v>432</v>
      </c>
      <c r="N512" s="350">
        <v>100</v>
      </c>
      <c r="O512" s="336">
        <v>26.72</v>
      </c>
      <c r="P512" s="337" t="s">
        <v>113</v>
      </c>
      <c r="Q512" s="336">
        <v>2671.99</v>
      </c>
      <c r="R512" s="339"/>
      <c r="S512" s="339"/>
      <c r="T512" s="339"/>
      <c r="U512" s="339"/>
      <c r="V512" s="339"/>
      <c r="W512" s="339"/>
      <c r="X512" s="339"/>
      <c r="Y512" s="339"/>
      <c r="Z512" s="339"/>
      <c r="AA512" s="340"/>
      <c r="AB512" s="339"/>
      <c r="AC512" s="339"/>
      <c r="AE512" s="342"/>
      <c r="AF512" s="342"/>
      <c r="AG512" s="342"/>
      <c r="AH512" s="342"/>
      <c r="AI512" s="342"/>
      <c r="AJ512" s="342"/>
      <c r="AK512" s="342"/>
      <c r="AL512" s="342"/>
      <c r="AM512" s="342"/>
      <c r="AN512" s="342"/>
      <c r="AO512" s="342"/>
      <c r="AP512" s="342"/>
      <c r="AQ512" s="342"/>
      <c r="AR512" s="342"/>
      <c r="AS512" s="342"/>
      <c r="AT512" s="342"/>
      <c r="AU512" s="342"/>
      <c r="AV512" s="342"/>
      <c r="AW512" s="342"/>
      <c r="AX512" s="342"/>
      <c r="AY512" s="342"/>
      <c r="BA512" s="342"/>
      <c r="BB512" s="342"/>
    </row>
    <row r="513" spans="1:54" s="341" customFormat="1" ht="15.75" customHeight="1">
      <c r="A513" s="330" t="s">
        <v>602</v>
      </c>
      <c r="B513" s="330" t="s">
        <v>602</v>
      </c>
      <c r="C513" s="331" t="s">
        <v>16</v>
      </c>
      <c r="D513" s="331" t="s">
        <v>17</v>
      </c>
      <c r="E513" s="331" t="s">
        <v>16</v>
      </c>
      <c r="F513" s="331" t="s">
        <v>20</v>
      </c>
      <c r="G513" s="332">
        <v>21601</v>
      </c>
      <c r="H513" s="344" t="s">
        <v>642</v>
      </c>
      <c r="I513" s="334" t="s">
        <v>745</v>
      </c>
      <c r="J513" s="334" t="s">
        <v>746</v>
      </c>
      <c r="K513" s="335"/>
      <c r="L513" s="335"/>
      <c r="M513" s="334" t="s">
        <v>26</v>
      </c>
      <c r="N513" s="350">
        <v>5</v>
      </c>
      <c r="O513" s="336">
        <v>26.72</v>
      </c>
      <c r="P513" s="337" t="s">
        <v>113</v>
      </c>
      <c r="Q513" s="336">
        <v>133.6</v>
      </c>
      <c r="R513" s="339"/>
      <c r="S513" s="339"/>
      <c r="T513" s="339"/>
      <c r="U513" s="339"/>
      <c r="V513" s="339"/>
      <c r="W513" s="339"/>
      <c r="X513" s="339"/>
      <c r="Y513" s="339"/>
      <c r="Z513" s="339"/>
      <c r="AA513" s="340"/>
      <c r="AB513" s="339"/>
      <c r="AC513" s="339"/>
      <c r="AE513" s="342"/>
      <c r="AF513" s="342"/>
      <c r="AG513" s="342"/>
      <c r="AH513" s="342"/>
      <c r="AI513" s="342"/>
      <c r="AJ513" s="342"/>
      <c r="AK513" s="342"/>
      <c r="AL513" s="342"/>
      <c r="AM513" s="342"/>
      <c r="AN513" s="342"/>
      <c r="AO513" s="342"/>
      <c r="AP513" s="342"/>
      <c r="AQ513" s="342"/>
      <c r="AR513" s="342"/>
      <c r="AS513" s="342"/>
      <c r="AT513" s="342"/>
      <c r="AU513" s="342"/>
      <c r="AV513" s="342"/>
      <c r="AW513" s="342"/>
      <c r="AX513" s="342"/>
      <c r="AY513" s="342"/>
      <c r="BA513" s="342"/>
      <c r="BB513" s="342"/>
    </row>
    <row r="514" spans="1:54" s="341" customFormat="1" ht="15.75" customHeight="1">
      <c r="A514" s="330" t="s">
        <v>602</v>
      </c>
      <c r="B514" s="330" t="s">
        <v>602</v>
      </c>
      <c r="C514" s="331" t="s">
        <v>16</v>
      </c>
      <c r="D514" s="331" t="s">
        <v>17</v>
      </c>
      <c r="E514" s="331" t="s">
        <v>16</v>
      </c>
      <c r="F514" s="331" t="s">
        <v>20</v>
      </c>
      <c r="G514" s="332">
        <v>21601</v>
      </c>
      <c r="H514" s="344" t="s">
        <v>642</v>
      </c>
      <c r="I514" s="334" t="s">
        <v>747</v>
      </c>
      <c r="J514" s="334" t="s">
        <v>748</v>
      </c>
      <c r="K514" s="335"/>
      <c r="L514" s="335"/>
      <c r="M514" s="334" t="s">
        <v>26</v>
      </c>
      <c r="N514" s="350">
        <v>25</v>
      </c>
      <c r="O514" s="336">
        <v>29.31</v>
      </c>
      <c r="P514" s="337" t="s">
        <v>113</v>
      </c>
      <c r="Q514" s="336">
        <v>732.76</v>
      </c>
      <c r="R514" s="339"/>
      <c r="S514" s="339"/>
      <c r="T514" s="339"/>
      <c r="U514" s="339"/>
      <c r="V514" s="339"/>
      <c r="W514" s="339"/>
      <c r="X514" s="339"/>
      <c r="Y514" s="339"/>
      <c r="Z514" s="339"/>
      <c r="AA514" s="340"/>
      <c r="AB514" s="339"/>
      <c r="AC514" s="339"/>
      <c r="AE514" s="342"/>
      <c r="AF514" s="342"/>
      <c r="AG514" s="342"/>
      <c r="AH514" s="342"/>
      <c r="AI514" s="342"/>
      <c r="AJ514" s="342"/>
      <c r="AK514" s="342"/>
      <c r="AL514" s="342"/>
      <c r="AM514" s="342"/>
      <c r="AN514" s="342"/>
      <c r="AO514" s="342"/>
      <c r="AP514" s="342"/>
      <c r="AQ514" s="342"/>
      <c r="AR514" s="342"/>
      <c r="AS514" s="342"/>
      <c r="AT514" s="342"/>
      <c r="AU514" s="342"/>
      <c r="AV514" s="342"/>
      <c r="AW514" s="342"/>
      <c r="AX514" s="342"/>
      <c r="AY514" s="342"/>
      <c r="BA514" s="342"/>
      <c r="BB514" s="342"/>
    </row>
    <row r="515" spans="1:54" s="341" customFormat="1" ht="15.75" customHeight="1">
      <c r="A515" s="330" t="s">
        <v>602</v>
      </c>
      <c r="B515" s="330" t="s">
        <v>602</v>
      </c>
      <c r="C515" s="331" t="s">
        <v>16</v>
      </c>
      <c r="D515" s="331" t="s">
        <v>17</v>
      </c>
      <c r="E515" s="331" t="s">
        <v>16</v>
      </c>
      <c r="F515" s="331" t="s">
        <v>20</v>
      </c>
      <c r="G515" s="332">
        <v>21601</v>
      </c>
      <c r="H515" s="344" t="s">
        <v>642</v>
      </c>
      <c r="I515" s="334" t="s">
        <v>749</v>
      </c>
      <c r="J515" s="334" t="s">
        <v>750</v>
      </c>
      <c r="K515" s="335"/>
      <c r="L515" s="335"/>
      <c r="M515" s="334" t="s">
        <v>26</v>
      </c>
      <c r="N515" s="350">
        <v>1</v>
      </c>
      <c r="O515" s="336">
        <v>103.44</v>
      </c>
      <c r="P515" s="337" t="s">
        <v>113</v>
      </c>
      <c r="Q515" s="336">
        <v>103.44</v>
      </c>
      <c r="R515" s="339"/>
      <c r="S515" s="339"/>
      <c r="T515" s="339"/>
      <c r="U515" s="339"/>
      <c r="V515" s="339"/>
      <c r="W515" s="339"/>
      <c r="X515" s="339"/>
      <c r="Y515" s="339"/>
      <c r="Z515" s="339"/>
      <c r="AA515" s="340"/>
      <c r="AB515" s="339"/>
      <c r="AC515" s="339"/>
      <c r="AE515" s="342"/>
      <c r="AF515" s="342"/>
      <c r="AG515" s="342"/>
      <c r="AH515" s="342"/>
      <c r="AI515" s="342"/>
      <c r="AJ515" s="342"/>
      <c r="AK515" s="342"/>
      <c r="AL515" s="342"/>
      <c r="AM515" s="342"/>
      <c r="AN515" s="342"/>
      <c r="AO515" s="342"/>
      <c r="AP515" s="342"/>
      <c r="AQ515" s="342"/>
      <c r="AR515" s="342"/>
      <c r="AS515" s="342"/>
      <c r="AT515" s="342"/>
      <c r="AU515" s="342"/>
      <c r="AV515" s="342"/>
      <c r="AW515" s="342"/>
      <c r="AX515" s="342"/>
      <c r="AY515" s="342"/>
      <c r="BA515" s="342"/>
      <c r="BB515" s="342"/>
    </row>
    <row r="516" spans="1:54" s="341" customFormat="1" ht="15.75" customHeight="1">
      <c r="A516" s="330" t="s">
        <v>602</v>
      </c>
      <c r="B516" s="330" t="s">
        <v>602</v>
      </c>
      <c r="C516" s="331" t="s">
        <v>16</v>
      </c>
      <c r="D516" s="331" t="s">
        <v>17</v>
      </c>
      <c r="E516" s="331" t="s">
        <v>16</v>
      </c>
      <c r="F516" s="331" t="s">
        <v>20</v>
      </c>
      <c r="G516" s="332">
        <v>21601</v>
      </c>
      <c r="H516" s="344" t="s">
        <v>642</v>
      </c>
      <c r="I516" s="334" t="s">
        <v>751</v>
      </c>
      <c r="J516" s="334" t="s">
        <v>752</v>
      </c>
      <c r="K516" s="335"/>
      <c r="L516" s="335"/>
      <c r="M516" s="334" t="s">
        <v>26</v>
      </c>
      <c r="N516" s="350">
        <v>10</v>
      </c>
      <c r="O516" s="336">
        <v>20.25</v>
      </c>
      <c r="P516" s="337" t="s">
        <v>113</v>
      </c>
      <c r="Q516" s="336">
        <v>202.5</v>
      </c>
      <c r="R516" s="339"/>
      <c r="S516" s="339"/>
      <c r="T516" s="339"/>
      <c r="U516" s="339"/>
      <c r="V516" s="339"/>
      <c r="W516" s="339"/>
      <c r="X516" s="339"/>
      <c r="Y516" s="339"/>
      <c r="Z516" s="339"/>
      <c r="AA516" s="340"/>
      <c r="AB516" s="339"/>
      <c r="AC516" s="339"/>
      <c r="AE516" s="342"/>
      <c r="AF516" s="342"/>
      <c r="AG516" s="342"/>
      <c r="AH516" s="342"/>
      <c r="AI516" s="342"/>
      <c r="AJ516" s="342"/>
      <c r="AK516" s="342"/>
      <c r="AL516" s="342"/>
      <c r="AM516" s="342"/>
      <c r="AN516" s="342"/>
      <c r="AO516" s="342"/>
      <c r="AP516" s="342"/>
      <c r="AQ516" s="342"/>
      <c r="AR516" s="342"/>
      <c r="AS516" s="342"/>
      <c r="AT516" s="342"/>
      <c r="AU516" s="342"/>
      <c r="AV516" s="342"/>
      <c r="AW516" s="342"/>
      <c r="AX516" s="342"/>
      <c r="AY516" s="342"/>
      <c r="BA516" s="342"/>
      <c r="BB516" s="342"/>
    </row>
    <row r="517" spans="1:54" s="341" customFormat="1" ht="15.75" customHeight="1">
      <c r="A517" s="330" t="s">
        <v>602</v>
      </c>
      <c r="B517" s="330" t="s">
        <v>602</v>
      </c>
      <c r="C517" s="331" t="s">
        <v>16</v>
      </c>
      <c r="D517" s="331" t="s">
        <v>17</v>
      </c>
      <c r="E517" s="331" t="s">
        <v>16</v>
      </c>
      <c r="F517" s="331" t="s">
        <v>20</v>
      </c>
      <c r="G517" s="332">
        <v>21601</v>
      </c>
      <c r="H517" s="344" t="s">
        <v>642</v>
      </c>
      <c r="I517" s="334" t="s">
        <v>650</v>
      </c>
      <c r="J517" s="334" t="s">
        <v>344</v>
      </c>
      <c r="K517" s="335"/>
      <c r="L517" s="335"/>
      <c r="M517" s="334" t="s">
        <v>353</v>
      </c>
      <c r="N517" s="350">
        <v>1</v>
      </c>
      <c r="O517" s="336">
        <v>265.51</v>
      </c>
      <c r="P517" s="337" t="s">
        <v>113</v>
      </c>
      <c r="Q517" s="336">
        <v>265.51</v>
      </c>
      <c r="R517" s="339"/>
      <c r="S517" s="339"/>
      <c r="T517" s="339"/>
      <c r="U517" s="339"/>
      <c r="V517" s="339"/>
      <c r="W517" s="339"/>
      <c r="X517" s="339"/>
      <c r="Y517" s="339"/>
      <c r="Z517" s="339"/>
      <c r="AA517" s="340"/>
      <c r="AB517" s="339"/>
      <c r="AC517" s="339"/>
      <c r="AE517" s="342"/>
      <c r="AF517" s="342"/>
      <c r="AG517" s="342"/>
      <c r="AH517" s="342"/>
      <c r="AI517" s="342"/>
      <c r="AJ517" s="342"/>
      <c r="AK517" s="342"/>
      <c r="AL517" s="342"/>
      <c r="AM517" s="342"/>
      <c r="AN517" s="342"/>
      <c r="AO517" s="342"/>
      <c r="AP517" s="342"/>
      <c r="AQ517" s="342"/>
      <c r="AR517" s="342"/>
      <c r="AS517" s="342"/>
      <c r="AT517" s="342"/>
      <c r="AU517" s="342"/>
      <c r="AV517" s="342"/>
      <c r="AW517" s="342"/>
      <c r="AX517" s="342"/>
      <c r="AY517" s="342"/>
      <c r="BA517" s="342"/>
      <c r="BB517" s="342"/>
    </row>
    <row r="518" spans="1:54" s="341" customFormat="1" ht="15.75" customHeight="1">
      <c r="A518" s="330" t="s">
        <v>602</v>
      </c>
      <c r="B518" s="330" t="s">
        <v>602</v>
      </c>
      <c r="C518" s="331" t="s">
        <v>16</v>
      </c>
      <c r="D518" s="331" t="s">
        <v>17</v>
      </c>
      <c r="E518" s="331" t="s">
        <v>16</v>
      </c>
      <c r="F518" s="331" t="s">
        <v>20</v>
      </c>
      <c r="G518" s="332">
        <v>21601</v>
      </c>
      <c r="H518" s="344" t="s">
        <v>642</v>
      </c>
      <c r="I518" s="334" t="s">
        <v>753</v>
      </c>
      <c r="J518" s="334" t="s">
        <v>662</v>
      </c>
      <c r="K518" s="335"/>
      <c r="L518" s="335"/>
      <c r="M518" s="334" t="s">
        <v>754</v>
      </c>
      <c r="N518" s="350">
        <v>15</v>
      </c>
      <c r="O518" s="336">
        <v>32.75</v>
      </c>
      <c r="P518" s="337" t="s">
        <v>113</v>
      </c>
      <c r="Q518" s="336">
        <v>491.25</v>
      </c>
      <c r="R518" s="339"/>
      <c r="S518" s="339"/>
      <c r="T518" s="339"/>
      <c r="U518" s="339"/>
      <c r="V518" s="339"/>
      <c r="W518" s="339"/>
      <c r="X518" s="339"/>
      <c r="Y518" s="339"/>
      <c r="Z518" s="339"/>
      <c r="AA518" s="340"/>
      <c r="AB518" s="339"/>
      <c r="AC518" s="339"/>
      <c r="AE518" s="342"/>
      <c r="AF518" s="342"/>
      <c r="AG518" s="342"/>
      <c r="AH518" s="342"/>
      <c r="AI518" s="342"/>
      <c r="AJ518" s="342"/>
      <c r="AK518" s="342"/>
      <c r="AL518" s="342"/>
      <c r="AM518" s="342"/>
      <c r="AN518" s="342"/>
      <c r="AO518" s="342"/>
      <c r="AP518" s="342"/>
      <c r="AQ518" s="342"/>
      <c r="AR518" s="342"/>
      <c r="AS518" s="342"/>
      <c r="AT518" s="342"/>
      <c r="AU518" s="342"/>
      <c r="AV518" s="342"/>
      <c r="AW518" s="342"/>
      <c r="AX518" s="342"/>
      <c r="AY518" s="342"/>
      <c r="BA518" s="342"/>
      <c r="BB518" s="342"/>
    </row>
    <row r="519" spans="1:54" s="341" customFormat="1" ht="15.75" customHeight="1">
      <c r="A519" s="330" t="s">
        <v>602</v>
      </c>
      <c r="B519" s="330" t="s">
        <v>602</v>
      </c>
      <c r="C519" s="331" t="s">
        <v>16</v>
      </c>
      <c r="D519" s="331" t="s">
        <v>17</v>
      </c>
      <c r="E519" s="331" t="s">
        <v>16</v>
      </c>
      <c r="F519" s="331" t="s">
        <v>20</v>
      </c>
      <c r="G519" s="332">
        <v>21601</v>
      </c>
      <c r="H519" s="344" t="s">
        <v>642</v>
      </c>
      <c r="I519" s="334" t="s">
        <v>755</v>
      </c>
      <c r="J519" s="334" t="s">
        <v>756</v>
      </c>
      <c r="K519" s="335"/>
      <c r="L519" s="335"/>
      <c r="M519" s="334" t="s">
        <v>26</v>
      </c>
      <c r="N519" s="350">
        <v>80</v>
      </c>
      <c r="O519" s="336">
        <v>8.6199999999999992</v>
      </c>
      <c r="P519" s="337" t="s">
        <v>113</v>
      </c>
      <c r="Q519" s="336">
        <v>689.6</v>
      </c>
      <c r="R519" s="339"/>
      <c r="S519" s="339"/>
      <c r="T519" s="339"/>
      <c r="U519" s="339"/>
      <c r="V519" s="339"/>
      <c r="W519" s="339"/>
      <c r="X519" s="339"/>
      <c r="Y519" s="339"/>
      <c r="Z519" s="339"/>
      <c r="AA519" s="340"/>
      <c r="AB519" s="339"/>
      <c r="AC519" s="339"/>
      <c r="AE519" s="342"/>
      <c r="AF519" s="342"/>
      <c r="AG519" s="342"/>
      <c r="AH519" s="342"/>
      <c r="AI519" s="342"/>
      <c r="AJ519" s="342"/>
      <c r="AK519" s="342"/>
      <c r="AL519" s="342"/>
      <c r="AM519" s="342"/>
      <c r="AN519" s="342"/>
      <c r="AO519" s="342"/>
      <c r="AP519" s="342"/>
      <c r="AQ519" s="342"/>
      <c r="AR519" s="342"/>
      <c r="AS519" s="342"/>
      <c r="AT519" s="342"/>
      <c r="AU519" s="342"/>
      <c r="AV519" s="342"/>
      <c r="AW519" s="342"/>
      <c r="AX519" s="342"/>
      <c r="AY519" s="342"/>
      <c r="BA519" s="342"/>
      <c r="BB519" s="342"/>
    </row>
    <row r="520" spans="1:54" s="341" customFormat="1" ht="15.75" customHeight="1">
      <c r="A520" s="330" t="s">
        <v>602</v>
      </c>
      <c r="B520" s="330" t="s">
        <v>602</v>
      </c>
      <c r="C520" s="331" t="s">
        <v>16</v>
      </c>
      <c r="D520" s="331" t="s">
        <v>17</v>
      </c>
      <c r="E520" s="331" t="s">
        <v>16</v>
      </c>
      <c r="F520" s="331" t="s">
        <v>20</v>
      </c>
      <c r="G520" s="332">
        <v>21601</v>
      </c>
      <c r="H520" s="344" t="s">
        <v>642</v>
      </c>
      <c r="I520" s="334" t="s">
        <v>651</v>
      </c>
      <c r="J520" s="334" t="s">
        <v>652</v>
      </c>
      <c r="K520" s="335"/>
      <c r="L520" s="335"/>
      <c r="M520" s="334" t="s">
        <v>26</v>
      </c>
      <c r="N520" s="350">
        <v>10</v>
      </c>
      <c r="O520" s="336">
        <v>22.41</v>
      </c>
      <c r="P520" s="337" t="s">
        <v>113</v>
      </c>
      <c r="Q520" s="336">
        <v>224.1</v>
      </c>
      <c r="R520" s="339"/>
      <c r="S520" s="339"/>
      <c r="T520" s="339"/>
      <c r="U520" s="339"/>
      <c r="V520" s="339"/>
      <c r="W520" s="339"/>
      <c r="X520" s="339"/>
      <c r="Y520" s="339"/>
      <c r="Z520" s="339"/>
      <c r="AA520" s="340"/>
      <c r="AB520" s="339"/>
      <c r="AC520" s="339"/>
      <c r="AE520" s="342"/>
      <c r="AF520" s="342"/>
      <c r="AG520" s="342"/>
      <c r="AH520" s="342"/>
      <c r="AI520" s="342"/>
      <c r="AJ520" s="342"/>
      <c r="AK520" s="342"/>
      <c r="AL520" s="342"/>
      <c r="AM520" s="342"/>
      <c r="AN520" s="342"/>
      <c r="AO520" s="342"/>
      <c r="AP520" s="342"/>
      <c r="AQ520" s="342"/>
      <c r="AR520" s="342"/>
      <c r="AS520" s="342"/>
      <c r="AT520" s="342"/>
      <c r="AU520" s="342"/>
      <c r="AV520" s="342"/>
      <c r="AW520" s="342"/>
      <c r="AX520" s="342"/>
      <c r="AY520" s="342"/>
      <c r="BA520" s="342"/>
      <c r="BB520" s="342"/>
    </row>
    <row r="521" spans="1:54" s="341" customFormat="1" ht="15.75" customHeight="1">
      <c r="A521" s="330" t="s">
        <v>602</v>
      </c>
      <c r="B521" s="330" t="s">
        <v>602</v>
      </c>
      <c r="C521" s="331" t="s">
        <v>16</v>
      </c>
      <c r="D521" s="331" t="s">
        <v>17</v>
      </c>
      <c r="E521" s="331" t="s">
        <v>16</v>
      </c>
      <c r="F521" s="331" t="s">
        <v>20</v>
      </c>
      <c r="G521" s="332">
        <v>21601</v>
      </c>
      <c r="H521" s="344" t="s">
        <v>642</v>
      </c>
      <c r="I521" s="334" t="s">
        <v>757</v>
      </c>
      <c r="J521" s="334" t="s">
        <v>758</v>
      </c>
      <c r="K521" s="335"/>
      <c r="L521" s="335"/>
      <c r="M521" s="334" t="s">
        <v>759</v>
      </c>
      <c r="N521" s="350">
        <v>5</v>
      </c>
      <c r="O521" s="336">
        <v>13.79</v>
      </c>
      <c r="P521" s="337" t="s">
        <v>113</v>
      </c>
      <c r="Q521" s="336">
        <v>68.95</v>
      </c>
      <c r="R521" s="339"/>
      <c r="S521" s="339"/>
      <c r="T521" s="339"/>
      <c r="U521" s="339"/>
      <c r="V521" s="339"/>
      <c r="W521" s="339"/>
      <c r="X521" s="339"/>
      <c r="Y521" s="339"/>
      <c r="Z521" s="339"/>
      <c r="AA521" s="340"/>
      <c r="AB521" s="339"/>
      <c r="AC521" s="339"/>
      <c r="AE521" s="342"/>
      <c r="AF521" s="342"/>
      <c r="AG521" s="342"/>
      <c r="AH521" s="342"/>
      <c r="AI521" s="342"/>
      <c r="AJ521" s="342"/>
      <c r="AK521" s="342"/>
      <c r="AL521" s="342"/>
      <c r="AM521" s="342"/>
      <c r="AN521" s="342"/>
      <c r="AO521" s="342"/>
      <c r="AP521" s="342"/>
      <c r="AQ521" s="342"/>
      <c r="AR521" s="342"/>
      <c r="AS521" s="342"/>
      <c r="AT521" s="342"/>
      <c r="AU521" s="342"/>
      <c r="AV521" s="342"/>
      <c r="AW521" s="342"/>
      <c r="AX521" s="342"/>
      <c r="AY521" s="342"/>
      <c r="BA521" s="342"/>
      <c r="BB521" s="342"/>
    </row>
    <row r="522" spans="1:54" s="341" customFormat="1" ht="15.75" customHeight="1">
      <c r="A522" s="330" t="s">
        <v>602</v>
      </c>
      <c r="B522" s="330" t="s">
        <v>602</v>
      </c>
      <c r="C522" s="331" t="s">
        <v>16</v>
      </c>
      <c r="D522" s="331" t="s">
        <v>17</v>
      </c>
      <c r="E522" s="331" t="s">
        <v>16</v>
      </c>
      <c r="F522" s="331" t="s">
        <v>20</v>
      </c>
      <c r="G522" s="332">
        <v>21601</v>
      </c>
      <c r="H522" s="344" t="s">
        <v>642</v>
      </c>
      <c r="I522" s="334" t="s">
        <v>760</v>
      </c>
      <c r="J522" s="334" t="s">
        <v>761</v>
      </c>
      <c r="K522" s="335"/>
      <c r="L522" s="335"/>
      <c r="M522" s="334" t="s">
        <v>26</v>
      </c>
      <c r="N522" s="350">
        <v>1</v>
      </c>
      <c r="O522" s="336">
        <v>100.86</v>
      </c>
      <c r="P522" s="337" t="s">
        <v>113</v>
      </c>
      <c r="Q522" s="336">
        <v>100.86</v>
      </c>
      <c r="R522" s="339"/>
      <c r="S522" s="339"/>
      <c r="T522" s="339"/>
      <c r="U522" s="339"/>
      <c r="V522" s="339"/>
      <c r="W522" s="339"/>
      <c r="X522" s="339"/>
      <c r="Y522" s="339"/>
      <c r="Z522" s="339"/>
      <c r="AA522" s="340"/>
      <c r="AB522" s="339"/>
      <c r="AC522" s="339"/>
      <c r="AE522" s="342"/>
      <c r="AF522" s="342"/>
      <c r="AG522" s="342"/>
      <c r="AH522" s="342"/>
      <c r="AI522" s="342"/>
      <c r="AJ522" s="342"/>
      <c r="AK522" s="342"/>
      <c r="AL522" s="342"/>
      <c r="AM522" s="342"/>
      <c r="AN522" s="342"/>
      <c r="AO522" s="342"/>
      <c r="AP522" s="342"/>
      <c r="AQ522" s="342"/>
      <c r="AR522" s="342"/>
      <c r="AS522" s="342"/>
      <c r="AT522" s="342"/>
      <c r="AU522" s="342"/>
      <c r="AV522" s="342"/>
      <c r="AW522" s="342"/>
      <c r="AX522" s="342"/>
      <c r="AY522" s="342"/>
      <c r="BA522" s="342"/>
      <c r="BB522" s="342"/>
    </row>
    <row r="523" spans="1:54" s="341" customFormat="1" ht="15.75" customHeight="1">
      <c r="A523" s="330" t="s">
        <v>602</v>
      </c>
      <c r="B523" s="330" t="s">
        <v>602</v>
      </c>
      <c r="C523" s="331" t="s">
        <v>16</v>
      </c>
      <c r="D523" s="331" t="s">
        <v>53</v>
      </c>
      <c r="E523" s="331" t="s">
        <v>145</v>
      </c>
      <c r="F523" s="331" t="s">
        <v>58</v>
      </c>
      <c r="G523" s="332">
        <v>21601</v>
      </c>
      <c r="H523" s="344" t="s">
        <v>642</v>
      </c>
      <c r="I523" s="334" t="s">
        <v>762</v>
      </c>
      <c r="J523" s="334" t="s">
        <v>763</v>
      </c>
      <c r="K523" s="335"/>
      <c r="L523" s="335"/>
      <c r="M523" s="334" t="s">
        <v>616</v>
      </c>
      <c r="N523" s="350">
        <v>15</v>
      </c>
      <c r="O523" s="336">
        <v>35.340000000000003</v>
      </c>
      <c r="P523" s="337" t="s">
        <v>113</v>
      </c>
      <c r="Q523" s="336">
        <v>530.08000000000004</v>
      </c>
      <c r="R523" s="339"/>
      <c r="S523" s="339"/>
      <c r="T523" s="339"/>
      <c r="U523" s="339"/>
      <c r="V523" s="339"/>
      <c r="W523" s="339"/>
      <c r="X523" s="339"/>
      <c r="Y523" s="339"/>
      <c r="Z523" s="339"/>
      <c r="AA523" s="340"/>
      <c r="AB523" s="339"/>
      <c r="AC523" s="339"/>
      <c r="AE523" s="342"/>
      <c r="AF523" s="342"/>
      <c r="AG523" s="342"/>
      <c r="AH523" s="342"/>
      <c r="AI523" s="342"/>
      <c r="AJ523" s="342"/>
      <c r="AK523" s="342"/>
      <c r="AL523" s="342"/>
      <c r="AM523" s="342"/>
      <c r="AN523" s="342"/>
      <c r="AO523" s="342"/>
      <c r="AP523" s="342"/>
      <c r="AQ523" s="342"/>
      <c r="AR523" s="342"/>
      <c r="AS523" s="342"/>
      <c r="AT523" s="342"/>
      <c r="AU523" s="342"/>
      <c r="AV523" s="342"/>
      <c r="AW523" s="342"/>
      <c r="AX523" s="342"/>
      <c r="AY523" s="342"/>
      <c r="BA523" s="342"/>
      <c r="BB523" s="342"/>
    </row>
    <row r="524" spans="1:54" s="341" customFormat="1" ht="15.75" customHeight="1">
      <c r="A524" s="330" t="s">
        <v>602</v>
      </c>
      <c r="B524" s="330" t="s">
        <v>602</v>
      </c>
      <c r="C524" s="331" t="s">
        <v>16</v>
      </c>
      <c r="D524" s="331" t="s">
        <v>53</v>
      </c>
      <c r="E524" s="331" t="s">
        <v>145</v>
      </c>
      <c r="F524" s="331" t="s">
        <v>58</v>
      </c>
      <c r="G524" s="332">
        <v>21601</v>
      </c>
      <c r="H524" s="344" t="s">
        <v>642</v>
      </c>
      <c r="I524" s="334" t="s">
        <v>648</v>
      </c>
      <c r="J524" s="334" t="s">
        <v>649</v>
      </c>
      <c r="K524" s="335"/>
      <c r="L524" s="335"/>
      <c r="M524" s="334" t="s">
        <v>26</v>
      </c>
      <c r="N524" s="350">
        <v>15</v>
      </c>
      <c r="O524" s="336">
        <v>117.24</v>
      </c>
      <c r="P524" s="337" t="s">
        <v>113</v>
      </c>
      <c r="Q524" s="336">
        <v>1758.61</v>
      </c>
      <c r="R524" s="339"/>
      <c r="S524" s="339"/>
      <c r="T524" s="339"/>
      <c r="U524" s="339"/>
      <c r="V524" s="339"/>
      <c r="W524" s="339"/>
      <c r="X524" s="339"/>
      <c r="Y524" s="339"/>
      <c r="Z524" s="339"/>
      <c r="AA524" s="340"/>
      <c r="AB524" s="339"/>
      <c r="AC524" s="339"/>
      <c r="AE524" s="342"/>
      <c r="AF524" s="342"/>
      <c r="AG524" s="342"/>
      <c r="AH524" s="342"/>
      <c r="AI524" s="342"/>
      <c r="AJ524" s="342"/>
      <c r="AK524" s="342"/>
      <c r="AL524" s="342"/>
      <c r="AM524" s="342"/>
      <c r="AN524" s="342"/>
      <c r="AO524" s="342"/>
      <c r="AP524" s="342"/>
      <c r="AQ524" s="342"/>
      <c r="AR524" s="342"/>
      <c r="AS524" s="342"/>
      <c r="AT524" s="342"/>
      <c r="AU524" s="342"/>
      <c r="AV524" s="342"/>
      <c r="AW524" s="342"/>
      <c r="AX524" s="342"/>
      <c r="AY524" s="342"/>
      <c r="BA524" s="342"/>
      <c r="BB524" s="342"/>
    </row>
    <row r="525" spans="1:54" s="341" customFormat="1" ht="15.75" customHeight="1">
      <c r="A525" s="330" t="s">
        <v>602</v>
      </c>
      <c r="B525" s="330" t="s">
        <v>602</v>
      </c>
      <c r="C525" s="331" t="s">
        <v>16</v>
      </c>
      <c r="D525" s="331" t="s">
        <v>53</v>
      </c>
      <c r="E525" s="331" t="s">
        <v>145</v>
      </c>
      <c r="F525" s="331" t="s">
        <v>58</v>
      </c>
      <c r="G525" s="332">
        <v>25401</v>
      </c>
      <c r="H525" s="344" t="s">
        <v>764</v>
      </c>
      <c r="I525" s="334" t="s">
        <v>765</v>
      </c>
      <c r="J525" s="334" t="s">
        <v>766</v>
      </c>
      <c r="K525" s="335"/>
      <c r="L525" s="335"/>
      <c r="M525" s="334" t="s">
        <v>500</v>
      </c>
      <c r="N525" s="350">
        <v>6</v>
      </c>
      <c r="O525" s="336">
        <v>70.680000000000007</v>
      </c>
      <c r="P525" s="337" t="s">
        <v>113</v>
      </c>
      <c r="Q525" s="336">
        <v>424.08</v>
      </c>
      <c r="R525" s="339"/>
      <c r="S525" s="339"/>
      <c r="T525" s="339"/>
      <c r="U525" s="339"/>
      <c r="V525" s="339"/>
      <c r="W525" s="339"/>
      <c r="X525" s="339"/>
      <c r="Y525" s="339"/>
      <c r="Z525" s="339"/>
      <c r="AA525" s="340"/>
      <c r="AB525" s="339"/>
      <c r="AC525" s="339"/>
      <c r="AE525" s="342"/>
      <c r="AF525" s="342"/>
      <c r="AG525" s="342"/>
      <c r="AH525" s="342"/>
      <c r="AI525" s="342"/>
      <c r="AJ525" s="342"/>
      <c r="AK525" s="342"/>
      <c r="AL525" s="342"/>
      <c r="AM525" s="342"/>
      <c r="AN525" s="342"/>
      <c r="AO525" s="342"/>
      <c r="AP525" s="342"/>
      <c r="AQ525" s="342"/>
      <c r="AR525" s="342"/>
      <c r="AS525" s="342"/>
      <c r="AT525" s="342"/>
      <c r="AU525" s="342"/>
      <c r="AV525" s="342"/>
      <c r="AW525" s="342"/>
      <c r="AX525" s="342"/>
      <c r="AY525" s="342"/>
      <c r="BA525" s="342"/>
      <c r="BB525" s="342"/>
    </row>
    <row r="526" spans="1:54" s="341" customFormat="1" ht="15.75" customHeight="1">
      <c r="A526" s="330" t="s">
        <v>602</v>
      </c>
      <c r="B526" s="330" t="s">
        <v>602</v>
      </c>
      <c r="C526" s="331" t="s">
        <v>16</v>
      </c>
      <c r="D526" s="331" t="s">
        <v>53</v>
      </c>
      <c r="E526" s="331" t="s">
        <v>54</v>
      </c>
      <c r="F526" s="331" t="s">
        <v>58</v>
      </c>
      <c r="G526" s="332">
        <v>21101</v>
      </c>
      <c r="H526" s="333" t="s">
        <v>603</v>
      </c>
      <c r="I526" s="334" t="s">
        <v>767</v>
      </c>
      <c r="J526" s="334" t="s">
        <v>768</v>
      </c>
      <c r="K526" s="335"/>
      <c r="L526" s="335"/>
      <c r="M526" s="334" t="s">
        <v>26</v>
      </c>
      <c r="N526" s="350">
        <v>1</v>
      </c>
      <c r="O526" s="336">
        <v>971.34</v>
      </c>
      <c r="P526" s="337" t="s">
        <v>113</v>
      </c>
      <c r="Q526" s="336">
        <v>971.34</v>
      </c>
      <c r="R526" s="339"/>
      <c r="S526" s="339"/>
      <c r="T526" s="339"/>
      <c r="U526" s="339"/>
      <c r="V526" s="339"/>
      <c r="W526" s="339"/>
      <c r="X526" s="339"/>
      <c r="Y526" s="339"/>
      <c r="Z526" s="339"/>
      <c r="AA526" s="340"/>
      <c r="AB526" s="339"/>
      <c r="AC526" s="339"/>
      <c r="AE526" s="342"/>
      <c r="AF526" s="342"/>
      <c r="AG526" s="342"/>
      <c r="AH526" s="342"/>
      <c r="AI526" s="342"/>
      <c r="AJ526" s="342"/>
      <c r="AK526" s="342"/>
      <c r="AL526" s="342"/>
      <c r="AM526" s="342"/>
      <c r="AN526" s="342"/>
      <c r="AO526" s="342"/>
      <c r="AP526" s="342"/>
      <c r="AQ526" s="342"/>
      <c r="AR526" s="342"/>
      <c r="AS526" s="342"/>
      <c r="AT526" s="342"/>
      <c r="AU526" s="342"/>
      <c r="AV526" s="342"/>
      <c r="AW526" s="342"/>
      <c r="AX526" s="342"/>
      <c r="AY526" s="342"/>
      <c r="BA526" s="342"/>
      <c r="BB526" s="342"/>
    </row>
    <row r="527" spans="1:54" s="341" customFormat="1" ht="15.75" customHeight="1">
      <c r="A527" s="330" t="s">
        <v>602</v>
      </c>
      <c r="B527" s="330" t="s">
        <v>602</v>
      </c>
      <c r="C527" s="331" t="s">
        <v>16</v>
      </c>
      <c r="D527" s="331" t="s">
        <v>53</v>
      </c>
      <c r="E527" s="331" t="s">
        <v>54</v>
      </c>
      <c r="F527" s="331" t="s">
        <v>58</v>
      </c>
      <c r="G527" s="332">
        <v>21101</v>
      </c>
      <c r="H527" s="333" t="s">
        <v>603</v>
      </c>
      <c r="I527" s="334" t="s">
        <v>674</v>
      </c>
      <c r="J527" s="334" t="s">
        <v>675</v>
      </c>
      <c r="K527" s="335"/>
      <c r="L527" s="335"/>
      <c r="M527" s="334" t="s">
        <v>432</v>
      </c>
      <c r="N527" s="350">
        <v>6</v>
      </c>
      <c r="O527" s="336">
        <v>67.25</v>
      </c>
      <c r="P527" s="337" t="s">
        <v>113</v>
      </c>
      <c r="Q527" s="336">
        <v>403.5</v>
      </c>
      <c r="R527" s="339"/>
      <c r="S527" s="339"/>
      <c r="T527" s="339"/>
      <c r="U527" s="339"/>
      <c r="V527" s="339"/>
      <c r="W527" s="339"/>
      <c r="X527" s="339"/>
      <c r="Y527" s="339"/>
      <c r="Z527" s="339"/>
      <c r="AA527" s="340"/>
      <c r="AB527" s="339"/>
      <c r="AC527" s="339"/>
      <c r="AE527" s="342"/>
      <c r="AF527" s="342"/>
      <c r="AG527" s="342"/>
      <c r="AH527" s="342"/>
      <c r="AI527" s="342"/>
      <c r="AJ527" s="342"/>
      <c r="AK527" s="342"/>
      <c r="AL527" s="342"/>
      <c r="AM527" s="342"/>
      <c r="AN527" s="342"/>
      <c r="AO527" s="342"/>
      <c r="AP527" s="342"/>
      <c r="AQ527" s="342"/>
      <c r="AR527" s="342"/>
      <c r="AS527" s="342"/>
      <c r="AT527" s="342"/>
      <c r="AU527" s="342"/>
      <c r="AV527" s="342"/>
      <c r="AW527" s="342"/>
      <c r="AX527" s="342"/>
      <c r="AY527" s="342"/>
      <c r="BA527" s="342"/>
      <c r="BB527" s="342"/>
    </row>
    <row r="528" spans="1:54" s="341" customFormat="1" ht="15.75" customHeight="1">
      <c r="A528" s="330" t="s">
        <v>602</v>
      </c>
      <c r="B528" s="330" t="s">
        <v>602</v>
      </c>
      <c r="C528" s="331" t="s">
        <v>16</v>
      </c>
      <c r="D528" s="331" t="s">
        <v>53</v>
      </c>
      <c r="E528" s="331" t="s">
        <v>54</v>
      </c>
      <c r="F528" s="331" t="s">
        <v>58</v>
      </c>
      <c r="G528" s="332">
        <v>21101</v>
      </c>
      <c r="H528" s="333" t="s">
        <v>603</v>
      </c>
      <c r="I528" s="334" t="s">
        <v>672</v>
      </c>
      <c r="J528" s="334" t="s">
        <v>673</v>
      </c>
      <c r="K528" s="335"/>
      <c r="L528" s="335"/>
      <c r="M528" s="334" t="s">
        <v>432</v>
      </c>
      <c r="N528" s="350">
        <v>3</v>
      </c>
      <c r="O528" s="336">
        <v>87.13</v>
      </c>
      <c r="P528" s="337" t="s">
        <v>113</v>
      </c>
      <c r="Q528" s="336">
        <v>261.39</v>
      </c>
      <c r="R528" s="339"/>
      <c r="S528" s="339"/>
      <c r="T528" s="339"/>
      <c r="U528" s="339"/>
      <c r="V528" s="339"/>
      <c r="W528" s="339"/>
      <c r="X528" s="339"/>
      <c r="Y528" s="339"/>
      <c r="Z528" s="339"/>
      <c r="AA528" s="340"/>
      <c r="AB528" s="339"/>
      <c r="AC528" s="339"/>
      <c r="AE528" s="342"/>
      <c r="AF528" s="342"/>
      <c r="AG528" s="342"/>
      <c r="AH528" s="342"/>
      <c r="AI528" s="342"/>
      <c r="AJ528" s="342"/>
      <c r="AK528" s="342"/>
      <c r="AL528" s="342"/>
      <c r="AM528" s="342"/>
      <c r="AN528" s="342"/>
      <c r="AO528" s="342"/>
      <c r="AP528" s="342"/>
      <c r="AQ528" s="342"/>
      <c r="AR528" s="342"/>
      <c r="AS528" s="342"/>
      <c r="AT528" s="342"/>
      <c r="AU528" s="342"/>
      <c r="AV528" s="342"/>
      <c r="AW528" s="342"/>
      <c r="AX528" s="342"/>
      <c r="AY528" s="342"/>
      <c r="BA528" s="342"/>
      <c r="BB528" s="342"/>
    </row>
    <row r="529" spans="1:54" s="341" customFormat="1" ht="15.75" customHeight="1">
      <c r="A529" s="330" t="s">
        <v>602</v>
      </c>
      <c r="B529" s="330" t="s">
        <v>602</v>
      </c>
      <c r="C529" s="331" t="s">
        <v>16</v>
      </c>
      <c r="D529" s="331" t="s">
        <v>53</v>
      </c>
      <c r="E529" s="331" t="s">
        <v>54</v>
      </c>
      <c r="F529" s="331" t="s">
        <v>58</v>
      </c>
      <c r="G529" s="332">
        <v>21101</v>
      </c>
      <c r="H529" s="333" t="s">
        <v>603</v>
      </c>
      <c r="I529" s="334" t="s">
        <v>769</v>
      </c>
      <c r="J529" s="334" t="s">
        <v>770</v>
      </c>
      <c r="K529" s="335"/>
      <c r="L529" s="335"/>
      <c r="M529" s="334" t="s">
        <v>26</v>
      </c>
      <c r="N529" s="350">
        <v>1</v>
      </c>
      <c r="O529" s="336">
        <v>118.75</v>
      </c>
      <c r="P529" s="337" t="s">
        <v>113</v>
      </c>
      <c r="Q529" s="336">
        <v>118.75</v>
      </c>
      <c r="R529" s="339"/>
      <c r="S529" s="339"/>
      <c r="T529" s="339"/>
      <c r="U529" s="339"/>
      <c r="V529" s="339"/>
      <c r="W529" s="339"/>
      <c r="X529" s="339"/>
      <c r="Y529" s="339"/>
      <c r="Z529" s="339"/>
      <c r="AA529" s="340"/>
      <c r="AB529" s="339"/>
      <c r="AC529" s="339"/>
      <c r="AE529" s="342"/>
      <c r="AF529" s="342"/>
      <c r="AG529" s="342"/>
      <c r="AH529" s="342"/>
      <c r="AI529" s="342"/>
      <c r="AJ529" s="342"/>
      <c r="AK529" s="342"/>
      <c r="AL529" s="342"/>
      <c r="AM529" s="342"/>
      <c r="AN529" s="342"/>
      <c r="AO529" s="342"/>
      <c r="AP529" s="342"/>
      <c r="AQ529" s="342"/>
      <c r="AR529" s="342"/>
      <c r="AS529" s="342"/>
      <c r="AT529" s="342"/>
      <c r="AU529" s="342"/>
      <c r="AV529" s="342"/>
      <c r="AW529" s="342"/>
      <c r="AX529" s="342"/>
      <c r="AY529" s="342"/>
      <c r="BA529" s="342"/>
      <c r="BB529" s="342"/>
    </row>
    <row r="530" spans="1:54" s="341" customFormat="1" ht="15.75" customHeight="1">
      <c r="A530" s="330" t="s">
        <v>602</v>
      </c>
      <c r="B530" s="330" t="s">
        <v>602</v>
      </c>
      <c r="C530" s="331" t="s">
        <v>16</v>
      </c>
      <c r="D530" s="331" t="s">
        <v>53</v>
      </c>
      <c r="E530" s="331" t="s">
        <v>54</v>
      </c>
      <c r="F530" s="331" t="s">
        <v>58</v>
      </c>
      <c r="G530" s="332">
        <v>21101</v>
      </c>
      <c r="H530" s="333" t="s">
        <v>603</v>
      </c>
      <c r="I530" s="334" t="s">
        <v>771</v>
      </c>
      <c r="J530" s="334" t="s">
        <v>772</v>
      </c>
      <c r="K530" s="335"/>
      <c r="L530" s="335"/>
      <c r="M530" s="334" t="s">
        <v>26</v>
      </c>
      <c r="N530" s="350">
        <v>5</v>
      </c>
      <c r="O530" s="336">
        <v>38.44</v>
      </c>
      <c r="P530" s="337" t="s">
        <v>113</v>
      </c>
      <c r="Q530" s="336">
        <v>192.2</v>
      </c>
      <c r="R530" s="339"/>
      <c r="S530" s="339"/>
      <c r="T530" s="339"/>
      <c r="U530" s="339"/>
      <c r="V530" s="339"/>
      <c r="W530" s="339"/>
      <c r="X530" s="339"/>
      <c r="Y530" s="339"/>
      <c r="Z530" s="339"/>
      <c r="AA530" s="340"/>
      <c r="AB530" s="339"/>
      <c r="AC530" s="339"/>
      <c r="AE530" s="342"/>
      <c r="AF530" s="342"/>
      <c r="AG530" s="342"/>
      <c r="AH530" s="342"/>
      <c r="AI530" s="342"/>
      <c r="AJ530" s="342"/>
      <c r="AK530" s="342"/>
      <c r="AL530" s="342"/>
      <c r="AM530" s="342"/>
      <c r="AN530" s="342"/>
      <c r="AO530" s="342"/>
      <c r="AP530" s="342"/>
      <c r="AQ530" s="342"/>
      <c r="AR530" s="342"/>
      <c r="AS530" s="342"/>
      <c r="AT530" s="342"/>
      <c r="AU530" s="342"/>
      <c r="AV530" s="342"/>
      <c r="AW530" s="342"/>
      <c r="AX530" s="342"/>
      <c r="AY530" s="342"/>
      <c r="BA530" s="342"/>
      <c r="BB530" s="342"/>
    </row>
    <row r="531" spans="1:54" s="341" customFormat="1" ht="15.75" customHeight="1">
      <c r="A531" s="330" t="s">
        <v>602</v>
      </c>
      <c r="B531" s="330" t="s">
        <v>602</v>
      </c>
      <c r="C531" s="331" t="s">
        <v>16</v>
      </c>
      <c r="D531" s="331" t="s">
        <v>17</v>
      </c>
      <c r="E531" s="331" t="s">
        <v>16</v>
      </c>
      <c r="F531" s="331" t="s">
        <v>20</v>
      </c>
      <c r="G531" s="332">
        <v>29401</v>
      </c>
      <c r="H531" s="354" t="s">
        <v>654</v>
      </c>
      <c r="I531" s="334" t="s">
        <v>773</v>
      </c>
      <c r="J531" s="334" t="s">
        <v>774</v>
      </c>
      <c r="K531" s="335"/>
      <c r="L531" s="335"/>
      <c r="M531" s="334" t="s">
        <v>26</v>
      </c>
      <c r="N531" s="350">
        <v>4</v>
      </c>
      <c r="O531" s="336">
        <v>1682.76</v>
      </c>
      <c r="P531" s="337" t="s">
        <v>113</v>
      </c>
      <c r="Q531" s="336">
        <v>6731.03</v>
      </c>
      <c r="R531" s="339"/>
      <c r="S531" s="339"/>
      <c r="T531" s="339"/>
      <c r="U531" s="339"/>
      <c r="V531" s="339"/>
      <c r="W531" s="339"/>
      <c r="X531" s="339"/>
      <c r="Y531" s="339"/>
      <c r="Z531" s="339"/>
      <c r="AA531" s="340"/>
      <c r="AB531" s="339"/>
      <c r="AC531" s="339"/>
      <c r="AE531" s="342"/>
      <c r="AF531" s="342"/>
      <c r="AG531" s="342"/>
      <c r="AH531" s="342"/>
      <c r="AI531" s="342"/>
      <c r="AJ531" s="342"/>
      <c r="AK531" s="342"/>
      <c r="AL531" s="342"/>
      <c r="AM531" s="342"/>
      <c r="AN531" s="342"/>
      <c r="AO531" s="342"/>
      <c r="AP531" s="342"/>
      <c r="AQ531" s="342"/>
      <c r="AR531" s="342"/>
      <c r="AS531" s="342"/>
      <c r="AT531" s="342"/>
      <c r="AU531" s="342"/>
      <c r="AV531" s="342"/>
      <c r="AW531" s="342"/>
      <c r="AX531" s="342"/>
      <c r="AY531" s="342"/>
      <c r="BA531" s="342"/>
      <c r="BB531" s="342"/>
    </row>
    <row r="532" spans="1:54" s="341" customFormat="1" ht="15.75" customHeight="1">
      <c r="A532" s="330" t="s">
        <v>602</v>
      </c>
      <c r="B532" s="330" t="s">
        <v>602</v>
      </c>
      <c r="C532" s="331" t="s">
        <v>16</v>
      </c>
      <c r="D532" s="331" t="s">
        <v>55</v>
      </c>
      <c r="E532" s="331" t="s">
        <v>56</v>
      </c>
      <c r="F532" s="331" t="s">
        <v>74</v>
      </c>
      <c r="G532" s="332">
        <v>29901</v>
      </c>
      <c r="H532" s="344" t="s">
        <v>775</v>
      </c>
      <c r="I532" s="334" t="s">
        <v>776</v>
      </c>
      <c r="J532" s="334" t="s">
        <v>777</v>
      </c>
      <c r="K532" s="335"/>
      <c r="L532" s="335"/>
      <c r="M532" s="334" t="s">
        <v>686</v>
      </c>
      <c r="N532" s="350">
        <v>2</v>
      </c>
      <c r="O532" s="336">
        <v>4250</v>
      </c>
      <c r="P532" s="337" t="s">
        <v>113</v>
      </c>
      <c r="Q532" s="336">
        <v>9860</v>
      </c>
      <c r="R532" s="339"/>
      <c r="S532" s="339"/>
      <c r="T532" s="339"/>
      <c r="U532" s="339"/>
      <c r="V532" s="339"/>
      <c r="W532" s="339"/>
      <c r="X532" s="339"/>
      <c r="Y532" s="339"/>
      <c r="Z532" s="339"/>
      <c r="AA532" s="340"/>
      <c r="AB532" s="339"/>
      <c r="AC532" s="339"/>
      <c r="AE532" s="342"/>
      <c r="AF532" s="342"/>
      <c r="AG532" s="342"/>
      <c r="AH532" s="342"/>
      <c r="AI532" s="342"/>
      <c r="AJ532" s="342"/>
      <c r="AK532" s="342"/>
      <c r="AL532" s="342"/>
      <c r="AM532" s="342"/>
      <c r="AN532" s="342"/>
      <c r="AO532" s="342"/>
      <c r="AP532" s="342"/>
      <c r="AQ532" s="342"/>
      <c r="AR532" s="342"/>
      <c r="AS532" s="342"/>
      <c r="AT532" s="342"/>
      <c r="AU532" s="342"/>
      <c r="AV532" s="342"/>
      <c r="AW532" s="342"/>
      <c r="AX532" s="342"/>
      <c r="AY532" s="342"/>
      <c r="BA532" s="342"/>
      <c r="BB532" s="342"/>
    </row>
    <row r="533" spans="1:54" s="341" customFormat="1" ht="15.75" customHeight="1">
      <c r="A533" s="330" t="s">
        <v>602</v>
      </c>
      <c r="B533" s="330" t="s">
        <v>602</v>
      </c>
      <c r="C533" s="331" t="s">
        <v>16</v>
      </c>
      <c r="D533" s="331" t="s">
        <v>55</v>
      </c>
      <c r="E533" s="331" t="s">
        <v>56</v>
      </c>
      <c r="F533" s="331" t="s">
        <v>74</v>
      </c>
      <c r="G533" s="332">
        <v>29301</v>
      </c>
      <c r="H533" t="s">
        <v>778</v>
      </c>
      <c r="I533" s="334" t="s">
        <v>779</v>
      </c>
      <c r="J533" s="334" t="s">
        <v>780</v>
      </c>
      <c r="K533" s="335"/>
      <c r="L533" s="335"/>
      <c r="M533" s="334" t="s">
        <v>26</v>
      </c>
      <c r="N533" s="350">
        <v>2</v>
      </c>
      <c r="O533" s="336">
        <v>517.20000000000005</v>
      </c>
      <c r="P533" s="337" t="s">
        <v>113</v>
      </c>
      <c r="Q533" s="336">
        <v>1034.4000000000001</v>
      </c>
      <c r="R533" s="339"/>
      <c r="S533" s="339"/>
      <c r="T533" s="339"/>
      <c r="U533" s="339"/>
      <c r="V533" s="339"/>
      <c r="W533" s="339"/>
      <c r="X533" s="339"/>
      <c r="Y533" s="339"/>
      <c r="Z533" s="339"/>
      <c r="AA533" s="340"/>
      <c r="AB533" s="339"/>
      <c r="AC533" s="339"/>
      <c r="AE533" s="342"/>
      <c r="AF533" s="342"/>
      <c r="AG533" s="342"/>
      <c r="AH533" s="342"/>
      <c r="AI533" s="342"/>
      <c r="AJ533" s="342"/>
      <c r="AK533" s="342"/>
      <c r="AL533" s="342"/>
      <c r="AM533" s="342"/>
      <c r="AN533" s="342"/>
      <c r="AO533" s="342"/>
      <c r="AP533" s="342"/>
      <c r="AQ533" s="342"/>
      <c r="AR533" s="342"/>
      <c r="AS533" s="342"/>
      <c r="AT533" s="342"/>
      <c r="AU533" s="342"/>
      <c r="AV533" s="342"/>
      <c r="AW533" s="342"/>
      <c r="AX533" s="342"/>
      <c r="AY533" s="342"/>
      <c r="BA533" s="342"/>
      <c r="BB533" s="342"/>
    </row>
    <row r="534" spans="1:54" s="341" customFormat="1" ht="15.75" customHeight="1">
      <c r="A534" s="330" t="s">
        <v>602</v>
      </c>
      <c r="B534" s="330" t="s">
        <v>602</v>
      </c>
      <c r="C534" s="331" t="s">
        <v>16</v>
      </c>
      <c r="D534" s="331" t="s">
        <v>17</v>
      </c>
      <c r="E534" s="331" t="s">
        <v>16</v>
      </c>
      <c r="F534" s="331" t="s">
        <v>21</v>
      </c>
      <c r="G534" s="331" t="s">
        <v>741</v>
      </c>
      <c r="H534" s="600" t="s">
        <v>123</v>
      </c>
      <c r="I534" s="601"/>
      <c r="J534" s="334" t="s">
        <v>781</v>
      </c>
      <c r="K534" s="349"/>
      <c r="L534" s="337"/>
      <c r="M534" s="337" t="s">
        <v>24</v>
      </c>
      <c r="N534" s="330">
        <v>1</v>
      </c>
      <c r="O534" s="336">
        <v>21544.15</v>
      </c>
      <c r="P534" s="337" t="s">
        <v>743</v>
      </c>
      <c r="Q534" s="336">
        <v>21544.15</v>
      </c>
      <c r="R534" s="339"/>
      <c r="S534" s="339"/>
      <c r="T534" s="339"/>
      <c r="U534" s="339"/>
      <c r="V534" s="339"/>
      <c r="W534" s="339"/>
      <c r="X534" s="339"/>
      <c r="Y534" s="339"/>
      <c r="Z534" s="339"/>
      <c r="AA534" s="340"/>
      <c r="AB534" s="339"/>
      <c r="AC534" s="339"/>
      <c r="AE534" s="342"/>
      <c r="AF534" s="342"/>
      <c r="AG534" s="342"/>
      <c r="AH534" s="342"/>
      <c r="AI534" s="342"/>
      <c r="AJ534" s="342"/>
      <c r="AK534" s="342"/>
      <c r="AL534" s="342"/>
      <c r="AM534" s="342"/>
      <c r="AN534" s="342"/>
      <c r="AO534" s="342"/>
      <c r="AP534" s="342"/>
      <c r="AQ534" s="342"/>
      <c r="AR534" s="342"/>
      <c r="AS534" s="342"/>
      <c r="AT534" s="342"/>
      <c r="AU534" s="342"/>
      <c r="AV534" s="342"/>
      <c r="AW534" s="342"/>
      <c r="AX534" s="342"/>
      <c r="AY534" s="342"/>
      <c r="BA534" s="342"/>
      <c r="BB534" s="342"/>
    </row>
    <row r="535" spans="1:54" s="341" customFormat="1" ht="15.75" customHeight="1">
      <c r="A535" s="330" t="s">
        <v>602</v>
      </c>
      <c r="B535" s="330" t="s">
        <v>602</v>
      </c>
      <c r="C535" s="331" t="s">
        <v>16</v>
      </c>
      <c r="D535" s="331" t="s">
        <v>55</v>
      </c>
      <c r="E535" s="331" t="s">
        <v>56</v>
      </c>
      <c r="F535" s="331" t="s">
        <v>74</v>
      </c>
      <c r="G535" s="332">
        <v>29301</v>
      </c>
      <c r="H535" s="44" t="s">
        <v>778</v>
      </c>
      <c r="I535" s="356" t="s">
        <v>782</v>
      </c>
      <c r="J535" s="334" t="s">
        <v>783</v>
      </c>
      <c r="K535" s="335"/>
      <c r="L535" s="335"/>
      <c r="M535" s="334" t="s">
        <v>26</v>
      </c>
      <c r="N535" s="350">
        <v>1</v>
      </c>
      <c r="O535" s="336">
        <v>2422</v>
      </c>
      <c r="P535" s="337" t="s">
        <v>113</v>
      </c>
      <c r="Q535" s="336">
        <v>2809.52</v>
      </c>
      <c r="R535" s="339"/>
      <c r="S535" s="339"/>
      <c r="T535" s="339"/>
      <c r="U535" s="339"/>
      <c r="V535" s="339"/>
      <c r="W535" s="339"/>
      <c r="X535" s="339"/>
      <c r="Y535" s="339"/>
      <c r="Z535" s="339"/>
      <c r="AA535" s="340"/>
      <c r="AB535" s="339"/>
      <c r="AC535" s="339"/>
      <c r="AE535" s="342"/>
      <c r="AF535" s="342"/>
      <c r="AG535" s="342"/>
      <c r="AH535" s="342"/>
      <c r="AI535" s="342"/>
      <c r="AJ535" s="342"/>
      <c r="AK535" s="342"/>
      <c r="AL535" s="342"/>
      <c r="AM535" s="342"/>
      <c r="AN535" s="342"/>
      <c r="AO535" s="342"/>
      <c r="AP535" s="342"/>
      <c r="AQ535" s="342"/>
      <c r="AR535" s="342"/>
      <c r="AS535" s="342"/>
      <c r="AT535" s="342"/>
      <c r="AU535" s="342"/>
      <c r="AV535" s="342"/>
      <c r="AW535" s="342"/>
      <c r="AX535" s="342"/>
      <c r="AY535" s="342"/>
      <c r="BA535" s="342"/>
      <c r="BB535" s="342"/>
    </row>
    <row r="536" spans="1:54" s="341" customFormat="1" ht="15.75" customHeight="1">
      <c r="A536" s="330" t="s">
        <v>602</v>
      </c>
      <c r="B536" s="330" t="s">
        <v>602</v>
      </c>
      <c r="C536" s="331" t="s">
        <v>16</v>
      </c>
      <c r="D536" s="331" t="s">
        <v>17</v>
      </c>
      <c r="E536" s="331" t="s">
        <v>16</v>
      </c>
      <c r="F536" s="331" t="s">
        <v>20</v>
      </c>
      <c r="G536" s="332">
        <v>22104</v>
      </c>
      <c r="H536" s="333" t="s">
        <v>613</v>
      </c>
      <c r="I536" s="356" t="s">
        <v>630</v>
      </c>
      <c r="J536" s="334" t="s">
        <v>631</v>
      </c>
      <c r="K536" s="335"/>
      <c r="L536" s="335"/>
      <c r="M536" s="334" t="s">
        <v>464</v>
      </c>
      <c r="N536" s="350">
        <v>1</v>
      </c>
      <c r="O536" s="336">
        <v>6110</v>
      </c>
      <c r="P536" s="337" t="s">
        <v>113</v>
      </c>
      <c r="Q536" s="336">
        <v>6110</v>
      </c>
      <c r="R536" s="339"/>
      <c r="S536" s="339"/>
      <c r="T536" s="339"/>
      <c r="U536" s="339"/>
      <c r="V536" s="339"/>
      <c r="W536" s="339"/>
      <c r="X536" s="339"/>
      <c r="Y536" s="339"/>
      <c r="Z536" s="339"/>
      <c r="AA536" s="340"/>
      <c r="AB536" s="339"/>
      <c r="AC536" s="339"/>
      <c r="AE536" s="342"/>
      <c r="AF536" s="342"/>
      <c r="AG536" s="342"/>
      <c r="AH536" s="342"/>
      <c r="AI536" s="342"/>
      <c r="AJ536" s="342"/>
      <c r="AK536" s="342"/>
      <c r="AL536" s="342"/>
      <c r="AM536" s="342"/>
      <c r="AN536" s="342"/>
      <c r="AO536" s="342"/>
      <c r="AP536" s="342"/>
      <c r="AQ536" s="342"/>
      <c r="AR536" s="342"/>
      <c r="AS536" s="342"/>
      <c r="AT536" s="342"/>
      <c r="AU536" s="342"/>
      <c r="AV536" s="342"/>
      <c r="AW536" s="342"/>
      <c r="AX536" s="342"/>
      <c r="AY536" s="342"/>
      <c r="BA536" s="342"/>
      <c r="BB536" s="342"/>
    </row>
    <row r="537" spans="1:54" s="341" customFormat="1" ht="15.75" customHeight="1">
      <c r="A537" s="330" t="s">
        <v>602</v>
      </c>
      <c r="B537" s="330" t="s">
        <v>602</v>
      </c>
      <c r="C537" s="331" t="s">
        <v>16</v>
      </c>
      <c r="D537" s="331" t="s">
        <v>55</v>
      </c>
      <c r="E537" s="331" t="s">
        <v>56</v>
      </c>
      <c r="F537" s="331" t="s">
        <v>74</v>
      </c>
      <c r="G537" s="332">
        <v>29301</v>
      </c>
      <c r="H537" s="44" t="s">
        <v>778</v>
      </c>
      <c r="I537" s="356" t="s">
        <v>784</v>
      </c>
      <c r="J537" s="334" t="s">
        <v>785</v>
      </c>
      <c r="K537" s="335"/>
      <c r="L537" s="335"/>
      <c r="M537" s="334" t="s">
        <v>26</v>
      </c>
      <c r="N537" s="350">
        <v>5</v>
      </c>
      <c r="O537" s="336">
        <v>817.48</v>
      </c>
      <c r="P537" s="337" t="s">
        <v>113</v>
      </c>
      <c r="Q537" s="336">
        <v>4087.41</v>
      </c>
      <c r="R537" s="339"/>
      <c r="S537" s="339"/>
      <c r="T537" s="339"/>
      <c r="U537" s="339"/>
      <c r="V537" s="339"/>
      <c r="W537" s="339"/>
      <c r="X537" s="339"/>
      <c r="Y537" s="339"/>
      <c r="Z537" s="339"/>
      <c r="AA537" s="340"/>
      <c r="AB537" s="339"/>
      <c r="AC537" s="339"/>
      <c r="AE537" s="342"/>
      <c r="AF537" s="342"/>
      <c r="AG537" s="342"/>
      <c r="AH537" s="342"/>
      <c r="AI537" s="342"/>
      <c r="AJ537" s="342"/>
      <c r="AK537" s="342"/>
      <c r="AL537" s="342"/>
      <c r="AM537" s="342"/>
      <c r="AN537" s="342"/>
      <c r="AO537" s="342"/>
      <c r="AP537" s="342"/>
      <c r="AQ537" s="342"/>
      <c r="AR537" s="342"/>
      <c r="AS537" s="342"/>
      <c r="AT537" s="342"/>
      <c r="AU537" s="342"/>
      <c r="AV537" s="342"/>
      <c r="AW537" s="342"/>
      <c r="AX537" s="342"/>
      <c r="AY537" s="342"/>
      <c r="BA537" s="342"/>
      <c r="BB537" s="342"/>
    </row>
    <row r="538" spans="1:54" s="341" customFormat="1" ht="15.75" customHeight="1">
      <c r="A538" s="330" t="s">
        <v>602</v>
      </c>
      <c r="B538" s="330" t="s">
        <v>602</v>
      </c>
      <c r="C538" s="331" t="s">
        <v>16</v>
      </c>
      <c r="D538" s="331" t="s">
        <v>55</v>
      </c>
      <c r="E538" s="331" t="s">
        <v>56</v>
      </c>
      <c r="F538" s="331" t="s">
        <v>74</v>
      </c>
      <c r="G538" s="332">
        <v>29301</v>
      </c>
      <c r="H538" s="44" t="s">
        <v>778</v>
      </c>
      <c r="I538" s="356" t="s">
        <v>786</v>
      </c>
      <c r="J538" s="334" t="s">
        <v>787</v>
      </c>
      <c r="K538" s="335"/>
      <c r="L538" s="335"/>
      <c r="M538" s="334" t="s">
        <v>26</v>
      </c>
      <c r="N538" s="350">
        <v>3</v>
      </c>
      <c r="O538" s="336">
        <v>4161.72</v>
      </c>
      <c r="P538" s="337" t="s">
        <v>113</v>
      </c>
      <c r="Q538" s="336">
        <v>12485.15</v>
      </c>
      <c r="R538" s="339"/>
      <c r="S538" s="339"/>
      <c r="T538" s="339"/>
      <c r="U538" s="339"/>
      <c r="V538" s="339"/>
      <c r="W538" s="339"/>
      <c r="X538" s="339"/>
      <c r="Y538" s="339"/>
      <c r="Z538" s="339"/>
      <c r="AA538" s="340"/>
      <c r="AB538" s="339"/>
      <c r="AC538" s="339"/>
      <c r="AE538" s="342"/>
      <c r="AF538" s="342"/>
      <c r="AG538" s="342"/>
      <c r="AH538" s="342"/>
      <c r="AI538" s="342"/>
      <c r="AJ538" s="342"/>
      <c r="AK538" s="342"/>
      <c r="AL538" s="342"/>
      <c r="AM538" s="342"/>
      <c r="AN538" s="342"/>
      <c r="AO538" s="342"/>
      <c r="AP538" s="342"/>
      <c r="AQ538" s="342"/>
      <c r="AR538" s="342"/>
      <c r="AS538" s="342"/>
      <c r="AT538" s="342"/>
      <c r="AU538" s="342"/>
      <c r="AV538" s="342"/>
      <c r="AW538" s="342"/>
      <c r="AX538" s="342"/>
      <c r="AY538" s="342"/>
      <c r="BA538" s="342"/>
      <c r="BB538" s="342"/>
    </row>
    <row r="539" spans="1:54" s="341" customFormat="1" ht="12.75" customHeight="1">
      <c r="A539" s="330" t="s">
        <v>602</v>
      </c>
      <c r="B539" s="330" t="s">
        <v>602</v>
      </c>
      <c r="C539" s="331" t="s">
        <v>16</v>
      </c>
      <c r="D539" s="331" t="s">
        <v>55</v>
      </c>
      <c r="E539" s="331" t="s">
        <v>56</v>
      </c>
      <c r="F539" s="331" t="s">
        <v>74</v>
      </c>
      <c r="G539" s="332">
        <v>29401</v>
      </c>
      <c r="H539" s="357" t="s">
        <v>654</v>
      </c>
      <c r="I539" s="356" t="s">
        <v>788</v>
      </c>
      <c r="J539" s="334" t="s">
        <v>789</v>
      </c>
      <c r="K539" s="335"/>
      <c r="L539" s="335"/>
      <c r="M539" s="334" t="s">
        <v>26</v>
      </c>
      <c r="N539" s="350">
        <v>2</v>
      </c>
      <c r="O539" s="336">
        <v>1534.55</v>
      </c>
      <c r="P539" s="337" t="s">
        <v>113</v>
      </c>
      <c r="Q539" s="336">
        <v>3069.1</v>
      </c>
      <c r="R539" s="339"/>
      <c r="S539" s="339"/>
      <c r="T539" s="339"/>
      <c r="U539" s="339"/>
      <c r="V539" s="339"/>
      <c r="W539" s="339"/>
      <c r="X539" s="339"/>
      <c r="Y539" s="339"/>
      <c r="Z539" s="339"/>
      <c r="AA539" s="340"/>
      <c r="AB539" s="339"/>
      <c r="AC539" s="339"/>
      <c r="AE539" s="342"/>
      <c r="AF539" s="342"/>
      <c r="AG539" s="342"/>
      <c r="AH539" s="342"/>
      <c r="AI539" s="342"/>
      <c r="AJ539" s="342"/>
      <c r="AK539" s="342"/>
      <c r="AL539" s="342"/>
      <c r="AM539" s="342"/>
      <c r="AN539" s="342"/>
      <c r="AO539" s="342"/>
      <c r="AP539" s="342"/>
      <c r="AQ539" s="342"/>
      <c r="AR539" s="342"/>
      <c r="AS539" s="342"/>
      <c r="AT539" s="342"/>
      <c r="AU539" s="342"/>
      <c r="AV539" s="342"/>
      <c r="AW539" s="342"/>
      <c r="AX539" s="342"/>
      <c r="AY539" s="342"/>
      <c r="BA539" s="342"/>
      <c r="BB539" s="342"/>
    </row>
    <row r="540" spans="1:54" s="341" customFormat="1" ht="12.75" customHeight="1">
      <c r="A540" s="330" t="s">
        <v>602</v>
      </c>
      <c r="B540" s="330" t="s">
        <v>602</v>
      </c>
      <c r="C540" s="331" t="s">
        <v>16</v>
      </c>
      <c r="D540" s="331" t="s">
        <v>55</v>
      </c>
      <c r="E540" s="331" t="s">
        <v>56</v>
      </c>
      <c r="F540" s="331" t="s">
        <v>74</v>
      </c>
      <c r="G540" s="332">
        <v>29901</v>
      </c>
      <c r="H540" s="44" t="s">
        <v>790</v>
      </c>
      <c r="I540" s="356" t="s">
        <v>791</v>
      </c>
      <c r="J540" s="334" t="s">
        <v>792</v>
      </c>
      <c r="K540" s="335"/>
      <c r="L540" s="335"/>
      <c r="M540" s="334" t="s">
        <v>26</v>
      </c>
      <c r="N540" s="350">
        <v>2</v>
      </c>
      <c r="O540" s="336">
        <v>1102</v>
      </c>
      <c r="P540" s="337" t="s">
        <v>113</v>
      </c>
      <c r="Q540" s="336">
        <v>2204</v>
      </c>
      <c r="R540" s="339"/>
      <c r="S540" s="339"/>
      <c r="T540" s="339"/>
      <c r="U540" s="339"/>
      <c r="V540" s="339"/>
      <c r="W540" s="339"/>
      <c r="X540" s="339"/>
      <c r="Y540" s="339"/>
      <c r="Z540" s="339"/>
      <c r="AA540" s="340"/>
      <c r="AB540" s="339"/>
      <c r="AC540" s="339"/>
      <c r="AE540" s="342"/>
      <c r="AF540" s="342"/>
      <c r="AG540" s="342"/>
      <c r="AH540" s="342"/>
      <c r="AI540" s="342"/>
      <c r="AJ540" s="342"/>
      <c r="AK540" s="342"/>
      <c r="AL540" s="342"/>
      <c r="AM540" s="342"/>
      <c r="AN540" s="342"/>
      <c r="AO540" s="342"/>
      <c r="AP540" s="342"/>
      <c r="AQ540" s="342"/>
      <c r="AR540" s="342"/>
      <c r="AS540" s="342"/>
      <c r="AT540" s="342"/>
      <c r="AU540" s="342"/>
      <c r="AV540" s="342"/>
      <c r="AW540" s="342"/>
      <c r="AX540" s="342"/>
      <c r="AY540" s="342"/>
      <c r="BA540" s="342"/>
      <c r="BB540" s="342"/>
    </row>
    <row r="541" spans="1:54" s="341" customFormat="1" ht="12.75" customHeight="1">
      <c r="A541" s="330" t="s">
        <v>602</v>
      </c>
      <c r="B541" s="330" t="s">
        <v>602</v>
      </c>
      <c r="C541" s="331" t="s">
        <v>16</v>
      </c>
      <c r="D541" s="331" t="s">
        <v>17</v>
      </c>
      <c r="E541" s="331" t="s">
        <v>16</v>
      </c>
      <c r="F541" s="331" t="s">
        <v>20</v>
      </c>
      <c r="G541" s="332">
        <v>21401</v>
      </c>
      <c r="H541" s="44" t="s">
        <v>793</v>
      </c>
      <c r="I541" s="356" t="s">
        <v>794</v>
      </c>
      <c r="J541" s="334" t="s">
        <v>795</v>
      </c>
      <c r="K541" s="335"/>
      <c r="L541" s="335"/>
      <c r="M541" s="334" t="s">
        <v>26</v>
      </c>
      <c r="N541" s="350">
        <v>1</v>
      </c>
      <c r="O541" s="336">
        <v>543.75</v>
      </c>
      <c r="P541" s="337" t="s">
        <v>113</v>
      </c>
      <c r="Q541" s="336">
        <v>543.75</v>
      </c>
      <c r="R541" s="339"/>
      <c r="S541" s="339"/>
      <c r="T541" s="339"/>
      <c r="U541" s="339"/>
      <c r="V541" s="339"/>
      <c r="W541" s="339"/>
      <c r="X541" s="339"/>
      <c r="Y541" s="339"/>
      <c r="Z541" s="339"/>
      <c r="AA541" s="340"/>
      <c r="AB541" s="339"/>
      <c r="AC541" s="339"/>
      <c r="AE541" s="342"/>
      <c r="AF541" s="342"/>
      <c r="AG541" s="342"/>
      <c r="AH541" s="342"/>
      <c r="AI541" s="342"/>
      <c r="AJ541" s="342"/>
      <c r="AK541" s="342"/>
      <c r="AL541" s="342"/>
      <c r="AM541" s="342"/>
      <c r="AN541" s="342"/>
      <c r="AO541" s="342"/>
      <c r="AP541" s="342"/>
      <c r="AQ541" s="342"/>
      <c r="AR541" s="342"/>
      <c r="AS541" s="342"/>
      <c r="AT541" s="342"/>
      <c r="AU541" s="342"/>
      <c r="AV541" s="342"/>
      <c r="AW541" s="342"/>
      <c r="AX541" s="342"/>
      <c r="AY541" s="342"/>
      <c r="BA541" s="342"/>
      <c r="BB541" s="342"/>
    </row>
    <row r="542" spans="1:54" s="341" customFormat="1" ht="12.75" customHeight="1">
      <c r="A542" s="330" t="s">
        <v>602</v>
      </c>
      <c r="B542" s="330" t="s">
        <v>602</v>
      </c>
      <c r="C542" s="331" t="s">
        <v>16</v>
      </c>
      <c r="D542" s="331" t="s">
        <v>17</v>
      </c>
      <c r="E542" s="331" t="s">
        <v>16</v>
      </c>
      <c r="F542" s="331" t="s">
        <v>20</v>
      </c>
      <c r="G542" s="332">
        <v>21401</v>
      </c>
      <c r="H542" s="44" t="s">
        <v>793</v>
      </c>
      <c r="I542" s="356" t="s">
        <v>796</v>
      </c>
      <c r="J542" s="334" t="s">
        <v>797</v>
      </c>
      <c r="K542" s="335"/>
      <c r="L542" s="335"/>
      <c r="M542" s="334" t="s">
        <v>26</v>
      </c>
      <c r="N542" s="350">
        <v>1</v>
      </c>
      <c r="O542" s="336">
        <v>622.04999999999995</v>
      </c>
      <c r="P542" s="337" t="s">
        <v>113</v>
      </c>
      <c r="Q542" s="336">
        <v>622.04999999999995</v>
      </c>
      <c r="R542" s="339"/>
      <c r="S542" s="339"/>
      <c r="T542" s="339"/>
      <c r="U542" s="339"/>
      <c r="V542" s="339"/>
      <c r="W542" s="339"/>
      <c r="X542" s="339"/>
      <c r="Y542" s="339"/>
      <c r="Z542" s="339"/>
      <c r="AA542" s="340"/>
      <c r="AB542" s="339"/>
      <c r="AC542" s="339"/>
      <c r="AE542" s="342"/>
      <c r="AF542" s="342"/>
      <c r="AG542" s="342"/>
      <c r="AH542" s="342"/>
      <c r="AI542" s="342"/>
      <c r="AJ542" s="342"/>
      <c r="AK542" s="342"/>
      <c r="AL542" s="342"/>
      <c r="AM542" s="342"/>
      <c r="AN542" s="342"/>
      <c r="AO542" s="342"/>
      <c r="AP542" s="342"/>
      <c r="AQ542" s="342"/>
      <c r="AR542" s="342"/>
      <c r="AS542" s="342"/>
      <c r="AT542" s="342"/>
      <c r="AU542" s="342"/>
      <c r="AV542" s="342"/>
      <c r="AW542" s="342"/>
      <c r="AX542" s="342"/>
      <c r="AY542" s="342"/>
      <c r="BA542" s="342"/>
      <c r="BB542" s="342"/>
    </row>
    <row r="543" spans="1:54" s="341" customFormat="1" ht="12.75" customHeight="1">
      <c r="A543" s="330" t="s">
        <v>602</v>
      </c>
      <c r="B543" s="330" t="s">
        <v>602</v>
      </c>
      <c r="C543" s="331" t="s">
        <v>16</v>
      </c>
      <c r="D543" s="331" t="s">
        <v>17</v>
      </c>
      <c r="E543" s="331" t="s">
        <v>16</v>
      </c>
      <c r="F543" s="331" t="s">
        <v>20</v>
      </c>
      <c r="G543" s="332">
        <v>21401</v>
      </c>
      <c r="H543" s="44" t="s">
        <v>793</v>
      </c>
      <c r="I543" s="356" t="s">
        <v>798</v>
      </c>
      <c r="J543" s="334" t="s">
        <v>799</v>
      </c>
      <c r="K543" s="335"/>
      <c r="L543" s="335"/>
      <c r="M543" s="334" t="s">
        <v>26</v>
      </c>
      <c r="N543" s="350">
        <v>1</v>
      </c>
      <c r="O543" s="336">
        <v>723.55</v>
      </c>
      <c r="P543" s="337" t="s">
        <v>113</v>
      </c>
      <c r="Q543" s="336">
        <v>723.55</v>
      </c>
      <c r="R543" s="339"/>
      <c r="S543" s="339"/>
      <c r="T543" s="339"/>
      <c r="U543" s="339"/>
      <c r="V543" s="339"/>
      <c r="W543" s="339"/>
      <c r="X543" s="339"/>
      <c r="Y543" s="339"/>
      <c r="Z543" s="339"/>
      <c r="AA543" s="340"/>
      <c r="AB543" s="339"/>
      <c r="AC543" s="339"/>
      <c r="AE543" s="342"/>
      <c r="AF543" s="342"/>
      <c r="AG543" s="342"/>
      <c r="AH543" s="342"/>
      <c r="AI543" s="342"/>
      <c r="AJ543" s="342"/>
      <c r="AK543" s="342"/>
      <c r="AL543" s="342"/>
      <c r="AM543" s="342"/>
      <c r="AN543" s="342"/>
      <c r="AO543" s="342"/>
      <c r="AP543" s="342"/>
      <c r="AQ543" s="342"/>
      <c r="AR543" s="342"/>
      <c r="AS543" s="342"/>
      <c r="AT543" s="342"/>
      <c r="AU543" s="342"/>
      <c r="AV543" s="342"/>
      <c r="AW543" s="342"/>
      <c r="AX543" s="342"/>
      <c r="AY543" s="342"/>
      <c r="BA543" s="342"/>
      <c r="BB543" s="342"/>
    </row>
    <row r="544" spans="1:54" s="341" customFormat="1" ht="12.75" customHeight="1">
      <c r="A544" s="330" t="s">
        <v>602</v>
      </c>
      <c r="B544" s="330" t="s">
        <v>602</v>
      </c>
      <c r="C544" s="331" t="s">
        <v>16</v>
      </c>
      <c r="D544" s="331" t="s">
        <v>53</v>
      </c>
      <c r="E544" s="331" t="s">
        <v>54</v>
      </c>
      <c r="F544" s="331" t="s">
        <v>58</v>
      </c>
      <c r="G544" s="332">
        <v>21401</v>
      </c>
      <c r="H544" s="44" t="s">
        <v>793</v>
      </c>
      <c r="I544" s="334" t="s">
        <v>800</v>
      </c>
      <c r="J544" s="334" t="s">
        <v>801</v>
      </c>
      <c r="K544" s="335"/>
      <c r="L544" s="335"/>
      <c r="M544" s="334" t="s">
        <v>26</v>
      </c>
      <c r="N544" s="350">
        <v>2</v>
      </c>
      <c r="O544" s="336">
        <v>3155.17</v>
      </c>
      <c r="P544" s="337" t="s">
        <v>113</v>
      </c>
      <c r="Q544" s="336">
        <v>6310.34</v>
      </c>
      <c r="R544" s="339"/>
      <c r="S544" s="339"/>
      <c r="T544" s="339"/>
      <c r="U544" s="339"/>
      <c r="V544" s="339"/>
      <c r="W544" s="339"/>
      <c r="X544" s="339"/>
      <c r="Y544" s="339"/>
      <c r="Z544" s="339"/>
      <c r="AA544" s="340"/>
      <c r="AB544" s="339"/>
      <c r="AC544" s="339"/>
      <c r="AE544" s="342"/>
      <c r="AF544" s="342"/>
      <c r="AG544" s="342"/>
      <c r="AH544" s="342"/>
      <c r="AI544" s="342"/>
      <c r="AJ544" s="342"/>
      <c r="AK544" s="342"/>
      <c r="AL544" s="342"/>
      <c r="AM544" s="342"/>
      <c r="AN544" s="342"/>
      <c r="AO544" s="342"/>
      <c r="AP544" s="342"/>
      <c r="AQ544" s="342"/>
      <c r="AR544" s="342"/>
      <c r="AS544" s="342"/>
      <c r="AT544" s="342"/>
      <c r="AU544" s="342"/>
      <c r="AV544" s="342"/>
      <c r="AW544" s="342"/>
      <c r="AX544" s="342"/>
      <c r="AY544" s="342"/>
      <c r="BA544" s="342"/>
      <c r="BB544" s="342"/>
    </row>
    <row r="545" spans="1:54" s="341" customFormat="1" ht="12.75" customHeight="1">
      <c r="A545" s="330" t="s">
        <v>602</v>
      </c>
      <c r="B545" s="330" t="s">
        <v>602</v>
      </c>
      <c r="C545" s="331" t="s">
        <v>16</v>
      </c>
      <c r="D545" s="331" t="s">
        <v>53</v>
      </c>
      <c r="E545" s="331" t="s">
        <v>54</v>
      </c>
      <c r="F545" s="331" t="s">
        <v>58</v>
      </c>
      <c r="G545" s="332">
        <v>21401</v>
      </c>
      <c r="H545" s="44" t="s">
        <v>793</v>
      </c>
      <c r="I545" s="334" t="s">
        <v>802</v>
      </c>
      <c r="J545" s="334" t="s">
        <v>803</v>
      </c>
      <c r="K545" s="335"/>
      <c r="L545" s="335"/>
      <c r="M545" s="334" t="s">
        <v>26</v>
      </c>
      <c r="N545" s="350">
        <v>1</v>
      </c>
      <c r="O545" s="336">
        <v>991.39</v>
      </c>
      <c r="P545" s="337" t="s">
        <v>113</v>
      </c>
      <c r="Q545" s="336">
        <v>991.39</v>
      </c>
      <c r="R545" s="339"/>
      <c r="S545" s="339"/>
      <c r="T545" s="339"/>
      <c r="U545" s="339"/>
      <c r="V545" s="339"/>
      <c r="W545" s="339"/>
      <c r="X545" s="339"/>
      <c r="Y545" s="339"/>
      <c r="Z545" s="339"/>
      <c r="AA545" s="340"/>
      <c r="AB545" s="339"/>
      <c r="AC545" s="339"/>
      <c r="AE545" s="342"/>
      <c r="AF545" s="342"/>
      <c r="AG545" s="342"/>
      <c r="AH545" s="342"/>
      <c r="AI545" s="342"/>
      <c r="AJ545" s="342"/>
      <c r="AK545" s="342"/>
      <c r="AL545" s="342"/>
      <c r="AM545" s="342"/>
      <c r="AN545" s="342"/>
      <c r="AO545" s="342"/>
      <c r="AP545" s="342"/>
      <c r="AQ545" s="342"/>
      <c r="AR545" s="342"/>
      <c r="AS545" s="342"/>
      <c r="AT545" s="342"/>
      <c r="AU545" s="342"/>
      <c r="AV545" s="342"/>
      <c r="AW545" s="342"/>
      <c r="AX545" s="342"/>
      <c r="AY545" s="342"/>
      <c r="BA545" s="342"/>
      <c r="BB545" s="342"/>
    </row>
    <row r="546" spans="1:54" s="1" customFormat="1">
      <c r="A546" s="358"/>
      <c r="B546" s="358"/>
      <c r="C546" s="358"/>
      <c r="D546" s="358"/>
      <c r="E546" s="358"/>
      <c r="F546" s="358"/>
      <c r="G546" s="358"/>
      <c r="H546" s="341"/>
      <c r="I546" s="341"/>
      <c r="N546" s="358"/>
      <c r="O546" s="358"/>
      <c r="AA546" s="359"/>
    </row>
    <row r="547" spans="1:54" s="1" customFormat="1">
      <c r="A547" s="358"/>
      <c r="B547" s="358"/>
      <c r="C547" s="358"/>
      <c r="D547" s="358"/>
      <c r="E547" s="358"/>
      <c r="F547" s="358"/>
      <c r="G547" s="358"/>
      <c r="H547" s="341"/>
      <c r="I547" s="341"/>
      <c r="N547" s="358"/>
      <c r="O547" s="358"/>
      <c r="AA547" s="359"/>
    </row>
    <row r="548" spans="1:54" s="364" customFormat="1" ht="41.4">
      <c r="A548" s="360" t="s">
        <v>0</v>
      </c>
      <c r="B548" s="360" t="s">
        <v>576</v>
      </c>
      <c r="C548" s="360" t="s">
        <v>31</v>
      </c>
      <c r="D548" s="360" t="s">
        <v>1</v>
      </c>
      <c r="E548" s="360" t="s">
        <v>2</v>
      </c>
      <c r="F548" s="360" t="s">
        <v>3</v>
      </c>
      <c r="G548" s="360" t="s">
        <v>4</v>
      </c>
      <c r="H548" s="361" t="s">
        <v>5</v>
      </c>
      <c r="I548" s="362" t="s">
        <v>6</v>
      </c>
      <c r="J548" s="361" t="s">
        <v>7</v>
      </c>
      <c r="K548" s="361" t="s">
        <v>8</v>
      </c>
      <c r="L548" s="361" t="s">
        <v>9</v>
      </c>
      <c r="M548" s="361" t="s">
        <v>10</v>
      </c>
      <c r="N548" s="361" t="s">
        <v>11</v>
      </c>
      <c r="O548" s="363" t="s">
        <v>12</v>
      </c>
      <c r="P548" s="361" t="s">
        <v>13</v>
      </c>
      <c r="Q548" s="363" t="s">
        <v>14</v>
      </c>
      <c r="R548" s="363" t="s">
        <v>15</v>
      </c>
      <c r="S548" s="363" t="s">
        <v>804</v>
      </c>
    </row>
    <row r="549" spans="1:54" s="377" customFormat="1" ht="14.25" customHeight="1">
      <c r="A549" s="365" t="s">
        <v>108</v>
      </c>
      <c r="B549" s="365" t="s">
        <v>805</v>
      </c>
      <c r="C549" s="365" t="s">
        <v>805</v>
      </c>
      <c r="D549" s="366" t="s">
        <v>16</v>
      </c>
      <c r="E549" s="365" t="s">
        <v>17</v>
      </c>
      <c r="F549" s="366" t="s">
        <v>16</v>
      </c>
      <c r="G549" s="367" t="s">
        <v>20</v>
      </c>
      <c r="H549" s="368">
        <v>21101</v>
      </c>
      <c r="I549" s="369" t="s">
        <v>603</v>
      </c>
      <c r="J549" s="368" t="s">
        <v>806</v>
      </c>
      <c r="K549" s="370" t="s">
        <v>807</v>
      </c>
      <c r="L549" s="371"/>
      <c r="M549" s="371"/>
      <c r="N549" s="372" t="s">
        <v>432</v>
      </c>
      <c r="O549" s="373">
        <v>9</v>
      </c>
      <c r="P549" s="374">
        <v>22</v>
      </c>
      <c r="Q549" s="368" t="s">
        <v>159</v>
      </c>
      <c r="R549" s="375">
        <v>198</v>
      </c>
      <c r="S549" s="376">
        <v>198</v>
      </c>
    </row>
    <row r="550" spans="1:54" s="377" customFormat="1" ht="14.25" customHeight="1">
      <c r="A550" s="378" t="s">
        <v>108</v>
      </c>
      <c r="B550" s="378" t="s">
        <v>805</v>
      </c>
      <c r="C550" s="378" t="s">
        <v>805</v>
      </c>
      <c r="D550" s="379" t="s">
        <v>16</v>
      </c>
      <c r="E550" s="378" t="s">
        <v>17</v>
      </c>
      <c r="F550" s="379" t="s">
        <v>16</v>
      </c>
      <c r="G550" s="380" t="s">
        <v>20</v>
      </c>
      <c r="H550" s="381">
        <v>21101</v>
      </c>
      <c r="I550" s="382" t="s">
        <v>603</v>
      </c>
      <c r="J550" s="381" t="s">
        <v>808</v>
      </c>
      <c r="K550" s="383" t="s">
        <v>809</v>
      </c>
      <c r="L550" s="384"/>
      <c r="M550" s="384"/>
      <c r="N550" s="385" t="s">
        <v>353</v>
      </c>
      <c r="O550" s="386">
        <v>8</v>
      </c>
      <c r="P550" s="387">
        <v>8.5</v>
      </c>
      <c r="Q550" s="381" t="s">
        <v>159</v>
      </c>
      <c r="R550" s="388">
        <v>68</v>
      </c>
      <c r="S550" s="389">
        <v>68</v>
      </c>
    </row>
    <row r="551" spans="1:54" s="377" customFormat="1" ht="14.25" customHeight="1">
      <c r="A551" s="378" t="s">
        <v>108</v>
      </c>
      <c r="B551" s="378" t="s">
        <v>805</v>
      </c>
      <c r="C551" s="378" t="s">
        <v>805</v>
      </c>
      <c r="D551" s="379" t="s">
        <v>16</v>
      </c>
      <c r="E551" s="378" t="s">
        <v>17</v>
      </c>
      <c r="F551" s="379" t="s">
        <v>16</v>
      </c>
      <c r="G551" s="380" t="s">
        <v>20</v>
      </c>
      <c r="H551" s="381">
        <v>21101</v>
      </c>
      <c r="I551" s="382" t="s">
        <v>603</v>
      </c>
      <c r="J551" s="381" t="s">
        <v>806</v>
      </c>
      <c r="K551" s="383" t="s">
        <v>807</v>
      </c>
      <c r="L551" s="384"/>
      <c r="M551" s="384"/>
      <c r="N551" s="385" t="s">
        <v>432</v>
      </c>
      <c r="O551" s="386">
        <v>9</v>
      </c>
      <c r="P551" s="387">
        <v>46.5</v>
      </c>
      <c r="Q551" s="381" t="s">
        <v>159</v>
      </c>
      <c r="R551" s="388">
        <v>418.5</v>
      </c>
      <c r="S551" s="389">
        <v>418.5</v>
      </c>
    </row>
    <row r="552" spans="1:54" s="377" customFormat="1" ht="14.25" customHeight="1">
      <c r="A552" s="378" t="s">
        <v>108</v>
      </c>
      <c r="B552" s="378" t="s">
        <v>805</v>
      </c>
      <c r="C552" s="378" t="s">
        <v>805</v>
      </c>
      <c r="D552" s="379" t="s">
        <v>16</v>
      </c>
      <c r="E552" s="378" t="s">
        <v>17</v>
      </c>
      <c r="F552" s="379" t="s">
        <v>16</v>
      </c>
      <c r="G552" s="380" t="s">
        <v>20</v>
      </c>
      <c r="H552" s="381">
        <v>21101</v>
      </c>
      <c r="I552" s="382" t="s">
        <v>603</v>
      </c>
      <c r="J552" s="381" t="s">
        <v>810</v>
      </c>
      <c r="K552" s="383" t="s">
        <v>811</v>
      </c>
      <c r="L552" s="384"/>
      <c r="M552" s="384"/>
      <c r="N552" s="385" t="s">
        <v>432</v>
      </c>
      <c r="O552" s="386">
        <v>8</v>
      </c>
      <c r="P552" s="387">
        <v>28</v>
      </c>
      <c r="Q552" s="381" t="s">
        <v>159</v>
      </c>
      <c r="R552" s="388">
        <v>224</v>
      </c>
      <c r="S552" s="389">
        <v>224</v>
      </c>
    </row>
    <row r="553" spans="1:54" s="377" customFormat="1" ht="14.25" customHeight="1">
      <c r="A553" s="378" t="s">
        <v>108</v>
      </c>
      <c r="B553" s="378" t="s">
        <v>805</v>
      </c>
      <c r="C553" s="378" t="s">
        <v>805</v>
      </c>
      <c r="D553" s="379" t="s">
        <v>16</v>
      </c>
      <c r="E553" s="378" t="s">
        <v>17</v>
      </c>
      <c r="F553" s="379" t="s">
        <v>16</v>
      </c>
      <c r="G553" s="380" t="s">
        <v>20</v>
      </c>
      <c r="H553" s="381">
        <v>21101</v>
      </c>
      <c r="I553" s="382" t="s">
        <v>138</v>
      </c>
      <c r="J553" s="381" t="s">
        <v>812</v>
      </c>
      <c r="K553" s="383" t="s">
        <v>813</v>
      </c>
      <c r="L553" s="384"/>
      <c r="M553" s="384"/>
      <c r="N553" s="385" t="s">
        <v>432</v>
      </c>
      <c r="O553" s="386">
        <v>35</v>
      </c>
      <c r="P553" s="390">
        <v>78</v>
      </c>
      <c r="Q553" s="381" t="s">
        <v>159</v>
      </c>
      <c r="R553" s="388">
        <v>2730</v>
      </c>
      <c r="S553" s="389">
        <v>2730</v>
      </c>
    </row>
    <row r="554" spans="1:54" s="377" customFormat="1" ht="14.25" customHeight="1">
      <c r="A554" s="378" t="s">
        <v>108</v>
      </c>
      <c r="B554" s="378" t="s">
        <v>805</v>
      </c>
      <c r="C554" s="378" t="s">
        <v>805</v>
      </c>
      <c r="D554" s="379" t="s">
        <v>16</v>
      </c>
      <c r="E554" s="378" t="s">
        <v>18</v>
      </c>
      <c r="F554" s="379" t="s">
        <v>19</v>
      </c>
      <c r="G554" s="380" t="s">
        <v>21</v>
      </c>
      <c r="H554" s="381">
        <v>21601</v>
      </c>
      <c r="I554" s="382" t="s">
        <v>304</v>
      </c>
      <c r="J554" s="381" t="s">
        <v>814</v>
      </c>
      <c r="K554" s="383" t="s">
        <v>360</v>
      </c>
      <c r="L554" s="384"/>
      <c r="M554" s="384"/>
      <c r="N554" s="385" t="s">
        <v>815</v>
      </c>
      <c r="O554" s="386">
        <v>15</v>
      </c>
      <c r="P554" s="387">
        <v>26.68</v>
      </c>
      <c r="Q554" s="381" t="s">
        <v>159</v>
      </c>
      <c r="R554" s="388">
        <v>400.2</v>
      </c>
      <c r="S554" s="389">
        <v>400.2</v>
      </c>
    </row>
    <row r="555" spans="1:54" s="377" customFormat="1" ht="14.25" customHeight="1">
      <c r="A555" s="378" t="s">
        <v>108</v>
      </c>
      <c r="B555" s="378" t="s">
        <v>805</v>
      </c>
      <c r="C555" s="378" t="s">
        <v>805</v>
      </c>
      <c r="D555" s="379" t="s">
        <v>16</v>
      </c>
      <c r="E555" s="378" t="s">
        <v>18</v>
      </c>
      <c r="F555" s="379" t="s">
        <v>19</v>
      </c>
      <c r="G555" s="380" t="s">
        <v>21</v>
      </c>
      <c r="H555" s="381">
        <v>21601</v>
      </c>
      <c r="I555" s="382" t="s">
        <v>304</v>
      </c>
      <c r="J555" s="381" t="s">
        <v>816</v>
      </c>
      <c r="K555" s="383" t="s">
        <v>817</v>
      </c>
      <c r="L555" s="384"/>
      <c r="M555" s="384"/>
      <c r="N555" s="385" t="s">
        <v>623</v>
      </c>
      <c r="O555" s="386">
        <v>10</v>
      </c>
      <c r="P555" s="387">
        <v>28.3504</v>
      </c>
      <c r="Q555" s="381" t="s">
        <v>159</v>
      </c>
      <c r="R555" s="388">
        <v>283.50400000000002</v>
      </c>
      <c r="S555" s="389">
        <v>283.50400000000002</v>
      </c>
    </row>
    <row r="556" spans="1:54" s="377" customFormat="1" ht="14.25" customHeight="1">
      <c r="A556" s="378" t="s">
        <v>108</v>
      </c>
      <c r="B556" s="378" t="s">
        <v>805</v>
      </c>
      <c r="C556" s="378" t="s">
        <v>805</v>
      </c>
      <c r="D556" s="379" t="s">
        <v>16</v>
      </c>
      <c r="E556" s="378" t="s">
        <v>18</v>
      </c>
      <c r="F556" s="379" t="s">
        <v>19</v>
      </c>
      <c r="G556" s="380" t="s">
        <v>21</v>
      </c>
      <c r="H556" s="381">
        <v>21601</v>
      </c>
      <c r="I556" s="382" t="s">
        <v>304</v>
      </c>
      <c r="J556" s="381" t="s">
        <v>363</v>
      </c>
      <c r="K556" s="383" t="s">
        <v>364</v>
      </c>
      <c r="L556" s="384"/>
      <c r="M556" s="384"/>
      <c r="N556" s="385" t="s">
        <v>26</v>
      </c>
      <c r="O556" s="386">
        <v>3</v>
      </c>
      <c r="P556" s="387">
        <v>36.018000000000001</v>
      </c>
      <c r="Q556" s="381" t="s">
        <v>159</v>
      </c>
      <c r="R556" s="388">
        <v>108.054</v>
      </c>
      <c r="S556" s="389">
        <v>108.054</v>
      </c>
    </row>
    <row r="557" spans="1:54" s="377" customFormat="1" ht="14.25" customHeight="1">
      <c r="A557" s="378" t="s">
        <v>108</v>
      </c>
      <c r="B557" s="378" t="s">
        <v>805</v>
      </c>
      <c r="C557" s="378" t="s">
        <v>805</v>
      </c>
      <c r="D557" s="379" t="s">
        <v>16</v>
      </c>
      <c r="E557" s="378" t="s">
        <v>17</v>
      </c>
      <c r="F557" s="379" t="s">
        <v>16</v>
      </c>
      <c r="G557" s="380" t="s">
        <v>20</v>
      </c>
      <c r="H557" s="381">
        <v>22104</v>
      </c>
      <c r="I557" s="382" t="s">
        <v>603</v>
      </c>
      <c r="J557" s="381" t="s">
        <v>818</v>
      </c>
      <c r="K557" s="383" t="s">
        <v>819</v>
      </c>
      <c r="L557" s="384"/>
      <c r="M557" s="384"/>
      <c r="N557" s="385" t="s">
        <v>353</v>
      </c>
      <c r="O557" s="386">
        <v>2</v>
      </c>
      <c r="P557" s="387">
        <v>60</v>
      </c>
      <c r="Q557" s="381" t="s">
        <v>159</v>
      </c>
      <c r="R557" s="388">
        <v>120</v>
      </c>
      <c r="S557" s="389">
        <v>120</v>
      </c>
    </row>
    <row r="558" spans="1:54" s="377" customFormat="1" ht="14.25" customHeight="1">
      <c r="A558" s="378" t="s">
        <v>108</v>
      </c>
      <c r="B558" s="378" t="s">
        <v>805</v>
      </c>
      <c r="C558" s="378" t="s">
        <v>805</v>
      </c>
      <c r="D558" s="379" t="s">
        <v>16</v>
      </c>
      <c r="E558" s="378" t="s">
        <v>17</v>
      </c>
      <c r="F558" s="379" t="s">
        <v>16</v>
      </c>
      <c r="G558" s="380" t="s">
        <v>20</v>
      </c>
      <c r="H558" s="381">
        <v>22104</v>
      </c>
      <c r="I558" s="382" t="s">
        <v>603</v>
      </c>
      <c r="J558" s="381" t="s">
        <v>820</v>
      </c>
      <c r="K558" s="383" t="s">
        <v>821</v>
      </c>
      <c r="L558" s="384"/>
      <c r="M558" s="384"/>
      <c r="N558" s="385" t="s">
        <v>432</v>
      </c>
      <c r="O558" s="386">
        <v>3</v>
      </c>
      <c r="P558" s="387">
        <v>110</v>
      </c>
      <c r="Q558" s="381" t="s">
        <v>159</v>
      </c>
      <c r="R558" s="388">
        <v>330</v>
      </c>
      <c r="S558" s="389">
        <v>330</v>
      </c>
    </row>
    <row r="559" spans="1:54" s="377" customFormat="1" ht="14.25" customHeight="1">
      <c r="A559" s="378" t="s">
        <v>108</v>
      </c>
      <c r="B559" s="378" t="s">
        <v>805</v>
      </c>
      <c r="C559" s="378" t="s">
        <v>805</v>
      </c>
      <c r="D559" s="379" t="s">
        <v>16</v>
      </c>
      <c r="E559" s="378" t="s">
        <v>17</v>
      </c>
      <c r="F559" s="379" t="s">
        <v>16</v>
      </c>
      <c r="G559" s="380" t="s">
        <v>20</v>
      </c>
      <c r="H559" s="381">
        <v>22104</v>
      </c>
      <c r="I559" s="382" t="s">
        <v>603</v>
      </c>
      <c r="J559" s="381" t="s">
        <v>820</v>
      </c>
      <c r="K559" s="383" t="s">
        <v>821</v>
      </c>
      <c r="L559" s="384"/>
      <c r="M559" s="384"/>
      <c r="N559" s="385" t="s">
        <v>353</v>
      </c>
      <c r="O559" s="386">
        <v>2</v>
      </c>
      <c r="P559" s="387">
        <v>112.5</v>
      </c>
      <c r="Q559" s="381" t="s">
        <v>159</v>
      </c>
      <c r="R559" s="388">
        <v>225</v>
      </c>
      <c r="S559" s="389">
        <v>225</v>
      </c>
    </row>
    <row r="560" spans="1:54" s="377" customFormat="1" ht="14.25" customHeight="1">
      <c r="A560" s="378" t="s">
        <v>108</v>
      </c>
      <c r="B560" s="378" t="s">
        <v>805</v>
      </c>
      <c r="C560" s="378" t="s">
        <v>805</v>
      </c>
      <c r="D560" s="379" t="s">
        <v>16</v>
      </c>
      <c r="E560" s="378" t="s">
        <v>17</v>
      </c>
      <c r="F560" s="379" t="s">
        <v>16</v>
      </c>
      <c r="G560" s="380" t="s">
        <v>21</v>
      </c>
      <c r="H560" s="381">
        <v>22104</v>
      </c>
      <c r="I560" s="382" t="s">
        <v>822</v>
      </c>
      <c r="J560" s="381" t="s">
        <v>335</v>
      </c>
      <c r="K560" s="383" t="s">
        <v>127</v>
      </c>
      <c r="L560" s="384"/>
      <c r="M560" s="384"/>
      <c r="N560" s="385" t="s">
        <v>464</v>
      </c>
      <c r="O560" s="386">
        <v>1</v>
      </c>
      <c r="P560" s="390">
        <v>5428.6</v>
      </c>
      <c r="Q560" s="381" t="s">
        <v>159</v>
      </c>
      <c r="R560" s="388" t="s">
        <v>823</v>
      </c>
      <c r="S560" s="389" t="s">
        <v>823</v>
      </c>
    </row>
    <row r="561" spans="1:19" s="377" customFormat="1" ht="14.25" customHeight="1">
      <c r="A561" s="378" t="s">
        <v>108</v>
      </c>
      <c r="B561" s="378" t="s">
        <v>805</v>
      </c>
      <c r="C561" s="378" t="s">
        <v>805</v>
      </c>
      <c r="D561" s="379" t="s">
        <v>16</v>
      </c>
      <c r="E561" s="378" t="s">
        <v>17</v>
      </c>
      <c r="F561" s="379" t="s">
        <v>16</v>
      </c>
      <c r="G561" s="380" t="s">
        <v>20</v>
      </c>
      <c r="H561" s="381">
        <v>22301</v>
      </c>
      <c r="I561" s="382" t="s">
        <v>824</v>
      </c>
      <c r="J561" s="381" t="s">
        <v>825</v>
      </c>
      <c r="K561" s="383" t="s">
        <v>826</v>
      </c>
      <c r="L561" s="384"/>
      <c r="M561" s="384"/>
      <c r="N561" s="385" t="s">
        <v>26</v>
      </c>
      <c r="O561" s="386">
        <v>30</v>
      </c>
      <c r="P561" s="387">
        <v>41.59</v>
      </c>
      <c r="Q561" s="381" t="s">
        <v>159</v>
      </c>
      <c r="R561" s="388">
        <v>1247.7</v>
      </c>
      <c r="S561" s="389">
        <v>1247.7</v>
      </c>
    </row>
    <row r="562" spans="1:19" s="377" customFormat="1" ht="14.25" customHeight="1">
      <c r="A562" s="378" t="s">
        <v>108</v>
      </c>
      <c r="B562" s="378" t="s">
        <v>805</v>
      </c>
      <c r="C562" s="378" t="s">
        <v>805</v>
      </c>
      <c r="D562" s="379" t="s">
        <v>16</v>
      </c>
      <c r="E562" s="378" t="s">
        <v>17</v>
      </c>
      <c r="F562" s="379" t="s">
        <v>16</v>
      </c>
      <c r="G562" s="380" t="s">
        <v>20</v>
      </c>
      <c r="H562" s="381">
        <v>22301</v>
      </c>
      <c r="I562" s="382" t="s">
        <v>824</v>
      </c>
      <c r="J562" s="381" t="s">
        <v>827</v>
      </c>
      <c r="K562" s="383" t="s">
        <v>828</v>
      </c>
      <c r="L562" s="384"/>
      <c r="M562" s="384"/>
      <c r="N562" s="385" t="s">
        <v>26</v>
      </c>
      <c r="O562" s="386">
        <v>30</v>
      </c>
      <c r="P562" s="387">
        <v>34.68</v>
      </c>
      <c r="Q562" s="381" t="s">
        <v>159</v>
      </c>
      <c r="R562" s="388">
        <v>1040.4000000000001</v>
      </c>
      <c r="S562" s="389">
        <v>1040.4000000000001</v>
      </c>
    </row>
    <row r="563" spans="1:19" s="377" customFormat="1" ht="14.25" customHeight="1">
      <c r="A563" s="378" t="s">
        <v>108</v>
      </c>
      <c r="B563" s="378" t="s">
        <v>805</v>
      </c>
      <c r="C563" s="378" t="s">
        <v>805</v>
      </c>
      <c r="D563" s="379" t="s">
        <v>16</v>
      </c>
      <c r="E563" s="378" t="s">
        <v>17</v>
      </c>
      <c r="F563" s="379" t="s">
        <v>16</v>
      </c>
      <c r="G563" s="380" t="s">
        <v>20</v>
      </c>
      <c r="H563" s="381">
        <v>22301</v>
      </c>
      <c r="I563" s="382" t="s">
        <v>824</v>
      </c>
      <c r="J563" s="381" t="s">
        <v>829</v>
      </c>
      <c r="K563" s="383" t="s">
        <v>830</v>
      </c>
      <c r="L563" s="384"/>
      <c r="M563" s="384"/>
      <c r="N563" s="385" t="s">
        <v>26</v>
      </c>
      <c r="O563" s="386">
        <v>30</v>
      </c>
      <c r="P563" s="387">
        <v>3.48</v>
      </c>
      <c r="Q563" s="381" t="s">
        <v>159</v>
      </c>
      <c r="R563" s="388">
        <v>104.4</v>
      </c>
      <c r="S563" s="389">
        <v>104.4</v>
      </c>
    </row>
    <row r="564" spans="1:19" s="377" customFormat="1" ht="14.25" customHeight="1">
      <c r="A564" s="378" t="s">
        <v>108</v>
      </c>
      <c r="B564" s="378" t="s">
        <v>805</v>
      </c>
      <c r="C564" s="378" t="s">
        <v>805</v>
      </c>
      <c r="D564" s="379" t="s">
        <v>16</v>
      </c>
      <c r="E564" s="378" t="s">
        <v>17</v>
      </c>
      <c r="F564" s="379" t="s">
        <v>16</v>
      </c>
      <c r="G564" s="380" t="s">
        <v>20</v>
      </c>
      <c r="H564" s="381">
        <v>24801</v>
      </c>
      <c r="I564" s="382" t="s">
        <v>831</v>
      </c>
      <c r="J564" s="381" t="s">
        <v>832</v>
      </c>
      <c r="K564" s="383" t="s">
        <v>833</v>
      </c>
      <c r="L564" s="384"/>
      <c r="M564" s="384"/>
      <c r="N564" s="385" t="s">
        <v>26</v>
      </c>
      <c r="O564" s="386">
        <v>2</v>
      </c>
      <c r="P564" s="387">
        <v>290</v>
      </c>
      <c r="Q564" s="381" t="s">
        <v>159</v>
      </c>
      <c r="R564" s="388">
        <v>580</v>
      </c>
      <c r="S564" s="389">
        <v>580</v>
      </c>
    </row>
    <row r="565" spans="1:19" s="377" customFormat="1" ht="14.25" customHeight="1">
      <c r="A565" s="378" t="s">
        <v>108</v>
      </c>
      <c r="B565" s="378" t="s">
        <v>805</v>
      </c>
      <c r="C565" s="378" t="s">
        <v>805</v>
      </c>
      <c r="D565" s="379" t="s">
        <v>16</v>
      </c>
      <c r="E565" s="378" t="s">
        <v>17</v>
      </c>
      <c r="F565" s="379" t="s">
        <v>16</v>
      </c>
      <c r="G565" s="380" t="s">
        <v>20</v>
      </c>
      <c r="H565" s="381">
        <v>24901</v>
      </c>
      <c r="I565" s="382" t="s">
        <v>834</v>
      </c>
      <c r="J565" s="381" t="s">
        <v>835</v>
      </c>
      <c r="K565" s="383" t="s">
        <v>836</v>
      </c>
      <c r="L565" s="384"/>
      <c r="M565" s="384"/>
      <c r="N565" s="385" t="s">
        <v>837</v>
      </c>
      <c r="O565" s="386">
        <v>1</v>
      </c>
      <c r="P565" s="387">
        <v>1972</v>
      </c>
      <c r="Q565" s="381" t="s">
        <v>159</v>
      </c>
      <c r="R565" s="388">
        <v>1972</v>
      </c>
      <c r="S565" s="389">
        <v>1972</v>
      </c>
    </row>
    <row r="566" spans="1:19" s="377" customFormat="1" ht="14.25" customHeight="1">
      <c r="A566" s="378" t="s">
        <v>108</v>
      </c>
      <c r="B566" s="378" t="s">
        <v>805</v>
      </c>
      <c r="C566" s="378" t="s">
        <v>805</v>
      </c>
      <c r="D566" s="379" t="s">
        <v>16</v>
      </c>
      <c r="E566" s="378" t="s">
        <v>17</v>
      </c>
      <c r="F566" s="379" t="s">
        <v>16</v>
      </c>
      <c r="G566" s="380" t="s">
        <v>20</v>
      </c>
      <c r="H566" s="381">
        <v>29201</v>
      </c>
      <c r="I566" s="382" t="s">
        <v>838</v>
      </c>
      <c r="J566" s="381" t="s">
        <v>839</v>
      </c>
      <c r="K566" s="383" t="s">
        <v>840</v>
      </c>
      <c r="L566" s="384"/>
      <c r="M566" s="384"/>
      <c r="N566" s="385" t="s">
        <v>26</v>
      </c>
      <c r="O566" s="386">
        <v>3</v>
      </c>
      <c r="P566" s="387">
        <v>336.3</v>
      </c>
      <c r="Q566" s="381" t="s">
        <v>159</v>
      </c>
      <c r="R566" s="388">
        <v>1008.9000000000001</v>
      </c>
      <c r="S566" s="389">
        <v>1008.9000000000001</v>
      </c>
    </row>
    <row r="567" spans="1:19" s="377" customFormat="1" ht="13.8">
      <c r="A567" s="391"/>
      <c r="B567" s="391"/>
      <c r="C567" s="391"/>
      <c r="D567" s="392"/>
      <c r="E567" s="391"/>
      <c r="F567" s="392"/>
      <c r="G567" s="393"/>
      <c r="H567" s="394"/>
      <c r="I567" s="395"/>
      <c r="J567" s="394"/>
      <c r="K567" s="396"/>
      <c r="L567" s="397"/>
      <c r="M567" s="397"/>
      <c r="N567" s="398"/>
      <c r="O567" s="386"/>
      <c r="P567" s="387"/>
      <c r="Q567" s="394"/>
      <c r="R567" s="399"/>
      <c r="S567" s="399"/>
    </row>
    <row r="568" spans="1:19" s="377" customFormat="1" ht="13.8">
      <c r="A568" s="391"/>
      <c r="B568" s="391"/>
      <c r="C568" s="391"/>
      <c r="D568" s="392"/>
      <c r="E568" s="391"/>
      <c r="F568" s="392"/>
      <c r="G568" s="393"/>
      <c r="H568" s="394"/>
      <c r="I568" s="395"/>
      <c r="J568" s="394"/>
      <c r="K568" s="396"/>
      <c r="L568" s="397"/>
      <c r="M568" s="397"/>
      <c r="N568" s="398"/>
      <c r="O568" s="386"/>
      <c r="P568" s="387"/>
      <c r="Q568" s="394"/>
      <c r="R568" s="399"/>
      <c r="S568" s="399"/>
    </row>
    <row r="569" spans="1:19" s="377" customFormat="1" ht="13.8">
      <c r="A569" s="391"/>
      <c r="B569" s="391"/>
      <c r="C569" s="391"/>
      <c r="D569" s="392"/>
      <c r="E569" s="391"/>
      <c r="F569" s="392"/>
      <c r="G569" s="393"/>
      <c r="H569" s="394"/>
      <c r="I569" s="395"/>
      <c r="J569" s="394"/>
      <c r="K569" s="396"/>
      <c r="L569" s="397"/>
      <c r="M569" s="397"/>
      <c r="N569" s="398"/>
      <c r="O569" s="386"/>
      <c r="P569" s="387"/>
      <c r="Q569" s="394"/>
      <c r="R569" s="399"/>
      <c r="S569" s="399"/>
    </row>
    <row r="570" spans="1:19" s="377" customFormat="1" ht="193.2">
      <c r="A570" s="378" t="s">
        <v>108</v>
      </c>
      <c r="B570" s="378" t="s">
        <v>805</v>
      </c>
      <c r="C570" s="378" t="s">
        <v>805</v>
      </c>
      <c r="D570" s="379" t="s">
        <v>16</v>
      </c>
      <c r="E570" s="378" t="s">
        <v>17</v>
      </c>
      <c r="F570" s="379" t="s">
        <v>16</v>
      </c>
      <c r="G570" s="380" t="s">
        <v>20</v>
      </c>
      <c r="H570" s="381">
        <v>26104</v>
      </c>
      <c r="I570" s="400" t="s">
        <v>461</v>
      </c>
      <c r="J570" s="381" t="s">
        <v>841</v>
      </c>
      <c r="K570" s="383" t="s">
        <v>842</v>
      </c>
      <c r="L570" s="384"/>
      <c r="M570" s="384"/>
      <c r="N570" s="385" t="s">
        <v>500</v>
      </c>
      <c r="O570" s="386">
        <v>320</v>
      </c>
      <c r="P570" s="387">
        <v>22</v>
      </c>
      <c r="Q570" s="381" t="s">
        <v>159</v>
      </c>
      <c r="R570" s="388">
        <v>7031.26</v>
      </c>
      <c r="S570" s="388">
        <v>7031.26</v>
      </c>
    </row>
    <row r="571" spans="1:19" s="377" customFormat="1" ht="27.6">
      <c r="A571" s="378" t="s">
        <v>108</v>
      </c>
      <c r="B571" s="378" t="s">
        <v>805</v>
      </c>
      <c r="C571" s="378" t="s">
        <v>805</v>
      </c>
      <c r="D571" s="379" t="s">
        <v>16</v>
      </c>
      <c r="E571" s="378" t="s">
        <v>17</v>
      </c>
      <c r="F571" s="379" t="s">
        <v>16</v>
      </c>
      <c r="G571" s="380" t="s">
        <v>20</v>
      </c>
      <c r="H571" s="381">
        <v>31801</v>
      </c>
      <c r="I571" s="400" t="s">
        <v>381</v>
      </c>
      <c r="J571" s="381"/>
      <c r="K571" s="383" t="s">
        <v>843</v>
      </c>
      <c r="L571" s="384"/>
      <c r="M571" s="384"/>
      <c r="N571" s="385" t="s">
        <v>24</v>
      </c>
      <c r="O571" s="386">
        <v>1</v>
      </c>
      <c r="P571" s="387">
        <v>553.84</v>
      </c>
      <c r="Q571" s="381" t="s">
        <v>159</v>
      </c>
      <c r="R571" s="390">
        <v>553.84</v>
      </c>
      <c r="S571" s="390">
        <v>553.84</v>
      </c>
    </row>
    <row r="572" spans="1:19" s="377" customFormat="1" ht="110.4">
      <c r="A572" s="401" t="s">
        <v>108</v>
      </c>
      <c r="B572" s="401" t="s">
        <v>805</v>
      </c>
      <c r="C572" s="401" t="s">
        <v>805</v>
      </c>
      <c r="D572" s="402" t="s">
        <v>16</v>
      </c>
      <c r="E572" s="401" t="s">
        <v>17</v>
      </c>
      <c r="F572" s="402" t="s">
        <v>16</v>
      </c>
      <c r="G572" s="403" t="s">
        <v>20</v>
      </c>
      <c r="H572" s="404">
        <v>32601</v>
      </c>
      <c r="I572" s="405" t="s">
        <v>376</v>
      </c>
      <c r="J572" s="404"/>
      <c r="K572" s="406" t="s">
        <v>844</v>
      </c>
      <c r="L572" s="407"/>
      <c r="M572" s="407"/>
      <c r="N572" s="408" t="s">
        <v>845</v>
      </c>
      <c r="O572" s="409">
        <v>1</v>
      </c>
      <c r="P572" s="410">
        <v>13286.47</v>
      </c>
      <c r="Q572" s="404" t="s">
        <v>159</v>
      </c>
      <c r="R572" s="411">
        <v>13286.47</v>
      </c>
      <c r="S572" s="412">
        <v>13286.47</v>
      </c>
    </row>
    <row r="573" spans="1:19" s="377" customFormat="1" ht="14.25" customHeight="1">
      <c r="A573" s="413" t="s">
        <v>15</v>
      </c>
      <c r="B573" s="414"/>
      <c r="C573" s="414"/>
      <c r="D573" s="414"/>
      <c r="E573" s="413"/>
      <c r="F573" s="413"/>
      <c r="G573" s="413"/>
      <c r="H573" s="413"/>
      <c r="I573" s="413"/>
      <c r="J573" s="364"/>
      <c r="K573" s="364"/>
      <c r="L573" s="364"/>
      <c r="M573" s="364"/>
      <c r="N573" s="364"/>
      <c r="O573" s="364"/>
      <c r="P573" s="415"/>
      <c r="Q573" s="364"/>
      <c r="R573" s="413">
        <f>SUM(R549:R572)</f>
        <v>31930.227999999996</v>
      </c>
      <c r="S573" s="413">
        <f>SUM(S549:S572)</f>
        <v>31930.227999999996</v>
      </c>
    </row>
    <row r="574" spans="1:19" s="377" customFormat="1" ht="14.25" customHeight="1">
      <c r="A574" s="416"/>
      <c r="B574" s="416"/>
      <c r="C574" s="416"/>
      <c r="D574" s="417"/>
      <c r="E574" s="416"/>
      <c r="F574" s="417"/>
      <c r="G574" s="418"/>
      <c r="H574" s="419"/>
      <c r="I574" s="420"/>
      <c r="J574" s="364"/>
      <c r="K574" s="364"/>
      <c r="L574" s="364"/>
      <c r="M574" s="364"/>
      <c r="N574" s="364"/>
      <c r="O574" s="364"/>
      <c r="P574" s="415"/>
      <c r="Q574" s="364"/>
      <c r="R574" s="421"/>
      <c r="S574" s="422"/>
    </row>
    <row r="575" spans="1:19" s="377" customFormat="1" ht="14.25" customHeight="1">
      <c r="A575" s="416"/>
      <c r="B575" s="416"/>
      <c r="C575" s="416"/>
      <c r="D575" s="417"/>
      <c r="E575" s="416"/>
      <c r="F575" s="417"/>
      <c r="G575" s="418"/>
      <c r="H575" s="419"/>
      <c r="I575" s="420"/>
      <c r="J575" s="419"/>
      <c r="K575" s="423"/>
      <c r="L575" s="421"/>
      <c r="M575" s="421"/>
      <c r="N575" s="424"/>
      <c r="O575" s="425"/>
      <c r="P575" s="426"/>
      <c r="Q575" s="419"/>
      <c r="R575" s="421"/>
      <c r="S575" s="422"/>
    </row>
    <row r="576" spans="1:19" s="377" customFormat="1" ht="124.2">
      <c r="A576" s="365" t="s">
        <v>108</v>
      </c>
      <c r="B576" s="365" t="s">
        <v>805</v>
      </c>
      <c r="C576" s="365" t="s">
        <v>805</v>
      </c>
      <c r="D576" s="366" t="s">
        <v>16</v>
      </c>
      <c r="E576" s="365" t="s">
        <v>17</v>
      </c>
      <c r="F576" s="366" t="s">
        <v>16</v>
      </c>
      <c r="G576" s="367" t="s">
        <v>21</v>
      </c>
      <c r="H576" s="368">
        <v>31301</v>
      </c>
      <c r="I576" s="369" t="s">
        <v>846</v>
      </c>
      <c r="J576" s="368"/>
      <c r="K576" s="427" t="s">
        <v>847</v>
      </c>
      <c r="L576" s="371"/>
      <c r="M576" s="371"/>
      <c r="N576" s="372" t="s">
        <v>24</v>
      </c>
      <c r="O576" s="373">
        <v>1</v>
      </c>
      <c r="P576" s="374">
        <v>4200</v>
      </c>
      <c r="Q576" s="368" t="s">
        <v>159</v>
      </c>
      <c r="R576" s="428">
        <v>3418.58</v>
      </c>
      <c r="S576" s="428">
        <v>3418.58</v>
      </c>
    </row>
    <row r="577" spans="1:22" s="377" customFormat="1" ht="110.4">
      <c r="A577" s="378" t="s">
        <v>108</v>
      </c>
      <c r="B577" s="378" t="s">
        <v>805</v>
      </c>
      <c r="C577" s="378" t="s">
        <v>805</v>
      </c>
      <c r="D577" s="379" t="s">
        <v>16</v>
      </c>
      <c r="E577" s="378" t="s">
        <v>17</v>
      </c>
      <c r="F577" s="379" t="s">
        <v>16</v>
      </c>
      <c r="G577" s="380" t="s">
        <v>21</v>
      </c>
      <c r="H577" s="381">
        <v>32201</v>
      </c>
      <c r="I577" s="382" t="s">
        <v>110</v>
      </c>
      <c r="J577" s="381"/>
      <c r="K577" s="429" t="s">
        <v>848</v>
      </c>
      <c r="L577" s="384"/>
      <c r="M577" s="384" t="s">
        <v>849</v>
      </c>
      <c r="N577" s="385" t="s">
        <v>24</v>
      </c>
      <c r="O577" s="386">
        <v>2</v>
      </c>
      <c r="P577" s="387">
        <v>134139.65</v>
      </c>
      <c r="Q577" s="381" t="s">
        <v>159</v>
      </c>
      <c r="R577" s="388">
        <v>268279.3</v>
      </c>
      <c r="S577" s="430">
        <v>268279.3</v>
      </c>
    </row>
    <row r="578" spans="1:22" s="377" customFormat="1" ht="124.2">
      <c r="A578" s="378" t="s">
        <v>108</v>
      </c>
      <c r="B578" s="378" t="s">
        <v>805</v>
      </c>
      <c r="C578" s="378" t="s">
        <v>805</v>
      </c>
      <c r="D578" s="379" t="s">
        <v>16</v>
      </c>
      <c r="E578" s="378" t="s">
        <v>17</v>
      </c>
      <c r="F578" s="379" t="s">
        <v>16</v>
      </c>
      <c r="G578" s="380" t="s">
        <v>21</v>
      </c>
      <c r="H578" s="381">
        <v>33801</v>
      </c>
      <c r="I578" s="382" t="s">
        <v>123</v>
      </c>
      <c r="J578" s="381"/>
      <c r="K578" s="429" t="s">
        <v>850</v>
      </c>
      <c r="L578" s="384"/>
      <c r="M578" s="384" t="s">
        <v>849</v>
      </c>
      <c r="N578" s="385" t="s">
        <v>24</v>
      </c>
      <c r="O578" s="386">
        <v>2</v>
      </c>
      <c r="P578" s="387">
        <v>31455.21</v>
      </c>
      <c r="Q578" s="381" t="s">
        <v>159</v>
      </c>
      <c r="R578" s="388">
        <v>62910.42</v>
      </c>
      <c r="S578" s="430">
        <v>62910.42</v>
      </c>
    </row>
    <row r="579" spans="1:22" s="377" customFormat="1" ht="110.4">
      <c r="A579" s="378" t="s">
        <v>108</v>
      </c>
      <c r="B579" s="378" t="s">
        <v>805</v>
      </c>
      <c r="C579" s="378" t="s">
        <v>805</v>
      </c>
      <c r="D579" s="379" t="s">
        <v>16</v>
      </c>
      <c r="E579" s="378" t="s">
        <v>17</v>
      </c>
      <c r="F579" s="379" t="s">
        <v>16</v>
      </c>
      <c r="G579" s="380" t="s">
        <v>21</v>
      </c>
      <c r="H579" s="381">
        <v>35101</v>
      </c>
      <c r="I579" s="382" t="s">
        <v>851</v>
      </c>
      <c r="J579" s="381"/>
      <c r="K579" s="429" t="s">
        <v>852</v>
      </c>
      <c r="L579" s="384"/>
      <c r="M579" s="384"/>
      <c r="N579" s="385" t="s">
        <v>24</v>
      </c>
      <c r="O579" s="386">
        <v>2</v>
      </c>
      <c r="P579" s="387">
        <v>24053.759999999998</v>
      </c>
      <c r="Q579" s="381" t="s">
        <v>159</v>
      </c>
      <c r="R579" s="388">
        <v>32383</v>
      </c>
      <c r="S579" s="388">
        <v>32383</v>
      </c>
      <c r="U579" s="431"/>
    </row>
    <row r="580" spans="1:22" s="377" customFormat="1" ht="110.4">
      <c r="A580" s="378" t="s">
        <v>108</v>
      </c>
      <c r="B580" s="378" t="s">
        <v>805</v>
      </c>
      <c r="C580" s="378" t="s">
        <v>805</v>
      </c>
      <c r="D580" s="379" t="s">
        <v>16</v>
      </c>
      <c r="E580" s="378" t="s">
        <v>17</v>
      </c>
      <c r="F580" s="379" t="s">
        <v>16</v>
      </c>
      <c r="G580" s="380" t="s">
        <v>21</v>
      </c>
      <c r="H580" s="381">
        <v>35801</v>
      </c>
      <c r="I580" s="382" t="s">
        <v>114</v>
      </c>
      <c r="J580" s="381"/>
      <c r="K580" s="429" t="s">
        <v>853</v>
      </c>
      <c r="L580" s="384"/>
      <c r="M580" s="384" t="s">
        <v>849</v>
      </c>
      <c r="N580" s="385" t="s">
        <v>24</v>
      </c>
      <c r="O580" s="386">
        <v>2</v>
      </c>
      <c r="P580" s="387">
        <v>23321.03</v>
      </c>
      <c r="Q580" s="381" t="s">
        <v>159</v>
      </c>
      <c r="R580" s="388">
        <v>45876.46</v>
      </c>
      <c r="S580" s="430">
        <v>45876.46</v>
      </c>
    </row>
    <row r="581" spans="1:22" s="377" customFormat="1" ht="110.4">
      <c r="A581" s="401" t="s">
        <v>108</v>
      </c>
      <c r="B581" s="401" t="s">
        <v>805</v>
      </c>
      <c r="C581" s="401" t="s">
        <v>805</v>
      </c>
      <c r="D581" s="402" t="s">
        <v>16</v>
      </c>
      <c r="E581" s="401" t="s">
        <v>17</v>
      </c>
      <c r="F581" s="402" t="s">
        <v>16</v>
      </c>
      <c r="G581" s="403" t="s">
        <v>21</v>
      </c>
      <c r="H581" s="404">
        <v>35901</v>
      </c>
      <c r="I581" s="405"/>
      <c r="J581" s="404"/>
      <c r="K581" s="432" t="s">
        <v>854</v>
      </c>
      <c r="L581" s="407"/>
      <c r="M581" s="407" t="s">
        <v>849</v>
      </c>
      <c r="N581" s="408" t="s">
        <v>24</v>
      </c>
      <c r="O581" s="409">
        <v>2</v>
      </c>
      <c r="P581" s="410">
        <v>5800</v>
      </c>
      <c r="Q581" s="404" t="s">
        <v>159</v>
      </c>
      <c r="R581" s="411">
        <v>5800</v>
      </c>
      <c r="S581" s="433">
        <v>5800</v>
      </c>
    </row>
    <row r="582" spans="1:22" s="377" customFormat="1" ht="14.25" customHeight="1">
      <c r="A582" s="413" t="s">
        <v>15</v>
      </c>
      <c r="B582" s="414"/>
      <c r="C582" s="414"/>
      <c r="D582" s="414"/>
      <c r="E582" s="413"/>
      <c r="F582" s="413"/>
      <c r="G582" s="413"/>
      <c r="H582" s="413"/>
      <c r="I582" s="413"/>
      <c r="J582" s="364"/>
      <c r="K582" s="364"/>
      <c r="L582" s="364"/>
      <c r="M582" s="364"/>
      <c r="N582" s="364"/>
      <c r="O582" s="364"/>
      <c r="P582" s="415"/>
      <c r="Q582" s="364"/>
      <c r="R582" s="413">
        <f>SUM(R577:R581)</f>
        <v>415249.18</v>
      </c>
      <c r="S582" s="413">
        <f>SUM(S577:S581)</f>
        <v>415249.18</v>
      </c>
      <c r="T582" s="364"/>
      <c r="U582" s="364"/>
      <c r="V582" s="364"/>
    </row>
    <row r="583" spans="1:22" s="364" customFormat="1" ht="14.25" customHeight="1">
      <c r="P583" s="415"/>
    </row>
    <row r="584" spans="1:22" s="364" customFormat="1" ht="14.25" customHeight="1">
      <c r="P584" s="415"/>
      <c r="R584" s="434"/>
    </row>
    <row r="585" spans="1:22" s="377" customFormat="1" ht="262.2">
      <c r="A585" s="365" t="s">
        <v>108</v>
      </c>
      <c r="B585" s="365" t="s">
        <v>805</v>
      </c>
      <c r="C585" s="365" t="s">
        <v>805</v>
      </c>
      <c r="D585" s="366" t="s">
        <v>16</v>
      </c>
      <c r="E585" s="365" t="s">
        <v>18</v>
      </c>
      <c r="F585" s="366">
        <v>88</v>
      </c>
      <c r="G585" s="367" t="s">
        <v>30</v>
      </c>
      <c r="H585" s="368">
        <v>26102</v>
      </c>
      <c r="I585" s="435" t="s">
        <v>855</v>
      </c>
      <c r="J585" s="368" t="s">
        <v>462</v>
      </c>
      <c r="K585" s="427" t="s">
        <v>856</v>
      </c>
      <c r="L585" s="371"/>
      <c r="M585" s="371"/>
      <c r="N585" s="385" t="s">
        <v>500</v>
      </c>
      <c r="O585" s="373">
        <v>320</v>
      </c>
      <c r="P585" s="436">
        <v>22</v>
      </c>
      <c r="Q585" s="368" t="s">
        <v>159</v>
      </c>
      <c r="R585" s="375">
        <v>7029.38</v>
      </c>
      <c r="S585" s="375">
        <v>7029.38</v>
      </c>
    </row>
    <row r="586" spans="1:22" s="377" customFormat="1" ht="14.25" customHeight="1">
      <c r="A586" s="378" t="s">
        <v>108</v>
      </c>
      <c r="B586" s="378" t="s">
        <v>805</v>
      </c>
      <c r="C586" s="378" t="s">
        <v>805</v>
      </c>
      <c r="D586" s="379" t="s">
        <v>16</v>
      </c>
      <c r="E586" s="378" t="s">
        <v>18</v>
      </c>
      <c r="F586" s="379" t="s">
        <v>19</v>
      </c>
      <c r="G586" s="380" t="s">
        <v>30</v>
      </c>
      <c r="H586" s="381">
        <v>21101</v>
      </c>
      <c r="I586" s="437" t="s">
        <v>138</v>
      </c>
      <c r="J586" s="381" t="s">
        <v>812</v>
      </c>
      <c r="K586" s="429" t="s">
        <v>813</v>
      </c>
      <c r="L586" s="384"/>
      <c r="M586" s="384"/>
      <c r="N586" s="385" t="s">
        <v>432</v>
      </c>
      <c r="O586" s="386">
        <v>15</v>
      </c>
      <c r="P586" s="390">
        <v>78</v>
      </c>
      <c r="Q586" s="381" t="s">
        <v>159</v>
      </c>
      <c r="R586" s="388">
        <v>1170</v>
      </c>
      <c r="S586" s="388">
        <v>1170</v>
      </c>
    </row>
    <row r="587" spans="1:22" s="377" customFormat="1" ht="14.25" customHeight="1">
      <c r="A587" s="378" t="s">
        <v>108</v>
      </c>
      <c r="B587" s="378" t="s">
        <v>805</v>
      </c>
      <c r="C587" s="378" t="s">
        <v>805</v>
      </c>
      <c r="D587" s="379" t="s">
        <v>16</v>
      </c>
      <c r="E587" s="378" t="s">
        <v>18</v>
      </c>
      <c r="F587" s="379" t="s">
        <v>19</v>
      </c>
      <c r="G587" s="380" t="s">
        <v>30</v>
      </c>
      <c r="H587" s="381">
        <v>21101</v>
      </c>
      <c r="I587" s="437" t="s">
        <v>138</v>
      </c>
      <c r="J587" s="381" t="s">
        <v>857</v>
      </c>
      <c r="K587" s="429" t="s">
        <v>858</v>
      </c>
      <c r="L587" s="384"/>
      <c r="M587" s="384"/>
      <c r="N587" s="385" t="s">
        <v>432</v>
      </c>
      <c r="O587" s="386">
        <v>3</v>
      </c>
      <c r="P587" s="390">
        <v>100.99</v>
      </c>
      <c r="Q587" s="381" t="s">
        <v>159</v>
      </c>
      <c r="R587" s="388">
        <v>302.96999999999997</v>
      </c>
      <c r="S587" s="388">
        <v>302.96999999999997</v>
      </c>
    </row>
    <row r="588" spans="1:22" s="377" customFormat="1" ht="14.25" customHeight="1">
      <c r="A588" s="378" t="s">
        <v>108</v>
      </c>
      <c r="B588" s="378" t="s">
        <v>805</v>
      </c>
      <c r="C588" s="378" t="s">
        <v>805</v>
      </c>
      <c r="D588" s="379" t="s">
        <v>16</v>
      </c>
      <c r="E588" s="378" t="s">
        <v>18</v>
      </c>
      <c r="F588" s="379" t="s">
        <v>19</v>
      </c>
      <c r="G588" s="380" t="s">
        <v>30</v>
      </c>
      <c r="H588" s="381">
        <v>21101</v>
      </c>
      <c r="I588" s="437" t="s">
        <v>138</v>
      </c>
      <c r="J588" s="381" t="s">
        <v>278</v>
      </c>
      <c r="K588" s="429" t="s">
        <v>279</v>
      </c>
      <c r="L588" s="384"/>
      <c r="M588" s="384"/>
      <c r="N588" s="385" t="s">
        <v>353</v>
      </c>
      <c r="O588" s="386">
        <v>3</v>
      </c>
      <c r="P588" s="390">
        <v>3.5959999999999996</v>
      </c>
      <c r="Q588" s="381" t="s">
        <v>159</v>
      </c>
      <c r="R588" s="388">
        <v>10.787999999999998</v>
      </c>
      <c r="S588" s="388">
        <v>10.787999999999998</v>
      </c>
    </row>
    <row r="589" spans="1:22" s="377" customFormat="1" ht="14.25" customHeight="1">
      <c r="A589" s="378" t="s">
        <v>108</v>
      </c>
      <c r="B589" s="378" t="s">
        <v>805</v>
      </c>
      <c r="C589" s="378" t="s">
        <v>805</v>
      </c>
      <c r="D589" s="379" t="s">
        <v>16</v>
      </c>
      <c r="E589" s="378" t="s">
        <v>18</v>
      </c>
      <c r="F589" s="379" t="s">
        <v>19</v>
      </c>
      <c r="G589" s="380" t="s">
        <v>30</v>
      </c>
      <c r="H589" s="381">
        <v>21101</v>
      </c>
      <c r="I589" s="437" t="s">
        <v>138</v>
      </c>
      <c r="J589" s="381" t="s">
        <v>859</v>
      </c>
      <c r="K589" s="429" t="s">
        <v>860</v>
      </c>
      <c r="L589" s="384"/>
      <c r="M589" s="384"/>
      <c r="N589" s="385" t="s">
        <v>26</v>
      </c>
      <c r="O589" s="386">
        <v>50</v>
      </c>
      <c r="P589" s="390">
        <v>10.5444</v>
      </c>
      <c r="Q589" s="381" t="s">
        <v>159</v>
      </c>
      <c r="R589" s="388">
        <v>527.22</v>
      </c>
      <c r="S589" s="388">
        <v>527.22</v>
      </c>
    </row>
    <row r="590" spans="1:22" s="377" customFormat="1" ht="14.25" customHeight="1">
      <c r="A590" s="378" t="s">
        <v>108</v>
      </c>
      <c r="B590" s="378" t="s">
        <v>805</v>
      </c>
      <c r="C590" s="378" t="s">
        <v>805</v>
      </c>
      <c r="D590" s="379" t="s">
        <v>16</v>
      </c>
      <c r="E590" s="378" t="s">
        <v>18</v>
      </c>
      <c r="F590" s="379" t="s">
        <v>19</v>
      </c>
      <c r="G590" s="380" t="s">
        <v>30</v>
      </c>
      <c r="H590" s="381">
        <v>21101</v>
      </c>
      <c r="I590" s="437" t="s">
        <v>138</v>
      </c>
      <c r="J590" s="381" t="s">
        <v>861</v>
      </c>
      <c r="K590" s="429" t="s">
        <v>862</v>
      </c>
      <c r="L590" s="384"/>
      <c r="M590" s="384"/>
      <c r="N590" s="385" t="s">
        <v>26</v>
      </c>
      <c r="O590" s="386">
        <v>3</v>
      </c>
      <c r="P590" s="390">
        <v>28.883999999999997</v>
      </c>
      <c r="Q590" s="381" t="s">
        <v>159</v>
      </c>
      <c r="R590" s="388">
        <v>86.651999999999987</v>
      </c>
      <c r="S590" s="388">
        <v>86.651999999999987</v>
      </c>
    </row>
    <row r="591" spans="1:22" s="377" customFormat="1" ht="14.25" customHeight="1">
      <c r="A591" s="378" t="s">
        <v>108</v>
      </c>
      <c r="B591" s="378" t="s">
        <v>805</v>
      </c>
      <c r="C591" s="378" t="s">
        <v>805</v>
      </c>
      <c r="D591" s="379" t="s">
        <v>16</v>
      </c>
      <c r="E591" s="378" t="s">
        <v>18</v>
      </c>
      <c r="F591" s="379" t="s">
        <v>19</v>
      </c>
      <c r="G591" s="380" t="s">
        <v>30</v>
      </c>
      <c r="H591" s="381">
        <v>21101</v>
      </c>
      <c r="I591" s="437" t="s">
        <v>138</v>
      </c>
      <c r="J591" s="381" t="s">
        <v>231</v>
      </c>
      <c r="K591" s="429" t="s">
        <v>863</v>
      </c>
      <c r="L591" s="384"/>
      <c r="M591" s="384"/>
      <c r="N591" s="385" t="s">
        <v>26</v>
      </c>
      <c r="O591" s="386">
        <v>3</v>
      </c>
      <c r="P591" s="390">
        <v>40.773999999999994</v>
      </c>
      <c r="Q591" s="381" t="s">
        <v>159</v>
      </c>
      <c r="R591" s="388">
        <v>122.32199999999997</v>
      </c>
      <c r="S591" s="388">
        <v>122.32199999999997</v>
      </c>
    </row>
    <row r="592" spans="1:22" s="377" customFormat="1" ht="14.25" customHeight="1">
      <c r="A592" s="378" t="s">
        <v>108</v>
      </c>
      <c r="B592" s="378" t="s">
        <v>805</v>
      </c>
      <c r="C592" s="378" t="s">
        <v>805</v>
      </c>
      <c r="D592" s="379" t="s">
        <v>16</v>
      </c>
      <c r="E592" s="378" t="s">
        <v>18</v>
      </c>
      <c r="F592" s="379" t="s">
        <v>19</v>
      </c>
      <c r="G592" s="380" t="s">
        <v>30</v>
      </c>
      <c r="H592" s="381">
        <v>21101</v>
      </c>
      <c r="I592" s="437" t="s">
        <v>138</v>
      </c>
      <c r="J592" s="381" t="s">
        <v>864</v>
      </c>
      <c r="K592" s="429" t="s">
        <v>865</v>
      </c>
      <c r="L592" s="384"/>
      <c r="M592" s="384"/>
      <c r="N592" s="385" t="s">
        <v>26</v>
      </c>
      <c r="O592" s="386">
        <v>1</v>
      </c>
      <c r="P592" s="390">
        <v>10.324</v>
      </c>
      <c r="Q592" s="381" t="s">
        <v>159</v>
      </c>
      <c r="R592" s="388">
        <v>10.324</v>
      </c>
      <c r="S592" s="388">
        <v>10.324</v>
      </c>
    </row>
    <row r="593" spans="1:19" s="377" customFormat="1" ht="14.25" customHeight="1">
      <c r="A593" s="378" t="s">
        <v>108</v>
      </c>
      <c r="B593" s="378" t="s">
        <v>805</v>
      </c>
      <c r="C593" s="378" t="s">
        <v>805</v>
      </c>
      <c r="D593" s="379" t="s">
        <v>16</v>
      </c>
      <c r="E593" s="378" t="s">
        <v>18</v>
      </c>
      <c r="F593" s="379" t="s">
        <v>19</v>
      </c>
      <c r="G593" s="380" t="s">
        <v>30</v>
      </c>
      <c r="H593" s="381">
        <v>21101</v>
      </c>
      <c r="I593" s="437" t="s">
        <v>138</v>
      </c>
      <c r="J593" s="381" t="s">
        <v>866</v>
      </c>
      <c r="K593" s="429" t="s">
        <v>867</v>
      </c>
      <c r="L593" s="384"/>
      <c r="M593" s="384"/>
      <c r="N593" s="385" t="s">
        <v>353</v>
      </c>
      <c r="O593" s="386">
        <v>4</v>
      </c>
      <c r="P593" s="390">
        <v>26.563999999999997</v>
      </c>
      <c r="Q593" s="381" t="s">
        <v>159</v>
      </c>
      <c r="R593" s="388">
        <v>106.25599999999999</v>
      </c>
      <c r="S593" s="388">
        <v>106.25599999999999</v>
      </c>
    </row>
    <row r="594" spans="1:19" s="377" customFormat="1" ht="14.25" customHeight="1">
      <c r="A594" s="378" t="s">
        <v>108</v>
      </c>
      <c r="B594" s="378" t="s">
        <v>805</v>
      </c>
      <c r="C594" s="378" t="s">
        <v>805</v>
      </c>
      <c r="D594" s="379" t="s">
        <v>16</v>
      </c>
      <c r="E594" s="378" t="s">
        <v>18</v>
      </c>
      <c r="F594" s="379" t="s">
        <v>19</v>
      </c>
      <c r="G594" s="380" t="s">
        <v>30</v>
      </c>
      <c r="H594" s="381">
        <v>21101</v>
      </c>
      <c r="I594" s="437" t="s">
        <v>138</v>
      </c>
      <c r="J594" s="381" t="s">
        <v>868</v>
      </c>
      <c r="K594" s="429" t="s">
        <v>869</v>
      </c>
      <c r="L594" s="384"/>
      <c r="M594" s="384"/>
      <c r="N594" s="385" t="s">
        <v>26</v>
      </c>
      <c r="O594" s="386">
        <v>2</v>
      </c>
      <c r="P594" s="390">
        <v>11.135999999999999</v>
      </c>
      <c r="Q594" s="381" t="s">
        <v>159</v>
      </c>
      <c r="R594" s="388">
        <v>22.271999999999998</v>
      </c>
      <c r="S594" s="388">
        <v>22.271999999999998</v>
      </c>
    </row>
    <row r="595" spans="1:19" s="377" customFormat="1" ht="14.25" customHeight="1">
      <c r="A595" s="378" t="s">
        <v>108</v>
      </c>
      <c r="B595" s="378" t="s">
        <v>805</v>
      </c>
      <c r="C595" s="378" t="s">
        <v>805</v>
      </c>
      <c r="D595" s="379" t="s">
        <v>16</v>
      </c>
      <c r="E595" s="378" t="s">
        <v>18</v>
      </c>
      <c r="F595" s="379" t="s">
        <v>19</v>
      </c>
      <c r="G595" s="380" t="s">
        <v>30</v>
      </c>
      <c r="H595" s="381">
        <v>21101</v>
      </c>
      <c r="I595" s="437" t="s">
        <v>138</v>
      </c>
      <c r="J595" s="381" t="s">
        <v>422</v>
      </c>
      <c r="K595" s="429" t="s">
        <v>870</v>
      </c>
      <c r="L595" s="384"/>
      <c r="M595" s="384"/>
      <c r="N595" s="385" t="s">
        <v>353</v>
      </c>
      <c r="O595" s="386">
        <v>1</v>
      </c>
      <c r="P595" s="390">
        <v>40.832000000000001</v>
      </c>
      <c r="Q595" s="381" t="s">
        <v>159</v>
      </c>
      <c r="R595" s="388">
        <v>40.832000000000001</v>
      </c>
      <c r="S595" s="388">
        <v>40.832000000000001</v>
      </c>
    </row>
    <row r="596" spans="1:19" s="377" customFormat="1" ht="14.25" customHeight="1">
      <c r="A596" s="378" t="s">
        <v>108</v>
      </c>
      <c r="B596" s="378" t="s">
        <v>805</v>
      </c>
      <c r="C596" s="378" t="s">
        <v>805</v>
      </c>
      <c r="D596" s="379" t="s">
        <v>16</v>
      </c>
      <c r="E596" s="378" t="s">
        <v>18</v>
      </c>
      <c r="F596" s="379" t="s">
        <v>19</v>
      </c>
      <c r="G596" s="380" t="s">
        <v>30</v>
      </c>
      <c r="H596" s="381">
        <v>21101</v>
      </c>
      <c r="I596" s="437" t="s">
        <v>138</v>
      </c>
      <c r="J596" s="381" t="s">
        <v>871</v>
      </c>
      <c r="K596" s="429" t="s">
        <v>872</v>
      </c>
      <c r="L596" s="384"/>
      <c r="M596" s="384"/>
      <c r="N596" s="385" t="s">
        <v>26</v>
      </c>
      <c r="O596" s="386">
        <v>3</v>
      </c>
      <c r="P596" s="390">
        <v>13.688000000000001</v>
      </c>
      <c r="Q596" s="381" t="s">
        <v>159</v>
      </c>
      <c r="R596" s="388">
        <v>41.064</v>
      </c>
      <c r="S596" s="388">
        <v>41.064</v>
      </c>
    </row>
    <row r="597" spans="1:19" s="377" customFormat="1" ht="14.25" customHeight="1">
      <c r="A597" s="378" t="s">
        <v>108</v>
      </c>
      <c r="B597" s="378" t="s">
        <v>805</v>
      </c>
      <c r="C597" s="378" t="s">
        <v>805</v>
      </c>
      <c r="D597" s="379" t="s">
        <v>16</v>
      </c>
      <c r="E597" s="378" t="s">
        <v>18</v>
      </c>
      <c r="F597" s="379" t="s">
        <v>19</v>
      </c>
      <c r="G597" s="380" t="s">
        <v>30</v>
      </c>
      <c r="H597" s="381">
        <v>21101</v>
      </c>
      <c r="I597" s="437" t="s">
        <v>138</v>
      </c>
      <c r="J597" s="381" t="s">
        <v>173</v>
      </c>
      <c r="K597" s="429" t="s">
        <v>873</v>
      </c>
      <c r="L597" s="384"/>
      <c r="M597" s="384"/>
      <c r="N597" s="385" t="s">
        <v>26</v>
      </c>
      <c r="O597" s="386">
        <v>3</v>
      </c>
      <c r="P597" s="390">
        <v>13.688000000000001</v>
      </c>
      <c r="Q597" s="381" t="s">
        <v>159</v>
      </c>
      <c r="R597" s="388">
        <v>41.064</v>
      </c>
      <c r="S597" s="388">
        <v>41.064</v>
      </c>
    </row>
    <row r="598" spans="1:19" s="377" customFormat="1" ht="14.25" customHeight="1">
      <c r="A598" s="378" t="s">
        <v>108</v>
      </c>
      <c r="B598" s="378" t="s">
        <v>805</v>
      </c>
      <c r="C598" s="378" t="s">
        <v>805</v>
      </c>
      <c r="D598" s="379" t="s">
        <v>16</v>
      </c>
      <c r="E598" s="378" t="s">
        <v>18</v>
      </c>
      <c r="F598" s="379" t="s">
        <v>19</v>
      </c>
      <c r="G598" s="380" t="s">
        <v>30</v>
      </c>
      <c r="H598" s="381">
        <v>21101</v>
      </c>
      <c r="I598" s="437" t="s">
        <v>138</v>
      </c>
      <c r="J598" s="381" t="s">
        <v>874</v>
      </c>
      <c r="K598" s="429" t="s">
        <v>875</v>
      </c>
      <c r="L598" s="384"/>
      <c r="M598" s="384"/>
      <c r="N598" s="385" t="s">
        <v>26</v>
      </c>
      <c r="O598" s="386">
        <v>2</v>
      </c>
      <c r="P598" s="390">
        <v>15.659999999999998</v>
      </c>
      <c r="Q598" s="381" t="s">
        <v>159</v>
      </c>
      <c r="R598" s="388">
        <v>31.319999999999997</v>
      </c>
      <c r="S598" s="388">
        <v>31.319999999999997</v>
      </c>
    </row>
    <row r="599" spans="1:19" s="377" customFormat="1" ht="14.25" customHeight="1">
      <c r="A599" s="378" t="s">
        <v>108</v>
      </c>
      <c r="B599" s="378" t="s">
        <v>805</v>
      </c>
      <c r="C599" s="378" t="s">
        <v>805</v>
      </c>
      <c r="D599" s="379" t="s">
        <v>16</v>
      </c>
      <c r="E599" s="378" t="s">
        <v>18</v>
      </c>
      <c r="F599" s="379" t="s">
        <v>19</v>
      </c>
      <c r="G599" s="380" t="s">
        <v>30</v>
      </c>
      <c r="H599" s="381">
        <v>21101</v>
      </c>
      <c r="I599" s="437" t="s">
        <v>138</v>
      </c>
      <c r="J599" s="381" t="s">
        <v>876</v>
      </c>
      <c r="K599" s="429" t="s">
        <v>877</v>
      </c>
      <c r="L599" s="384"/>
      <c r="M599" s="384"/>
      <c r="N599" s="385" t="s">
        <v>26</v>
      </c>
      <c r="O599" s="386">
        <v>2</v>
      </c>
      <c r="P599" s="390">
        <v>2.8420000000000001</v>
      </c>
      <c r="Q599" s="381" t="s">
        <v>159</v>
      </c>
      <c r="R599" s="388">
        <v>5.6840000000000002</v>
      </c>
      <c r="S599" s="388">
        <v>5.6840000000000002</v>
      </c>
    </row>
    <row r="600" spans="1:19" s="377" customFormat="1" ht="14.25" customHeight="1">
      <c r="A600" s="378" t="s">
        <v>108</v>
      </c>
      <c r="B600" s="378" t="s">
        <v>805</v>
      </c>
      <c r="C600" s="378" t="s">
        <v>805</v>
      </c>
      <c r="D600" s="379" t="s">
        <v>16</v>
      </c>
      <c r="E600" s="378" t="s">
        <v>17</v>
      </c>
      <c r="F600" s="379" t="s">
        <v>19</v>
      </c>
      <c r="G600" s="380" t="s">
        <v>30</v>
      </c>
      <c r="H600" s="381">
        <v>21101</v>
      </c>
      <c r="I600" s="437" t="s">
        <v>138</v>
      </c>
      <c r="J600" s="381" t="s">
        <v>878</v>
      </c>
      <c r="K600" s="429" t="s">
        <v>879</v>
      </c>
      <c r="L600" s="384"/>
      <c r="M600" s="384"/>
      <c r="N600" s="385" t="s">
        <v>432</v>
      </c>
      <c r="O600" s="386">
        <v>3</v>
      </c>
      <c r="P600" s="390">
        <v>138.96799999999999</v>
      </c>
      <c r="Q600" s="381" t="s">
        <v>159</v>
      </c>
      <c r="R600" s="388">
        <v>416.904</v>
      </c>
      <c r="S600" s="388">
        <v>416.904</v>
      </c>
    </row>
    <row r="601" spans="1:19" s="377" customFormat="1" ht="14.25" customHeight="1">
      <c r="A601" s="378" t="s">
        <v>108</v>
      </c>
      <c r="B601" s="378" t="s">
        <v>805</v>
      </c>
      <c r="C601" s="378" t="s">
        <v>805</v>
      </c>
      <c r="D601" s="379" t="s">
        <v>16</v>
      </c>
      <c r="E601" s="378" t="s">
        <v>55</v>
      </c>
      <c r="F601" s="379" t="s">
        <v>19</v>
      </c>
      <c r="G601" s="380" t="s">
        <v>30</v>
      </c>
      <c r="H601" s="381">
        <v>21101</v>
      </c>
      <c r="I601" s="437" t="s">
        <v>138</v>
      </c>
      <c r="J601" s="381" t="s">
        <v>179</v>
      </c>
      <c r="K601" s="429" t="s">
        <v>880</v>
      </c>
      <c r="L601" s="384"/>
      <c r="M601" s="384"/>
      <c r="N601" s="385" t="s">
        <v>353</v>
      </c>
      <c r="O601" s="386">
        <v>1</v>
      </c>
      <c r="P601" s="390">
        <v>9.395999999999999</v>
      </c>
      <c r="Q601" s="381" t="s">
        <v>159</v>
      </c>
      <c r="R601" s="388">
        <v>9.395999999999999</v>
      </c>
      <c r="S601" s="388">
        <v>9.395999999999999</v>
      </c>
    </row>
    <row r="602" spans="1:19" s="377" customFormat="1" ht="14.25" customHeight="1">
      <c r="A602" s="378" t="s">
        <v>108</v>
      </c>
      <c r="B602" s="378" t="s">
        <v>805</v>
      </c>
      <c r="C602" s="378" t="s">
        <v>805</v>
      </c>
      <c r="D602" s="379" t="s">
        <v>16</v>
      </c>
      <c r="E602" s="378" t="s">
        <v>18</v>
      </c>
      <c r="F602" s="379" t="s">
        <v>19</v>
      </c>
      <c r="G602" s="380" t="s">
        <v>30</v>
      </c>
      <c r="H602" s="381">
        <v>21601</v>
      </c>
      <c r="I602" s="437" t="s">
        <v>304</v>
      </c>
      <c r="J602" s="381" t="s">
        <v>881</v>
      </c>
      <c r="K602" s="429" t="s">
        <v>882</v>
      </c>
      <c r="L602" s="384"/>
      <c r="M602" s="384"/>
      <c r="N602" s="385" t="s">
        <v>26</v>
      </c>
      <c r="O602" s="386">
        <v>5</v>
      </c>
      <c r="P602" s="390">
        <v>49.497199999999999</v>
      </c>
      <c r="Q602" s="381" t="s">
        <v>159</v>
      </c>
      <c r="R602" s="438">
        <v>247</v>
      </c>
      <c r="S602" s="438">
        <v>247</v>
      </c>
    </row>
    <row r="603" spans="1:19" s="377" customFormat="1" ht="14.25" customHeight="1">
      <c r="A603" s="378" t="s">
        <v>108</v>
      </c>
      <c r="B603" s="378" t="s">
        <v>805</v>
      </c>
      <c r="C603" s="378" t="s">
        <v>805</v>
      </c>
      <c r="D603" s="379" t="s">
        <v>16</v>
      </c>
      <c r="E603" s="378" t="s">
        <v>18</v>
      </c>
      <c r="F603" s="379" t="s">
        <v>19</v>
      </c>
      <c r="G603" s="380" t="s">
        <v>30</v>
      </c>
      <c r="H603" s="381">
        <v>21601</v>
      </c>
      <c r="I603" s="437" t="s">
        <v>883</v>
      </c>
      <c r="J603" s="381" t="s">
        <v>343</v>
      </c>
      <c r="K603" s="429" t="s">
        <v>344</v>
      </c>
      <c r="L603" s="384"/>
      <c r="M603" s="384"/>
      <c r="N603" s="385" t="s">
        <v>353</v>
      </c>
      <c r="O603" s="386">
        <v>2</v>
      </c>
      <c r="P603" s="390">
        <v>266.51</v>
      </c>
      <c r="Q603" s="381" t="s">
        <v>159</v>
      </c>
      <c r="R603" s="438">
        <v>533</v>
      </c>
      <c r="S603" s="438">
        <v>533</v>
      </c>
    </row>
    <row r="604" spans="1:19" s="377" customFormat="1" ht="14.25" customHeight="1">
      <c r="A604" s="378" t="s">
        <v>108</v>
      </c>
      <c r="B604" s="378" t="s">
        <v>805</v>
      </c>
      <c r="C604" s="378" t="s">
        <v>805</v>
      </c>
      <c r="D604" s="379" t="s">
        <v>16</v>
      </c>
      <c r="E604" s="378" t="s">
        <v>18</v>
      </c>
      <c r="F604" s="379" t="s">
        <v>19</v>
      </c>
      <c r="G604" s="380" t="s">
        <v>30</v>
      </c>
      <c r="H604" s="381">
        <v>21601</v>
      </c>
      <c r="I604" s="437" t="s">
        <v>884</v>
      </c>
      <c r="J604" s="381" t="s">
        <v>341</v>
      </c>
      <c r="K604" s="429" t="s">
        <v>342</v>
      </c>
      <c r="L604" s="384"/>
      <c r="M604" s="384"/>
      <c r="N604" s="385" t="s">
        <v>353</v>
      </c>
      <c r="O604" s="386">
        <v>12</v>
      </c>
      <c r="P604" s="390">
        <v>387.49799999999999</v>
      </c>
      <c r="Q604" s="381" t="s">
        <v>159</v>
      </c>
      <c r="R604" s="438">
        <v>775</v>
      </c>
      <c r="S604" s="438">
        <v>775</v>
      </c>
    </row>
    <row r="605" spans="1:19" s="377" customFormat="1" ht="14.25" customHeight="1">
      <c r="A605" s="378" t="s">
        <v>108</v>
      </c>
      <c r="B605" s="378" t="s">
        <v>805</v>
      </c>
      <c r="C605" s="378" t="s">
        <v>805</v>
      </c>
      <c r="D605" s="379" t="s">
        <v>16</v>
      </c>
      <c r="E605" s="378" t="s">
        <v>18</v>
      </c>
      <c r="F605" s="379" t="s">
        <v>19</v>
      </c>
      <c r="G605" s="380" t="s">
        <v>30</v>
      </c>
      <c r="H605" s="381">
        <v>21601</v>
      </c>
      <c r="I605" s="437" t="s">
        <v>376</v>
      </c>
      <c r="J605" s="381" t="s">
        <v>885</v>
      </c>
      <c r="K605" s="429" t="s">
        <v>886</v>
      </c>
      <c r="L605" s="384"/>
      <c r="M605" s="384"/>
      <c r="N605" s="385" t="s">
        <v>26</v>
      </c>
      <c r="O605" s="386">
        <v>11</v>
      </c>
      <c r="P605" s="390">
        <v>36.992399999999996</v>
      </c>
      <c r="Q605" s="381" t="s">
        <v>159</v>
      </c>
      <c r="R605" s="438">
        <v>111</v>
      </c>
      <c r="S605" s="438">
        <v>111</v>
      </c>
    </row>
    <row r="606" spans="1:19" s="377" customFormat="1" ht="14.25" customHeight="1">
      <c r="A606" s="378" t="s">
        <v>108</v>
      </c>
      <c r="B606" s="378" t="s">
        <v>805</v>
      </c>
      <c r="C606" s="378" t="s">
        <v>805</v>
      </c>
      <c r="D606" s="379" t="s">
        <v>16</v>
      </c>
      <c r="E606" s="378" t="s">
        <v>18</v>
      </c>
      <c r="F606" s="379" t="s">
        <v>19</v>
      </c>
      <c r="G606" s="380" t="s">
        <v>30</v>
      </c>
      <c r="H606" s="381">
        <v>21601</v>
      </c>
      <c r="I606" s="437" t="s">
        <v>887</v>
      </c>
      <c r="J606" s="381" t="s">
        <v>888</v>
      </c>
      <c r="K606" s="429" t="s">
        <v>889</v>
      </c>
      <c r="L606" s="384"/>
      <c r="M606" s="384"/>
      <c r="N606" s="385" t="s">
        <v>358</v>
      </c>
      <c r="O606" s="386">
        <v>3</v>
      </c>
      <c r="P606" s="390">
        <v>41.006</v>
      </c>
      <c r="Q606" s="381" t="s">
        <v>159</v>
      </c>
      <c r="R606" s="438">
        <v>123</v>
      </c>
      <c r="S606" s="438">
        <v>123</v>
      </c>
    </row>
    <row r="607" spans="1:19" s="377" customFormat="1" ht="14.25" customHeight="1">
      <c r="A607" s="378" t="s">
        <v>108</v>
      </c>
      <c r="B607" s="378" t="s">
        <v>805</v>
      </c>
      <c r="C607" s="378" t="s">
        <v>805</v>
      </c>
      <c r="D607" s="379" t="s">
        <v>16</v>
      </c>
      <c r="E607" s="378" t="s">
        <v>18</v>
      </c>
      <c r="F607" s="379" t="s">
        <v>19</v>
      </c>
      <c r="G607" s="380" t="s">
        <v>30</v>
      </c>
      <c r="H607" s="381">
        <v>24201</v>
      </c>
      <c r="I607" s="437" t="s">
        <v>838</v>
      </c>
      <c r="J607" s="381" t="s">
        <v>890</v>
      </c>
      <c r="K607" s="429" t="s">
        <v>891</v>
      </c>
      <c r="L607" s="384"/>
      <c r="M607" s="384"/>
      <c r="N607" s="385" t="s">
        <v>26</v>
      </c>
      <c r="O607" s="386">
        <v>1</v>
      </c>
      <c r="P607" s="390">
        <v>58.858399999999996</v>
      </c>
      <c r="Q607" s="381" t="s">
        <v>159</v>
      </c>
      <c r="R607" s="388">
        <v>58.858399999999996</v>
      </c>
      <c r="S607" s="388">
        <v>58.858399999999996</v>
      </c>
    </row>
    <row r="608" spans="1:19" s="377" customFormat="1" ht="14.25" customHeight="1">
      <c r="A608" s="378" t="s">
        <v>108</v>
      </c>
      <c r="B608" s="378" t="s">
        <v>805</v>
      </c>
      <c r="C608" s="378" t="s">
        <v>805</v>
      </c>
      <c r="D608" s="379" t="s">
        <v>16</v>
      </c>
      <c r="E608" s="378" t="s">
        <v>17</v>
      </c>
      <c r="F608" s="379" t="s">
        <v>16</v>
      </c>
      <c r="G608" s="380" t="s">
        <v>30</v>
      </c>
      <c r="H608" s="381">
        <v>24901</v>
      </c>
      <c r="I608" s="437" t="s">
        <v>838</v>
      </c>
      <c r="J608" s="381" t="s">
        <v>892</v>
      </c>
      <c r="K608" s="429" t="s">
        <v>893</v>
      </c>
      <c r="L608" s="384"/>
      <c r="M608" s="384"/>
      <c r="N608" s="385" t="s">
        <v>500</v>
      </c>
      <c r="O608" s="386">
        <v>1</v>
      </c>
      <c r="P608" s="390">
        <v>67.07119999999999</v>
      </c>
      <c r="Q608" s="381" t="s">
        <v>159</v>
      </c>
      <c r="R608" s="388">
        <v>67.07119999999999</v>
      </c>
      <c r="S608" s="388">
        <v>67.07119999999999</v>
      </c>
    </row>
    <row r="609" spans="1:19" s="377" customFormat="1" ht="14.25" customHeight="1">
      <c r="A609" s="378" t="s">
        <v>108</v>
      </c>
      <c r="B609" s="378" t="s">
        <v>805</v>
      </c>
      <c r="C609" s="378" t="s">
        <v>805</v>
      </c>
      <c r="D609" s="379" t="s">
        <v>16</v>
      </c>
      <c r="E609" s="378" t="s">
        <v>17</v>
      </c>
      <c r="F609" s="379" t="s">
        <v>16</v>
      </c>
      <c r="G609" s="380" t="s">
        <v>30</v>
      </c>
      <c r="H609" s="381">
        <v>24901</v>
      </c>
      <c r="I609" s="437" t="s">
        <v>838</v>
      </c>
      <c r="J609" s="381" t="s">
        <v>894</v>
      </c>
      <c r="K609" s="429" t="s">
        <v>895</v>
      </c>
      <c r="L609" s="384"/>
      <c r="M609" s="384"/>
      <c r="N609" s="385" t="s">
        <v>26</v>
      </c>
      <c r="O609" s="386">
        <v>1</v>
      </c>
      <c r="P609" s="390">
        <v>362.73199999999997</v>
      </c>
      <c r="Q609" s="381" t="s">
        <v>159</v>
      </c>
      <c r="R609" s="388">
        <v>362.73199999999997</v>
      </c>
      <c r="S609" s="388">
        <v>362.73199999999997</v>
      </c>
    </row>
    <row r="610" spans="1:19" s="377" customFormat="1" ht="14.25" customHeight="1">
      <c r="A610" s="378" t="s">
        <v>108</v>
      </c>
      <c r="B610" s="378" t="s">
        <v>805</v>
      </c>
      <c r="C610" s="378" t="s">
        <v>805</v>
      </c>
      <c r="D610" s="379" t="s">
        <v>16</v>
      </c>
      <c r="E610" s="378" t="s">
        <v>17</v>
      </c>
      <c r="F610" s="379" t="s">
        <v>16</v>
      </c>
      <c r="G610" s="380" t="s">
        <v>30</v>
      </c>
      <c r="H610" s="381">
        <v>24901</v>
      </c>
      <c r="I610" s="437" t="s">
        <v>838</v>
      </c>
      <c r="J610" s="381" t="s">
        <v>896</v>
      </c>
      <c r="K610" s="429" t="s">
        <v>897</v>
      </c>
      <c r="L610" s="384"/>
      <c r="M610" s="384"/>
      <c r="N610" s="385" t="s">
        <v>353</v>
      </c>
      <c r="O610" s="386">
        <v>1</v>
      </c>
      <c r="P610" s="390">
        <v>76.699200000000005</v>
      </c>
      <c r="Q610" s="381" t="s">
        <v>159</v>
      </c>
      <c r="R610" s="388">
        <v>76.699200000000005</v>
      </c>
      <c r="S610" s="388">
        <v>76.699200000000005</v>
      </c>
    </row>
    <row r="611" spans="1:19" s="377" customFormat="1" ht="14.25" customHeight="1">
      <c r="A611" s="378" t="s">
        <v>108</v>
      </c>
      <c r="B611" s="378" t="s">
        <v>805</v>
      </c>
      <c r="C611" s="378" t="s">
        <v>805</v>
      </c>
      <c r="D611" s="379" t="s">
        <v>16</v>
      </c>
      <c r="E611" s="378" t="s">
        <v>18</v>
      </c>
      <c r="F611" s="379" t="s">
        <v>19</v>
      </c>
      <c r="G611" s="380" t="s">
        <v>30</v>
      </c>
      <c r="H611" s="381">
        <v>24901</v>
      </c>
      <c r="I611" s="437" t="s">
        <v>838</v>
      </c>
      <c r="J611" s="381" t="s">
        <v>835</v>
      </c>
      <c r="K611" s="429" t="s">
        <v>836</v>
      </c>
      <c r="L611" s="384"/>
      <c r="M611" s="384"/>
      <c r="N611" s="385" t="s">
        <v>837</v>
      </c>
      <c r="O611" s="386">
        <v>2</v>
      </c>
      <c r="P611" s="390">
        <v>2679.2983999999997</v>
      </c>
      <c r="Q611" s="381" t="s">
        <v>159</v>
      </c>
      <c r="R611" s="388">
        <v>5358.5967999999993</v>
      </c>
      <c r="S611" s="388">
        <v>5358.5967999999993</v>
      </c>
    </row>
    <row r="612" spans="1:19" s="377" customFormat="1" ht="14.25" customHeight="1">
      <c r="A612" s="378" t="s">
        <v>108</v>
      </c>
      <c r="B612" s="378" t="s">
        <v>805</v>
      </c>
      <c r="C612" s="378" t="s">
        <v>805</v>
      </c>
      <c r="D612" s="379" t="s">
        <v>16</v>
      </c>
      <c r="E612" s="378" t="s">
        <v>17</v>
      </c>
      <c r="F612" s="379" t="s">
        <v>19</v>
      </c>
      <c r="G612" s="380" t="s">
        <v>30</v>
      </c>
      <c r="H612" s="381">
        <v>24901</v>
      </c>
      <c r="I612" s="437" t="s">
        <v>838</v>
      </c>
      <c r="J612" s="381" t="s">
        <v>835</v>
      </c>
      <c r="K612" s="429" t="s">
        <v>836</v>
      </c>
      <c r="L612" s="384"/>
      <c r="M612" s="384"/>
      <c r="N612" s="385" t="s">
        <v>837</v>
      </c>
      <c r="O612" s="386">
        <v>1</v>
      </c>
      <c r="P612" s="390">
        <v>2317.6799999999998</v>
      </c>
      <c r="Q612" s="381" t="s">
        <v>159</v>
      </c>
      <c r="R612" s="388">
        <v>2317.6799999999998</v>
      </c>
      <c r="S612" s="388">
        <v>2317.6799999999998</v>
      </c>
    </row>
    <row r="613" spans="1:19" s="377" customFormat="1" ht="14.25" customHeight="1">
      <c r="A613" s="378" t="s">
        <v>108</v>
      </c>
      <c r="B613" s="378" t="s">
        <v>805</v>
      </c>
      <c r="C613" s="378" t="s">
        <v>805</v>
      </c>
      <c r="D613" s="379" t="s">
        <v>16</v>
      </c>
      <c r="E613" s="378" t="s">
        <v>17</v>
      </c>
      <c r="F613" s="379" t="s">
        <v>19</v>
      </c>
      <c r="G613" s="380" t="s">
        <v>30</v>
      </c>
      <c r="H613" s="381">
        <v>24901</v>
      </c>
      <c r="I613" s="437" t="s">
        <v>838</v>
      </c>
      <c r="J613" s="381" t="s">
        <v>835</v>
      </c>
      <c r="K613" s="429" t="s">
        <v>836</v>
      </c>
      <c r="L613" s="384"/>
      <c r="M613" s="384"/>
      <c r="N613" s="385" t="s">
        <v>837</v>
      </c>
      <c r="O613" s="386">
        <v>1</v>
      </c>
      <c r="P613" s="390">
        <v>2317.6799999999998</v>
      </c>
      <c r="Q613" s="381" t="s">
        <v>159</v>
      </c>
      <c r="R613" s="388">
        <v>2317.6799999999998</v>
      </c>
      <c r="S613" s="388">
        <v>2317.6799999999998</v>
      </c>
    </row>
    <row r="614" spans="1:19" s="377" customFormat="1" ht="14.25" customHeight="1">
      <c r="A614" s="378" t="s">
        <v>108</v>
      </c>
      <c r="B614" s="378" t="s">
        <v>805</v>
      </c>
      <c r="C614" s="378" t="s">
        <v>805</v>
      </c>
      <c r="D614" s="379" t="s">
        <v>16</v>
      </c>
      <c r="E614" s="378" t="s">
        <v>18</v>
      </c>
      <c r="F614" s="379" t="s">
        <v>19</v>
      </c>
      <c r="G614" s="380" t="s">
        <v>30</v>
      </c>
      <c r="H614" s="381">
        <v>29101</v>
      </c>
      <c r="I614" s="437" t="s">
        <v>838</v>
      </c>
      <c r="J614" s="381" t="s">
        <v>898</v>
      </c>
      <c r="K614" s="429" t="s">
        <v>899</v>
      </c>
      <c r="L614" s="384"/>
      <c r="M614" s="384"/>
      <c r="N614" s="385" t="s">
        <v>26</v>
      </c>
      <c r="O614" s="386">
        <v>4</v>
      </c>
      <c r="P614" s="390">
        <v>121.82319999999999</v>
      </c>
      <c r="Q614" s="381" t="s">
        <v>159</v>
      </c>
      <c r="R614" s="388">
        <v>487.29279999999994</v>
      </c>
      <c r="S614" s="388">
        <v>487.29279999999994</v>
      </c>
    </row>
    <row r="615" spans="1:19" s="377" customFormat="1" ht="14.25" customHeight="1">
      <c r="A615" s="378" t="s">
        <v>108</v>
      </c>
      <c r="B615" s="378" t="s">
        <v>805</v>
      </c>
      <c r="C615" s="378" t="s">
        <v>805</v>
      </c>
      <c r="D615" s="379" t="s">
        <v>16</v>
      </c>
      <c r="E615" s="378" t="s">
        <v>18</v>
      </c>
      <c r="F615" s="379" t="s">
        <v>19</v>
      </c>
      <c r="G615" s="380" t="s">
        <v>30</v>
      </c>
      <c r="H615" s="381">
        <v>29101</v>
      </c>
      <c r="I615" s="437" t="s">
        <v>838</v>
      </c>
      <c r="J615" s="381" t="s">
        <v>900</v>
      </c>
      <c r="K615" s="429" t="s">
        <v>901</v>
      </c>
      <c r="L615" s="384"/>
      <c r="M615" s="384"/>
      <c r="N615" s="385" t="s">
        <v>26</v>
      </c>
      <c r="O615" s="386">
        <v>2</v>
      </c>
      <c r="P615" s="390">
        <v>57.002399999999994</v>
      </c>
      <c r="Q615" s="381" t="s">
        <v>159</v>
      </c>
      <c r="R615" s="388">
        <v>114.00479999999999</v>
      </c>
      <c r="S615" s="388">
        <v>114.00479999999999</v>
      </c>
    </row>
    <row r="616" spans="1:19" s="377" customFormat="1" ht="14.25" customHeight="1">
      <c r="A616" s="378" t="s">
        <v>108</v>
      </c>
      <c r="B616" s="378" t="s">
        <v>805</v>
      </c>
      <c r="C616" s="378" t="s">
        <v>805</v>
      </c>
      <c r="D616" s="379" t="s">
        <v>16</v>
      </c>
      <c r="E616" s="378" t="s">
        <v>18</v>
      </c>
      <c r="F616" s="379" t="s">
        <v>19</v>
      </c>
      <c r="G616" s="380" t="s">
        <v>30</v>
      </c>
      <c r="H616" s="381">
        <v>29101</v>
      </c>
      <c r="I616" s="437" t="s">
        <v>838</v>
      </c>
      <c r="J616" s="381" t="s">
        <v>902</v>
      </c>
      <c r="K616" s="429" t="s">
        <v>903</v>
      </c>
      <c r="L616" s="384"/>
      <c r="M616" s="384"/>
      <c r="N616" s="385" t="s">
        <v>26</v>
      </c>
      <c r="O616" s="386">
        <v>2</v>
      </c>
      <c r="P616" s="390">
        <v>43.430399999999992</v>
      </c>
      <c r="Q616" s="381" t="s">
        <v>159</v>
      </c>
      <c r="R616" s="388">
        <v>86.860799999999983</v>
      </c>
      <c r="S616" s="388">
        <v>86.860799999999983</v>
      </c>
    </row>
    <row r="617" spans="1:19" s="377" customFormat="1" ht="14.25" customHeight="1">
      <c r="A617" s="378" t="s">
        <v>108</v>
      </c>
      <c r="B617" s="378" t="s">
        <v>805</v>
      </c>
      <c r="C617" s="378" t="s">
        <v>805</v>
      </c>
      <c r="D617" s="379" t="s">
        <v>16</v>
      </c>
      <c r="E617" s="378" t="s">
        <v>18</v>
      </c>
      <c r="F617" s="379" t="s">
        <v>19</v>
      </c>
      <c r="G617" s="380" t="s">
        <v>30</v>
      </c>
      <c r="H617" s="381">
        <v>29101</v>
      </c>
      <c r="I617" s="437" t="s">
        <v>838</v>
      </c>
      <c r="J617" s="381" t="s">
        <v>904</v>
      </c>
      <c r="K617" s="429" t="s">
        <v>905</v>
      </c>
      <c r="L617" s="384"/>
      <c r="M617" s="384"/>
      <c r="N617" s="385" t="s">
        <v>353</v>
      </c>
      <c r="O617" s="386">
        <v>1</v>
      </c>
      <c r="P617" s="390">
        <v>96.047999999999988</v>
      </c>
      <c r="Q617" s="381" t="s">
        <v>159</v>
      </c>
      <c r="R617" s="388">
        <v>96.047999999999988</v>
      </c>
      <c r="S617" s="388">
        <v>96.047999999999988</v>
      </c>
    </row>
    <row r="618" spans="1:19" s="377" customFormat="1" ht="14.25" customHeight="1">
      <c r="A618" s="378" t="s">
        <v>108</v>
      </c>
      <c r="B618" s="378" t="s">
        <v>805</v>
      </c>
      <c r="C618" s="378" t="s">
        <v>805</v>
      </c>
      <c r="D618" s="379" t="s">
        <v>16</v>
      </c>
      <c r="E618" s="378" t="s">
        <v>18</v>
      </c>
      <c r="F618" s="379" t="s">
        <v>19</v>
      </c>
      <c r="G618" s="380" t="s">
        <v>30</v>
      </c>
      <c r="H618" s="381">
        <v>29101</v>
      </c>
      <c r="I618" s="437" t="s">
        <v>838</v>
      </c>
      <c r="J618" s="381" t="s">
        <v>900</v>
      </c>
      <c r="K618" s="429" t="s">
        <v>901</v>
      </c>
      <c r="L618" s="384"/>
      <c r="M618" s="384"/>
      <c r="N618" s="385" t="s">
        <v>26</v>
      </c>
      <c r="O618" s="386">
        <v>3</v>
      </c>
      <c r="P618" s="390">
        <v>59.357199999999999</v>
      </c>
      <c r="Q618" s="381" t="s">
        <v>159</v>
      </c>
      <c r="R618" s="388">
        <v>178.07159999999999</v>
      </c>
      <c r="S618" s="388">
        <v>178.07159999999999</v>
      </c>
    </row>
    <row r="619" spans="1:19" s="377" customFormat="1" ht="14.25" customHeight="1">
      <c r="A619" s="378" t="s">
        <v>108</v>
      </c>
      <c r="B619" s="378" t="s">
        <v>805</v>
      </c>
      <c r="C619" s="378" t="s">
        <v>805</v>
      </c>
      <c r="D619" s="379" t="s">
        <v>16</v>
      </c>
      <c r="E619" s="378" t="s">
        <v>18</v>
      </c>
      <c r="F619" s="379" t="s">
        <v>19</v>
      </c>
      <c r="G619" s="380" t="s">
        <v>30</v>
      </c>
      <c r="H619" s="381">
        <v>29101</v>
      </c>
      <c r="I619" s="437" t="s">
        <v>838</v>
      </c>
      <c r="J619" s="381" t="s">
        <v>906</v>
      </c>
      <c r="K619" s="429" t="s">
        <v>907</v>
      </c>
      <c r="L619" s="384"/>
      <c r="M619" s="384"/>
      <c r="N619" s="385" t="s">
        <v>26</v>
      </c>
      <c r="O619" s="386">
        <v>3</v>
      </c>
      <c r="P619" s="390">
        <v>161.28639999999999</v>
      </c>
      <c r="Q619" s="381" t="s">
        <v>159</v>
      </c>
      <c r="R619" s="388">
        <v>483.85919999999999</v>
      </c>
      <c r="S619" s="388">
        <v>483.85919999999999</v>
      </c>
    </row>
    <row r="620" spans="1:19" s="377" customFormat="1" ht="14.25" customHeight="1">
      <c r="A620" s="378" t="s">
        <v>108</v>
      </c>
      <c r="B620" s="378" t="s">
        <v>805</v>
      </c>
      <c r="C620" s="378" t="s">
        <v>805</v>
      </c>
      <c r="D620" s="379" t="s">
        <v>16</v>
      </c>
      <c r="E620" s="378" t="s">
        <v>18</v>
      </c>
      <c r="F620" s="379" t="s">
        <v>19</v>
      </c>
      <c r="G620" s="380" t="s">
        <v>30</v>
      </c>
      <c r="H620" s="381">
        <v>29101</v>
      </c>
      <c r="I620" s="437" t="s">
        <v>838</v>
      </c>
      <c r="J620" s="381" t="s">
        <v>902</v>
      </c>
      <c r="K620" s="429" t="s">
        <v>903</v>
      </c>
      <c r="L620" s="384"/>
      <c r="M620" s="384"/>
      <c r="N620" s="385" t="s">
        <v>26</v>
      </c>
      <c r="O620" s="386">
        <v>1</v>
      </c>
      <c r="P620" s="390">
        <v>51.527200000000001</v>
      </c>
      <c r="Q620" s="381" t="s">
        <v>159</v>
      </c>
      <c r="R620" s="388">
        <v>51.527200000000001</v>
      </c>
      <c r="S620" s="388">
        <v>51.527200000000001</v>
      </c>
    </row>
    <row r="621" spans="1:19" s="377" customFormat="1" ht="14.25" customHeight="1">
      <c r="A621" s="378" t="s">
        <v>108</v>
      </c>
      <c r="B621" s="378" t="s">
        <v>805</v>
      </c>
      <c r="C621" s="378" t="s">
        <v>805</v>
      </c>
      <c r="D621" s="379" t="s">
        <v>16</v>
      </c>
      <c r="E621" s="378" t="s">
        <v>18</v>
      </c>
      <c r="F621" s="379" t="s">
        <v>19</v>
      </c>
      <c r="G621" s="380" t="s">
        <v>30</v>
      </c>
      <c r="H621" s="381">
        <v>29101</v>
      </c>
      <c r="I621" s="437" t="s">
        <v>838</v>
      </c>
      <c r="J621" s="381" t="s">
        <v>908</v>
      </c>
      <c r="K621" s="429" t="s">
        <v>909</v>
      </c>
      <c r="L621" s="384"/>
      <c r="M621" s="384"/>
      <c r="N621" s="385" t="s">
        <v>26</v>
      </c>
      <c r="O621" s="386">
        <v>20</v>
      </c>
      <c r="P621" s="390">
        <v>23.304399999999998</v>
      </c>
      <c r="Q621" s="381" t="s">
        <v>159</v>
      </c>
      <c r="R621" s="388">
        <v>466.08799999999997</v>
      </c>
      <c r="S621" s="388">
        <v>466.08799999999997</v>
      </c>
    </row>
    <row r="622" spans="1:19" s="377" customFormat="1" ht="14.25" customHeight="1">
      <c r="A622" s="378" t="s">
        <v>108</v>
      </c>
      <c r="B622" s="378" t="s">
        <v>805</v>
      </c>
      <c r="C622" s="378" t="s">
        <v>805</v>
      </c>
      <c r="D622" s="379" t="s">
        <v>16</v>
      </c>
      <c r="E622" s="378" t="s">
        <v>18</v>
      </c>
      <c r="F622" s="379" t="s">
        <v>19</v>
      </c>
      <c r="G622" s="380" t="s">
        <v>30</v>
      </c>
      <c r="H622" s="381">
        <v>29101</v>
      </c>
      <c r="I622" s="437" t="s">
        <v>838</v>
      </c>
      <c r="J622" s="381" t="s">
        <v>908</v>
      </c>
      <c r="K622" s="429" t="s">
        <v>910</v>
      </c>
      <c r="L622" s="384"/>
      <c r="M622" s="384"/>
      <c r="N622" s="385" t="s">
        <v>26</v>
      </c>
      <c r="O622" s="386">
        <v>20</v>
      </c>
      <c r="P622" s="390">
        <v>48.372</v>
      </c>
      <c r="Q622" s="381" t="s">
        <v>159</v>
      </c>
      <c r="R622" s="388">
        <v>967.44</v>
      </c>
      <c r="S622" s="388">
        <v>967.44</v>
      </c>
    </row>
    <row r="623" spans="1:19" s="377" customFormat="1" ht="14.25" customHeight="1">
      <c r="A623" s="378" t="s">
        <v>108</v>
      </c>
      <c r="B623" s="378" t="s">
        <v>805</v>
      </c>
      <c r="C623" s="378" t="s">
        <v>805</v>
      </c>
      <c r="D623" s="379" t="s">
        <v>16</v>
      </c>
      <c r="E623" s="378" t="s">
        <v>18</v>
      </c>
      <c r="F623" s="379" t="s">
        <v>19</v>
      </c>
      <c r="G623" s="380" t="s">
        <v>30</v>
      </c>
      <c r="H623" s="381">
        <v>29301</v>
      </c>
      <c r="I623" s="437" t="s">
        <v>911</v>
      </c>
      <c r="J623" s="381" t="s">
        <v>408</v>
      </c>
      <c r="K623" s="429" t="s">
        <v>912</v>
      </c>
      <c r="L623" s="384"/>
      <c r="M623" s="384"/>
      <c r="N623" s="385" t="s">
        <v>26</v>
      </c>
      <c r="O623" s="386">
        <v>2</v>
      </c>
      <c r="P623" s="390">
        <v>1280</v>
      </c>
      <c r="Q623" s="381" t="s">
        <v>159</v>
      </c>
      <c r="R623" s="388">
        <v>2561.2799999999997</v>
      </c>
      <c r="S623" s="388">
        <v>2561.2799999999997</v>
      </c>
    </row>
    <row r="624" spans="1:19" s="377" customFormat="1" ht="14.25" customHeight="1">
      <c r="A624" s="378" t="s">
        <v>108</v>
      </c>
      <c r="B624" s="378" t="s">
        <v>805</v>
      </c>
      <c r="C624" s="378" t="s">
        <v>805</v>
      </c>
      <c r="D624" s="379" t="s">
        <v>16</v>
      </c>
      <c r="E624" s="378" t="s">
        <v>18</v>
      </c>
      <c r="F624" s="379" t="s">
        <v>19</v>
      </c>
      <c r="G624" s="380" t="s">
        <v>30</v>
      </c>
      <c r="H624" s="381">
        <v>29301</v>
      </c>
      <c r="I624" s="437" t="s">
        <v>911</v>
      </c>
      <c r="J624" s="381" t="s">
        <v>408</v>
      </c>
      <c r="K624" s="429" t="s">
        <v>912</v>
      </c>
      <c r="L624" s="384"/>
      <c r="M624" s="384"/>
      <c r="N624" s="385" t="s">
        <v>26</v>
      </c>
      <c r="O624" s="386">
        <v>11</v>
      </c>
      <c r="P624" s="390">
        <v>933.8</v>
      </c>
      <c r="Q624" s="381" t="s">
        <v>159</v>
      </c>
      <c r="R624" s="388">
        <v>10271.799999999999</v>
      </c>
      <c r="S624" s="388">
        <v>10271.799999999999</v>
      </c>
    </row>
    <row r="625" spans="1:21" s="377" customFormat="1" ht="14.25" customHeight="1">
      <c r="A625" s="378" t="s">
        <v>108</v>
      </c>
      <c r="B625" s="378" t="s">
        <v>805</v>
      </c>
      <c r="C625" s="378" t="s">
        <v>805</v>
      </c>
      <c r="D625" s="379" t="s">
        <v>16</v>
      </c>
      <c r="E625" s="378" t="s">
        <v>18</v>
      </c>
      <c r="F625" s="379" t="s">
        <v>19</v>
      </c>
      <c r="G625" s="380" t="s">
        <v>30</v>
      </c>
      <c r="H625" s="381">
        <v>29401</v>
      </c>
      <c r="I625" s="437" t="s">
        <v>310</v>
      </c>
      <c r="J625" s="381" t="s">
        <v>913</v>
      </c>
      <c r="K625" s="429" t="s">
        <v>914</v>
      </c>
      <c r="L625" s="384"/>
      <c r="M625" s="384"/>
      <c r="N625" s="385" t="s">
        <v>26</v>
      </c>
      <c r="O625" s="386">
        <v>1</v>
      </c>
      <c r="P625" s="390">
        <v>1102.4292</v>
      </c>
      <c r="Q625" s="381" t="s">
        <v>159</v>
      </c>
      <c r="R625" s="388">
        <v>1102.4292</v>
      </c>
      <c r="S625" s="388">
        <v>1102.4292</v>
      </c>
    </row>
    <row r="626" spans="1:21" s="377" customFormat="1" ht="14.25" customHeight="1">
      <c r="A626" s="378" t="s">
        <v>108</v>
      </c>
      <c r="B626" s="378" t="s">
        <v>805</v>
      </c>
      <c r="C626" s="378" t="s">
        <v>805</v>
      </c>
      <c r="D626" s="379" t="s">
        <v>16</v>
      </c>
      <c r="E626" s="378" t="s">
        <v>18</v>
      </c>
      <c r="F626" s="379" t="s">
        <v>19</v>
      </c>
      <c r="G626" s="380" t="s">
        <v>30</v>
      </c>
      <c r="H626" s="381">
        <v>29401</v>
      </c>
      <c r="I626" s="437" t="s">
        <v>310</v>
      </c>
      <c r="J626" s="381" t="s">
        <v>915</v>
      </c>
      <c r="K626" s="429" t="s">
        <v>916</v>
      </c>
      <c r="L626" s="384"/>
      <c r="M626" s="384"/>
      <c r="N626" s="385" t="s">
        <v>26</v>
      </c>
      <c r="O626" s="386">
        <v>2</v>
      </c>
      <c r="P626" s="390">
        <v>50.193199999999997</v>
      </c>
      <c r="Q626" s="381" t="s">
        <v>159</v>
      </c>
      <c r="R626" s="388">
        <v>100.38639999999999</v>
      </c>
      <c r="S626" s="388">
        <v>100.38639999999999</v>
      </c>
    </row>
    <row r="627" spans="1:21" s="377" customFormat="1" ht="14.25" customHeight="1">
      <c r="A627" s="378" t="s">
        <v>108</v>
      </c>
      <c r="B627" s="378" t="s">
        <v>805</v>
      </c>
      <c r="C627" s="378" t="s">
        <v>805</v>
      </c>
      <c r="D627" s="379" t="s">
        <v>16</v>
      </c>
      <c r="E627" s="378" t="s">
        <v>18</v>
      </c>
      <c r="F627" s="379" t="s">
        <v>19</v>
      </c>
      <c r="G627" s="380" t="s">
        <v>30</v>
      </c>
      <c r="H627" s="381">
        <v>29401</v>
      </c>
      <c r="I627" s="437" t="s">
        <v>310</v>
      </c>
      <c r="J627" s="381" t="s">
        <v>917</v>
      </c>
      <c r="K627" s="429" t="s">
        <v>918</v>
      </c>
      <c r="L627" s="384"/>
      <c r="M627" s="384"/>
      <c r="N627" s="385" t="s">
        <v>26</v>
      </c>
      <c r="O627" s="386">
        <v>2</v>
      </c>
      <c r="P627" s="390">
        <v>127.91319999999999</v>
      </c>
      <c r="Q627" s="381" t="s">
        <v>159</v>
      </c>
      <c r="R627" s="388">
        <v>255.82639999999998</v>
      </c>
      <c r="S627" s="388">
        <v>255.82639999999998</v>
      </c>
    </row>
    <row r="628" spans="1:21" s="377" customFormat="1" ht="14.25" customHeight="1">
      <c r="A628" s="378" t="s">
        <v>108</v>
      </c>
      <c r="B628" s="378" t="s">
        <v>805</v>
      </c>
      <c r="C628" s="378" t="s">
        <v>805</v>
      </c>
      <c r="D628" s="379" t="s">
        <v>16</v>
      </c>
      <c r="E628" s="378" t="s">
        <v>18</v>
      </c>
      <c r="F628" s="379" t="s">
        <v>19</v>
      </c>
      <c r="G628" s="380" t="s">
        <v>30</v>
      </c>
      <c r="H628" s="381">
        <v>29401</v>
      </c>
      <c r="I628" s="437" t="s">
        <v>310</v>
      </c>
      <c r="J628" s="381" t="s">
        <v>372</v>
      </c>
      <c r="K628" s="429" t="s">
        <v>919</v>
      </c>
      <c r="L628" s="384"/>
      <c r="M628" s="384"/>
      <c r="N628" s="385" t="s">
        <v>26</v>
      </c>
      <c r="O628" s="386">
        <v>9</v>
      </c>
      <c r="P628" s="390">
        <v>123.4472</v>
      </c>
      <c r="Q628" s="381" t="s">
        <v>159</v>
      </c>
      <c r="R628" s="388">
        <v>1111.0247999999999</v>
      </c>
      <c r="S628" s="388">
        <v>1111.0247999999999</v>
      </c>
    </row>
    <row r="629" spans="1:21" s="377" customFormat="1" ht="14.25" customHeight="1">
      <c r="A629" s="378" t="s">
        <v>108</v>
      </c>
      <c r="B629" s="378" t="s">
        <v>805</v>
      </c>
      <c r="C629" s="378" t="s">
        <v>805</v>
      </c>
      <c r="D629" s="379" t="s">
        <v>16</v>
      </c>
      <c r="E629" s="378" t="s">
        <v>18</v>
      </c>
      <c r="F629" s="379" t="s">
        <v>19</v>
      </c>
      <c r="G629" s="380" t="s">
        <v>30</v>
      </c>
      <c r="H629" s="381">
        <v>29401</v>
      </c>
      <c r="I629" s="437" t="s">
        <v>310</v>
      </c>
      <c r="J629" s="381" t="s">
        <v>920</v>
      </c>
      <c r="K629" s="429" t="s">
        <v>921</v>
      </c>
      <c r="L629" s="384"/>
      <c r="M629" s="384"/>
      <c r="N629" s="385" t="s">
        <v>26</v>
      </c>
      <c r="O629" s="386">
        <v>2</v>
      </c>
      <c r="P629" s="390">
        <v>469.21999999999997</v>
      </c>
      <c r="Q629" s="381" t="s">
        <v>159</v>
      </c>
      <c r="R629" s="388">
        <v>938.43999999999994</v>
      </c>
      <c r="S629" s="388">
        <v>938.43999999999994</v>
      </c>
    </row>
    <row r="630" spans="1:21" s="377" customFormat="1" ht="14.25" customHeight="1">
      <c r="A630" s="439"/>
      <c r="B630" s="439"/>
      <c r="C630" s="439"/>
      <c r="D630" s="440"/>
      <c r="E630" s="441"/>
      <c r="F630" s="441"/>
      <c r="G630" s="441"/>
      <c r="H630" s="441"/>
      <c r="I630" s="442"/>
      <c r="J630" s="443"/>
      <c r="K630" s="444"/>
      <c r="L630" s="445"/>
      <c r="M630" s="445"/>
      <c r="N630" s="443"/>
      <c r="O630" s="443"/>
      <c r="P630" s="446"/>
      <c r="Q630" s="447"/>
      <c r="R630" s="448"/>
      <c r="S630" s="449"/>
    </row>
    <row r="631" spans="1:21" s="377" customFormat="1" ht="14.25" customHeight="1">
      <c r="A631" s="450" t="s">
        <v>15</v>
      </c>
      <c r="B631" s="451"/>
      <c r="C631" s="451"/>
      <c r="D631" s="451"/>
      <c r="E631" s="451"/>
      <c r="F631" s="451"/>
      <c r="G631" s="451"/>
      <c r="H631" s="451"/>
      <c r="I631" s="451"/>
      <c r="J631" s="364"/>
      <c r="K631" s="364"/>
      <c r="L631" s="364"/>
      <c r="M631" s="364"/>
      <c r="N631" s="364"/>
      <c r="O631" s="364"/>
      <c r="P631" s="415"/>
      <c r="Q631" s="364"/>
      <c r="R631" s="450">
        <f>SUM(R585:R630)</f>
        <v>41595.144799999987</v>
      </c>
      <c r="S631" s="450">
        <f>SUM(S585:S630)</f>
        <v>41595.144799999987</v>
      </c>
    </row>
    <row r="632" spans="1:21" s="364" customFormat="1" ht="13.8"/>
    <row r="633" spans="1:21" s="364" customFormat="1" ht="13.8"/>
    <row r="634" spans="1:21" s="2" customFormat="1" ht="56.25" customHeight="1">
      <c r="A634" s="58" t="s">
        <v>0</v>
      </c>
      <c r="B634" s="58" t="s">
        <v>576</v>
      </c>
      <c r="C634" s="58" t="s">
        <v>31</v>
      </c>
      <c r="D634" s="58" t="s">
        <v>1</v>
      </c>
      <c r="E634" s="58" t="s">
        <v>2</v>
      </c>
      <c r="F634" s="58" t="s">
        <v>3</v>
      </c>
      <c r="G634" s="58" t="s">
        <v>4</v>
      </c>
      <c r="H634" s="59" t="s">
        <v>5</v>
      </c>
      <c r="I634" s="59" t="s">
        <v>6</v>
      </c>
      <c r="J634" s="59" t="s">
        <v>7</v>
      </c>
      <c r="K634" s="59" t="s">
        <v>8</v>
      </c>
      <c r="L634" s="59" t="s">
        <v>9</v>
      </c>
      <c r="M634" s="59" t="s">
        <v>10</v>
      </c>
      <c r="N634" s="59" t="s">
        <v>11</v>
      </c>
      <c r="O634" s="61" t="s">
        <v>12</v>
      </c>
      <c r="P634" s="61" t="s">
        <v>13</v>
      </c>
      <c r="Q634" s="61" t="s">
        <v>14</v>
      </c>
      <c r="R634" s="61" t="s">
        <v>15</v>
      </c>
      <c r="S634" s="452" t="s">
        <v>91</v>
      </c>
      <c r="U634" s="453"/>
    </row>
    <row r="635" spans="1:21" s="222" customFormat="1" ht="24" customHeight="1">
      <c r="A635" s="602" t="s">
        <v>922</v>
      </c>
      <c r="B635" s="603"/>
      <c r="C635" s="603"/>
      <c r="D635" s="603"/>
      <c r="E635" s="603"/>
      <c r="F635" s="603"/>
      <c r="G635" s="603"/>
      <c r="H635" s="604"/>
      <c r="I635" s="454"/>
      <c r="J635" s="455"/>
      <c r="K635" s="456"/>
      <c r="L635" s="457"/>
      <c r="M635" s="458"/>
      <c r="N635" s="459"/>
      <c r="O635" s="454"/>
      <c r="P635" s="454"/>
      <c r="Q635" s="457"/>
      <c r="R635" s="454"/>
      <c r="S635" s="460"/>
      <c r="T635" s="461"/>
      <c r="U635" s="460"/>
    </row>
    <row r="636" spans="1:21" s="473" customFormat="1" ht="30" customHeight="1">
      <c r="A636" s="462" t="s">
        <v>923</v>
      </c>
      <c r="B636" s="463" t="s">
        <v>924</v>
      </c>
      <c r="C636" s="464" t="s">
        <v>924</v>
      </c>
      <c r="D636" s="465" t="s">
        <v>16</v>
      </c>
      <c r="E636" s="466" t="s">
        <v>17</v>
      </c>
      <c r="F636" s="234" t="s">
        <v>16</v>
      </c>
      <c r="G636" s="466" t="s">
        <v>20</v>
      </c>
      <c r="H636" s="467">
        <v>26102</v>
      </c>
      <c r="I636" s="468" t="s">
        <v>855</v>
      </c>
      <c r="J636" s="469" t="s">
        <v>925</v>
      </c>
      <c r="K636" s="469" t="s">
        <v>463</v>
      </c>
      <c r="L636" s="470"/>
      <c r="M636" s="467"/>
      <c r="N636" s="471" t="s">
        <v>500</v>
      </c>
      <c r="O636" s="468"/>
      <c r="P636" s="468">
        <v>1</v>
      </c>
      <c r="Q636" s="470" t="s">
        <v>926</v>
      </c>
      <c r="R636" s="468">
        <f>S636</f>
        <v>1800</v>
      </c>
      <c r="S636" s="472">
        <v>1800</v>
      </c>
    </row>
    <row r="637" spans="1:21" s="473" customFormat="1" ht="30" customHeight="1">
      <c r="A637" s="462" t="s">
        <v>923</v>
      </c>
      <c r="B637" s="463" t="s">
        <v>924</v>
      </c>
      <c r="C637" s="464" t="s">
        <v>924</v>
      </c>
      <c r="D637" s="465" t="s">
        <v>16</v>
      </c>
      <c r="E637" s="466" t="s">
        <v>17</v>
      </c>
      <c r="F637" s="234" t="s">
        <v>16</v>
      </c>
      <c r="G637" s="466" t="s">
        <v>20</v>
      </c>
      <c r="H637" s="467">
        <v>31401</v>
      </c>
      <c r="I637" s="474" t="s">
        <v>927</v>
      </c>
      <c r="J637" s="469"/>
      <c r="K637" s="474" t="s">
        <v>927</v>
      </c>
      <c r="L637" s="470"/>
      <c r="M637" s="467"/>
      <c r="N637" s="471" t="s">
        <v>24</v>
      </c>
      <c r="O637" s="468"/>
      <c r="P637" s="468"/>
      <c r="Q637" s="470" t="s">
        <v>926</v>
      </c>
      <c r="R637" s="468">
        <f>S637</f>
        <v>675.97</v>
      </c>
      <c r="S637" s="472">
        <v>675.97</v>
      </c>
    </row>
    <row r="638" spans="1:21" s="473" customFormat="1" ht="30" customHeight="1">
      <c r="A638" s="462" t="s">
        <v>923</v>
      </c>
      <c r="B638" s="463" t="s">
        <v>924</v>
      </c>
      <c r="C638" s="464" t="s">
        <v>924</v>
      </c>
      <c r="D638" s="465" t="s">
        <v>16</v>
      </c>
      <c r="E638" s="466" t="s">
        <v>17</v>
      </c>
      <c r="F638" s="234" t="s">
        <v>16</v>
      </c>
      <c r="G638" s="466" t="s">
        <v>21</v>
      </c>
      <c r="H638" s="467">
        <v>32201</v>
      </c>
      <c r="I638" s="474" t="s">
        <v>110</v>
      </c>
      <c r="J638" s="469"/>
      <c r="K638" s="474" t="s">
        <v>110</v>
      </c>
      <c r="L638" s="470"/>
      <c r="M638" s="467"/>
      <c r="N638" s="471" t="s">
        <v>24</v>
      </c>
      <c r="O638" s="468"/>
      <c r="P638" s="468"/>
      <c r="Q638" s="470" t="s">
        <v>926</v>
      </c>
      <c r="R638" s="468">
        <f t="shared" ref="R638:R662" si="13">S638</f>
        <v>119174</v>
      </c>
      <c r="S638" s="472">
        <v>119174</v>
      </c>
    </row>
    <row r="639" spans="1:21" s="473" customFormat="1" ht="30" customHeight="1">
      <c r="A639" s="462" t="s">
        <v>923</v>
      </c>
      <c r="B639" s="463" t="s">
        <v>924</v>
      </c>
      <c r="C639" s="464" t="s">
        <v>924</v>
      </c>
      <c r="D639" s="465" t="s">
        <v>16</v>
      </c>
      <c r="E639" s="466" t="s">
        <v>17</v>
      </c>
      <c r="F639" s="234" t="s">
        <v>16</v>
      </c>
      <c r="G639" s="466" t="s">
        <v>21</v>
      </c>
      <c r="H639" s="467">
        <v>33801</v>
      </c>
      <c r="I639" s="474" t="s">
        <v>123</v>
      </c>
      <c r="J639" s="469"/>
      <c r="K639" s="474" t="s">
        <v>123</v>
      </c>
      <c r="L639" s="470"/>
      <c r="M639" s="467"/>
      <c r="N639" s="471" t="s">
        <v>24</v>
      </c>
      <c r="O639" s="468"/>
      <c r="P639" s="468"/>
      <c r="Q639" s="470" t="s">
        <v>926</v>
      </c>
      <c r="R639" s="468">
        <f t="shared" si="13"/>
        <v>53908</v>
      </c>
      <c r="S639" s="472">
        <v>53908</v>
      </c>
    </row>
    <row r="640" spans="1:21" s="473" customFormat="1" ht="30" customHeight="1">
      <c r="A640" s="462" t="s">
        <v>923</v>
      </c>
      <c r="B640" s="463" t="s">
        <v>924</v>
      </c>
      <c r="C640" s="464" t="s">
        <v>924</v>
      </c>
      <c r="D640" s="465" t="s">
        <v>16</v>
      </c>
      <c r="E640" s="466" t="s">
        <v>17</v>
      </c>
      <c r="F640" s="234" t="s">
        <v>16</v>
      </c>
      <c r="G640" s="466" t="s">
        <v>21</v>
      </c>
      <c r="H640" s="467">
        <v>35801</v>
      </c>
      <c r="I640" s="468" t="s">
        <v>928</v>
      </c>
      <c r="J640" s="469"/>
      <c r="K640" s="468" t="s">
        <v>928</v>
      </c>
      <c r="L640" s="470"/>
      <c r="M640" s="467"/>
      <c r="N640" s="471" t="s">
        <v>24</v>
      </c>
      <c r="O640" s="468"/>
      <c r="P640" s="468"/>
      <c r="Q640" s="470" t="s">
        <v>926</v>
      </c>
      <c r="R640" s="468">
        <f t="shared" si="13"/>
        <v>51108</v>
      </c>
      <c r="S640" s="472">
        <v>51108</v>
      </c>
    </row>
    <row r="641" spans="1:19" s="473" customFormat="1" ht="30" customHeight="1">
      <c r="A641" s="206" t="s">
        <v>923</v>
      </c>
      <c r="B641" s="475" t="s">
        <v>924</v>
      </c>
      <c r="C641" s="475" t="s">
        <v>924</v>
      </c>
      <c r="D641" s="476" t="s">
        <v>16</v>
      </c>
      <c r="E641" s="475" t="s">
        <v>17</v>
      </c>
      <c r="F641" s="234" t="s">
        <v>16</v>
      </c>
      <c r="G641" s="475" t="s">
        <v>20</v>
      </c>
      <c r="H641" s="210">
        <v>22104</v>
      </c>
      <c r="I641" s="208" t="s">
        <v>929</v>
      </c>
      <c r="J641" s="210" t="s">
        <v>930</v>
      </c>
      <c r="K641" s="235" t="s">
        <v>931</v>
      </c>
      <c r="L641" s="470"/>
      <c r="M641" s="467"/>
      <c r="N641" s="471" t="s">
        <v>26</v>
      </c>
      <c r="O641" s="468">
        <v>3</v>
      </c>
      <c r="P641" s="468">
        <v>143</v>
      </c>
      <c r="Q641" s="470" t="s">
        <v>926</v>
      </c>
      <c r="R641" s="468">
        <f t="shared" si="13"/>
        <v>429</v>
      </c>
      <c r="S641" s="472">
        <f>O641*P641</f>
        <v>429</v>
      </c>
    </row>
    <row r="642" spans="1:19" s="473" customFormat="1" ht="30" customHeight="1">
      <c r="A642" s="206" t="s">
        <v>923</v>
      </c>
      <c r="B642" s="475" t="s">
        <v>924</v>
      </c>
      <c r="C642" s="475" t="s">
        <v>924</v>
      </c>
      <c r="D642" s="476" t="s">
        <v>16</v>
      </c>
      <c r="E642" s="475" t="s">
        <v>17</v>
      </c>
      <c r="F642" s="234" t="s">
        <v>16</v>
      </c>
      <c r="G642" s="475" t="s">
        <v>20</v>
      </c>
      <c r="H642" s="210">
        <v>22104</v>
      </c>
      <c r="I642" s="208" t="s">
        <v>929</v>
      </c>
      <c r="J642" s="210" t="s">
        <v>932</v>
      </c>
      <c r="K642" s="235" t="s">
        <v>933</v>
      </c>
      <c r="L642" s="470"/>
      <c r="M642" s="467"/>
      <c r="N642" s="471" t="s">
        <v>26</v>
      </c>
      <c r="O642" s="468">
        <v>140</v>
      </c>
      <c r="P642" s="468">
        <v>4</v>
      </c>
      <c r="Q642" s="470" t="s">
        <v>926</v>
      </c>
      <c r="R642" s="468">
        <f t="shared" si="13"/>
        <v>560</v>
      </c>
      <c r="S642" s="472">
        <f>O642*P642</f>
        <v>560</v>
      </c>
    </row>
    <row r="643" spans="1:19" s="473" customFormat="1" ht="30" customHeight="1">
      <c r="A643" s="206" t="s">
        <v>923</v>
      </c>
      <c r="B643" s="475" t="s">
        <v>924</v>
      </c>
      <c r="C643" s="475" t="s">
        <v>924</v>
      </c>
      <c r="D643" s="476" t="s">
        <v>16</v>
      </c>
      <c r="E643" s="475" t="s">
        <v>17</v>
      </c>
      <c r="F643" s="234" t="s">
        <v>16</v>
      </c>
      <c r="G643" s="475" t="s">
        <v>20</v>
      </c>
      <c r="H643" s="210">
        <v>22104</v>
      </c>
      <c r="I643" s="208" t="s">
        <v>929</v>
      </c>
      <c r="J643" s="210" t="s">
        <v>934</v>
      </c>
      <c r="K643" s="235" t="s">
        <v>935</v>
      </c>
      <c r="L643" s="470"/>
      <c r="M643" s="467"/>
      <c r="N643" s="471" t="s">
        <v>936</v>
      </c>
      <c r="O643" s="468">
        <v>1</v>
      </c>
      <c r="P643" s="468">
        <v>15.98</v>
      </c>
      <c r="Q643" s="470" t="s">
        <v>926</v>
      </c>
      <c r="R643" s="468">
        <f t="shared" si="13"/>
        <v>15.98</v>
      </c>
      <c r="S643" s="472">
        <f>O643*P643</f>
        <v>15.98</v>
      </c>
    </row>
    <row r="644" spans="1:19" s="473" customFormat="1" ht="30" customHeight="1">
      <c r="A644" s="206" t="s">
        <v>923</v>
      </c>
      <c r="B644" s="475" t="s">
        <v>924</v>
      </c>
      <c r="C644" s="475" t="s">
        <v>924</v>
      </c>
      <c r="D644" s="476" t="s">
        <v>16</v>
      </c>
      <c r="E644" s="475" t="s">
        <v>17</v>
      </c>
      <c r="F644" s="234" t="s">
        <v>145</v>
      </c>
      <c r="G644" s="475" t="s">
        <v>347</v>
      </c>
      <c r="H644" s="210">
        <v>21601</v>
      </c>
      <c r="I644" s="208" t="s">
        <v>642</v>
      </c>
      <c r="J644" s="477" t="s">
        <v>937</v>
      </c>
      <c r="K644" s="235" t="s">
        <v>938</v>
      </c>
      <c r="L644" s="470"/>
      <c r="M644" s="467"/>
      <c r="N644" s="471" t="s">
        <v>26</v>
      </c>
      <c r="O644" s="468">
        <v>2</v>
      </c>
      <c r="P644" s="468">
        <v>219.28</v>
      </c>
      <c r="Q644" s="470" t="s">
        <v>926</v>
      </c>
      <c r="R644" s="468">
        <f t="shared" si="13"/>
        <v>438.56</v>
      </c>
      <c r="S644" s="472">
        <f t="shared" ref="S644:S662" si="14">O644*P644</f>
        <v>438.56</v>
      </c>
    </row>
    <row r="645" spans="1:19" s="473" customFormat="1" ht="30" customHeight="1">
      <c r="A645" s="206" t="s">
        <v>923</v>
      </c>
      <c r="B645" s="475" t="s">
        <v>924</v>
      </c>
      <c r="C645" s="475" t="s">
        <v>924</v>
      </c>
      <c r="D645" s="476" t="s">
        <v>16</v>
      </c>
      <c r="E645" s="475" t="s">
        <v>17</v>
      </c>
      <c r="F645" s="234" t="s">
        <v>145</v>
      </c>
      <c r="G645" s="475" t="s">
        <v>347</v>
      </c>
      <c r="H645" s="210">
        <v>21601</v>
      </c>
      <c r="I645" s="208" t="s">
        <v>642</v>
      </c>
      <c r="J645" s="477" t="s">
        <v>939</v>
      </c>
      <c r="K645" s="235" t="s">
        <v>940</v>
      </c>
      <c r="L645" s="470"/>
      <c r="M645" s="467"/>
      <c r="N645" s="471" t="s">
        <v>26</v>
      </c>
      <c r="O645" s="468">
        <v>10</v>
      </c>
      <c r="P645" s="468">
        <v>136.9</v>
      </c>
      <c r="Q645" s="470" t="s">
        <v>926</v>
      </c>
      <c r="R645" s="468">
        <f t="shared" si="13"/>
        <v>1369</v>
      </c>
      <c r="S645" s="472">
        <f t="shared" si="14"/>
        <v>1369</v>
      </c>
    </row>
    <row r="646" spans="1:19" s="473" customFormat="1" ht="30" customHeight="1">
      <c r="A646" s="206" t="s">
        <v>923</v>
      </c>
      <c r="B646" s="475" t="s">
        <v>924</v>
      </c>
      <c r="C646" s="475" t="s">
        <v>924</v>
      </c>
      <c r="D646" s="476" t="s">
        <v>16</v>
      </c>
      <c r="E646" s="475" t="s">
        <v>17</v>
      </c>
      <c r="F646" s="234" t="s">
        <v>145</v>
      </c>
      <c r="G646" s="475" t="s">
        <v>347</v>
      </c>
      <c r="H646" s="210">
        <v>21601</v>
      </c>
      <c r="I646" s="208" t="s">
        <v>642</v>
      </c>
      <c r="J646" s="477" t="s">
        <v>343</v>
      </c>
      <c r="K646" s="235" t="s">
        <v>344</v>
      </c>
      <c r="L646" s="470"/>
      <c r="M646" s="467"/>
      <c r="N646" s="471" t="s">
        <v>353</v>
      </c>
      <c r="O646" s="468">
        <v>8</v>
      </c>
      <c r="P646" s="468">
        <v>272.35000000000002</v>
      </c>
      <c r="Q646" s="470" t="s">
        <v>926</v>
      </c>
      <c r="R646" s="468">
        <f t="shared" si="13"/>
        <v>2178.8000000000002</v>
      </c>
      <c r="S646" s="472">
        <f t="shared" si="14"/>
        <v>2178.8000000000002</v>
      </c>
    </row>
    <row r="647" spans="1:19" s="473" customFormat="1" ht="30" customHeight="1">
      <c r="A647" s="206" t="s">
        <v>923</v>
      </c>
      <c r="B647" s="475" t="s">
        <v>924</v>
      </c>
      <c r="C647" s="475" t="s">
        <v>924</v>
      </c>
      <c r="D647" s="476" t="s">
        <v>16</v>
      </c>
      <c r="E647" s="475" t="s">
        <v>17</v>
      </c>
      <c r="F647" s="234" t="s">
        <v>145</v>
      </c>
      <c r="G647" s="475" t="s">
        <v>347</v>
      </c>
      <c r="H647" s="210">
        <v>21601</v>
      </c>
      <c r="I647" s="208" t="s">
        <v>642</v>
      </c>
      <c r="J647" s="477" t="s">
        <v>341</v>
      </c>
      <c r="K647" s="235" t="s">
        <v>342</v>
      </c>
      <c r="L647" s="470"/>
      <c r="M647" s="467"/>
      <c r="N647" s="471" t="s">
        <v>353</v>
      </c>
      <c r="O647" s="468">
        <v>4</v>
      </c>
      <c r="P647" s="468">
        <v>403.68</v>
      </c>
      <c r="Q647" s="470" t="s">
        <v>926</v>
      </c>
      <c r="R647" s="468">
        <f t="shared" si="13"/>
        <v>1614.72</v>
      </c>
      <c r="S647" s="472">
        <f t="shared" si="14"/>
        <v>1614.72</v>
      </c>
    </row>
    <row r="648" spans="1:19" s="473" customFormat="1" ht="30" customHeight="1">
      <c r="A648" s="206" t="s">
        <v>923</v>
      </c>
      <c r="B648" s="475" t="s">
        <v>924</v>
      </c>
      <c r="C648" s="475" t="s">
        <v>924</v>
      </c>
      <c r="D648" s="476" t="s">
        <v>16</v>
      </c>
      <c r="E648" s="475" t="s">
        <v>17</v>
      </c>
      <c r="F648" s="234" t="s">
        <v>145</v>
      </c>
      <c r="G648" s="475" t="s">
        <v>347</v>
      </c>
      <c r="H648" s="210">
        <v>21601</v>
      </c>
      <c r="I648" s="208" t="s">
        <v>642</v>
      </c>
      <c r="J648" s="477" t="s">
        <v>941</v>
      </c>
      <c r="K648" s="235" t="s">
        <v>942</v>
      </c>
      <c r="L648" s="470"/>
      <c r="M648" s="467"/>
      <c r="N648" s="471" t="s">
        <v>26</v>
      </c>
      <c r="O648" s="468">
        <v>1</v>
      </c>
      <c r="P648" s="468">
        <v>692.52</v>
      </c>
      <c r="Q648" s="470" t="s">
        <v>926</v>
      </c>
      <c r="R648" s="468">
        <f t="shared" si="13"/>
        <v>692.52</v>
      </c>
      <c r="S648" s="472">
        <f t="shared" si="14"/>
        <v>692.52</v>
      </c>
    </row>
    <row r="649" spans="1:19" s="473" customFormat="1" ht="30" customHeight="1">
      <c r="A649" s="206" t="s">
        <v>923</v>
      </c>
      <c r="B649" s="475" t="s">
        <v>924</v>
      </c>
      <c r="C649" s="475" t="s">
        <v>924</v>
      </c>
      <c r="D649" s="476" t="s">
        <v>16</v>
      </c>
      <c r="E649" s="475" t="s">
        <v>17</v>
      </c>
      <c r="F649" s="234" t="s">
        <v>145</v>
      </c>
      <c r="G649" s="475" t="s">
        <v>347</v>
      </c>
      <c r="H649" s="210">
        <v>21601</v>
      </c>
      <c r="I649" s="208" t="s">
        <v>642</v>
      </c>
      <c r="J649" s="477" t="s">
        <v>943</v>
      </c>
      <c r="K649" s="235" t="s">
        <v>944</v>
      </c>
      <c r="L649" s="470"/>
      <c r="M649" s="467"/>
      <c r="N649" s="471" t="s">
        <v>26</v>
      </c>
      <c r="O649" s="468">
        <v>1</v>
      </c>
      <c r="P649" s="468">
        <v>20.88</v>
      </c>
      <c r="Q649" s="470" t="s">
        <v>926</v>
      </c>
      <c r="R649" s="468">
        <f t="shared" si="13"/>
        <v>20.88</v>
      </c>
      <c r="S649" s="472">
        <f t="shared" si="14"/>
        <v>20.88</v>
      </c>
    </row>
    <row r="650" spans="1:19" s="473" customFormat="1" ht="30" customHeight="1">
      <c r="A650" s="206" t="s">
        <v>923</v>
      </c>
      <c r="B650" s="475" t="s">
        <v>924</v>
      </c>
      <c r="C650" s="475" t="s">
        <v>924</v>
      </c>
      <c r="D650" s="476" t="s">
        <v>16</v>
      </c>
      <c r="E650" s="475" t="s">
        <v>17</v>
      </c>
      <c r="F650" s="234" t="s">
        <v>145</v>
      </c>
      <c r="G650" s="475" t="s">
        <v>347</v>
      </c>
      <c r="H650" s="210">
        <v>21601</v>
      </c>
      <c r="I650" s="208" t="s">
        <v>642</v>
      </c>
      <c r="J650" s="477" t="s">
        <v>945</v>
      </c>
      <c r="K650" s="235" t="s">
        <v>946</v>
      </c>
      <c r="L650" s="470"/>
      <c r="M650" s="467"/>
      <c r="N650" s="471" t="s">
        <v>653</v>
      </c>
      <c r="O650" s="468">
        <v>3</v>
      </c>
      <c r="P650" s="468">
        <v>228.52</v>
      </c>
      <c r="Q650" s="470" t="s">
        <v>926</v>
      </c>
      <c r="R650" s="468">
        <f t="shared" si="13"/>
        <v>685.56000000000006</v>
      </c>
      <c r="S650" s="472">
        <f t="shared" si="14"/>
        <v>685.56000000000006</v>
      </c>
    </row>
    <row r="651" spans="1:19" s="473" customFormat="1" ht="30" customHeight="1">
      <c r="A651" s="206" t="s">
        <v>923</v>
      </c>
      <c r="B651" s="475" t="s">
        <v>924</v>
      </c>
      <c r="C651" s="475" t="s">
        <v>924</v>
      </c>
      <c r="D651" s="476" t="s">
        <v>16</v>
      </c>
      <c r="E651" s="475" t="s">
        <v>17</v>
      </c>
      <c r="F651" s="234" t="s">
        <v>145</v>
      </c>
      <c r="G651" s="475" t="s">
        <v>347</v>
      </c>
      <c r="H651" s="210">
        <v>21601</v>
      </c>
      <c r="I651" s="208" t="s">
        <v>642</v>
      </c>
      <c r="J651" s="477" t="s">
        <v>947</v>
      </c>
      <c r="K651" s="235" t="s">
        <v>948</v>
      </c>
      <c r="L651" s="470"/>
      <c r="M651" s="467"/>
      <c r="N651" s="471" t="s">
        <v>26</v>
      </c>
      <c r="O651" s="468">
        <v>28</v>
      </c>
      <c r="P651" s="468">
        <v>64.95</v>
      </c>
      <c r="Q651" s="470" t="s">
        <v>926</v>
      </c>
      <c r="R651" s="468">
        <f t="shared" si="13"/>
        <v>1818.6000000000001</v>
      </c>
      <c r="S651" s="472">
        <f t="shared" si="14"/>
        <v>1818.6000000000001</v>
      </c>
    </row>
    <row r="652" spans="1:19" s="473" customFormat="1" ht="30" customHeight="1">
      <c r="A652" s="206" t="s">
        <v>923</v>
      </c>
      <c r="B652" s="475" t="s">
        <v>924</v>
      </c>
      <c r="C652" s="475" t="s">
        <v>924</v>
      </c>
      <c r="D652" s="476" t="s">
        <v>16</v>
      </c>
      <c r="E652" s="475" t="s">
        <v>17</v>
      </c>
      <c r="F652" s="234" t="s">
        <v>145</v>
      </c>
      <c r="G652" s="475" t="s">
        <v>347</v>
      </c>
      <c r="H652" s="210">
        <v>25401</v>
      </c>
      <c r="I652" s="208" t="s">
        <v>146</v>
      </c>
      <c r="J652" s="477" t="s">
        <v>949</v>
      </c>
      <c r="K652" s="235" t="s">
        <v>950</v>
      </c>
      <c r="L652" s="470"/>
      <c r="M652" s="467"/>
      <c r="N652" s="471" t="s">
        <v>26</v>
      </c>
      <c r="O652" s="468">
        <v>1</v>
      </c>
      <c r="P652" s="468">
        <v>182.73</v>
      </c>
      <c r="Q652" s="470" t="s">
        <v>926</v>
      </c>
      <c r="R652" s="468">
        <f t="shared" si="13"/>
        <v>182.73</v>
      </c>
      <c r="S652" s="472">
        <f t="shared" si="14"/>
        <v>182.73</v>
      </c>
    </row>
    <row r="653" spans="1:19" s="473" customFormat="1" ht="30" customHeight="1">
      <c r="A653" s="206" t="s">
        <v>923</v>
      </c>
      <c r="B653" s="475" t="s">
        <v>924</v>
      </c>
      <c r="C653" s="475" t="s">
        <v>924</v>
      </c>
      <c r="D653" s="476" t="s">
        <v>16</v>
      </c>
      <c r="E653" s="475" t="s">
        <v>17</v>
      </c>
      <c r="F653" s="234" t="s">
        <v>145</v>
      </c>
      <c r="G653" s="475" t="s">
        <v>347</v>
      </c>
      <c r="H653" s="210">
        <v>25401</v>
      </c>
      <c r="I653" s="208" t="s">
        <v>146</v>
      </c>
      <c r="J653" s="477" t="s">
        <v>951</v>
      </c>
      <c r="K653" s="235" t="s">
        <v>952</v>
      </c>
      <c r="L653" s="470"/>
      <c r="M653" s="467"/>
      <c r="N653" s="471" t="s">
        <v>26</v>
      </c>
      <c r="O653" s="468">
        <v>1</v>
      </c>
      <c r="P653" s="468">
        <v>667</v>
      </c>
      <c r="Q653" s="470" t="s">
        <v>926</v>
      </c>
      <c r="R653" s="468">
        <f t="shared" si="13"/>
        <v>667</v>
      </c>
      <c r="S653" s="472">
        <f t="shared" si="14"/>
        <v>667</v>
      </c>
    </row>
    <row r="654" spans="1:19" s="473" customFormat="1" ht="30" customHeight="1">
      <c r="A654" s="206" t="s">
        <v>923</v>
      </c>
      <c r="B654" s="475" t="s">
        <v>924</v>
      </c>
      <c r="C654" s="475" t="s">
        <v>924</v>
      </c>
      <c r="D654" s="476" t="s">
        <v>16</v>
      </c>
      <c r="E654" s="475" t="s">
        <v>17</v>
      </c>
      <c r="F654" s="234" t="s">
        <v>145</v>
      </c>
      <c r="G654" s="475" t="s">
        <v>347</v>
      </c>
      <c r="H654" s="210">
        <v>25401</v>
      </c>
      <c r="I654" s="208" t="s">
        <v>146</v>
      </c>
      <c r="J654" s="477" t="s">
        <v>953</v>
      </c>
      <c r="K654" s="235" t="s">
        <v>954</v>
      </c>
      <c r="L654" s="470"/>
      <c r="M654" s="467"/>
      <c r="N654" s="471" t="s">
        <v>432</v>
      </c>
      <c r="O654" s="468">
        <v>1</v>
      </c>
      <c r="P654" s="468">
        <v>405.42</v>
      </c>
      <c r="Q654" s="470" t="s">
        <v>926</v>
      </c>
      <c r="R654" s="468">
        <f t="shared" si="13"/>
        <v>405.42</v>
      </c>
      <c r="S654" s="472">
        <f t="shared" si="14"/>
        <v>405.42</v>
      </c>
    </row>
    <row r="655" spans="1:19" s="473" customFormat="1" ht="30" customHeight="1">
      <c r="A655" s="206" t="s">
        <v>923</v>
      </c>
      <c r="B655" s="475" t="s">
        <v>924</v>
      </c>
      <c r="C655" s="475" t="s">
        <v>924</v>
      </c>
      <c r="D655" s="476" t="s">
        <v>16</v>
      </c>
      <c r="E655" s="475" t="s">
        <v>17</v>
      </c>
      <c r="F655" s="234" t="s">
        <v>145</v>
      </c>
      <c r="G655" s="475" t="s">
        <v>347</v>
      </c>
      <c r="H655" s="210">
        <v>25401</v>
      </c>
      <c r="I655" s="208" t="s">
        <v>146</v>
      </c>
      <c r="J655" s="477" t="s">
        <v>955</v>
      </c>
      <c r="K655" s="235" t="s">
        <v>956</v>
      </c>
      <c r="L655" s="470"/>
      <c r="M655" s="467"/>
      <c r="N655" s="471" t="s">
        <v>353</v>
      </c>
      <c r="O655" s="468">
        <v>2</v>
      </c>
      <c r="P655" s="468">
        <v>582.95000000000005</v>
      </c>
      <c r="Q655" s="470" t="s">
        <v>926</v>
      </c>
      <c r="R655" s="468">
        <f t="shared" si="13"/>
        <v>1165.9000000000001</v>
      </c>
      <c r="S655" s="472">
        <f t="shared" si="14"/>
        <v>1165.9000000000001</v>
      </c>
    </row>
    <row r="656" spans="1:19" s="473" customFormat="1" ht="30" customHeight="1">
      <c r="A656" s="206" t="s">
        <v>923</v>
      </c>
      <c r="B656" s="475" t="s">
        <v>924</v>
      </c>
      <c r="C656" s="475" t="s">
        <v>924</v>
      </c>
      <c r="D656" s="476" t="s">
        <v>16</v>
      </c>
      <c r="E656" s="475" t="s">
        <v>17</v>
      </c>
      <c r="F656" s="234" t="s">
        <v>145</v>
      </c>
      <c r="G656" s="475" t="s">
        <v>347</v>
      </c>
      <c r="H656" s="210">
        <v>25401</v>
      </c>
      <c r="I656" s="208" t="s">
        <v>146</v>
      </c>
      <c r="J656" s="477" t="s">
        <v>957</v>
      </c>
      <c r="K656" s="235" t="s">
        <v>958</v>
      </c>
      <c r="L656" s="470"/>
      <c r="M656" s="467"/>
      <c r="N656" s="471" t="s">
        <v>26</v>
      </c>
      <c r="O656" s="468">
        <v>2</v>
      </c>
      <c r="P656" s="468">
        <v>1766.68</v>
      </c>
      <c r="Q656" s="470" t="s">
        <v>926</v>
      </c>
      <c r="R656" s="468">
        <f t="shared" si="13"/>
        <v>3533.36</v>
      </c>
      <c r="S656" s="472">
        <f t="shared" si="14"/>
        <v>3533.36</v>
      </c>
    </row>
    <row r="657" spans="1:19" s="473" customFormat="1" ht="30" customHeight="1">
      <c r="A657" s="206" t="s">
        <v>923</v>
      </c>
      <c r="B657" s="475" t="s">
        <v>924</v>
      </c>
      <c r="C657" s="475" t="s">
        <v>924</v>
      </c>
      <c r="D657" s="476" t="s">
        <v>16</v>
      </c>
      <c r="E657" s="475" t="s">
        <v>17</v>
      </c>
      <c r="F657" s="234" t="s">
        <v>145</v>
      </c>
      <c r="G657" s="475" t="s">
        <v>347</v>
      </c>
      <c r="H657" s="210">
        <v>25401</v>
      </c>
      <c r="I657" s="208" t="s">
        <v>146</v>
      </c>
      <c r="J657" s="477" t="s">
        <v>959</v>
      </c>
      <c r="K657" s="235" t="s">
        <v>148</v>
      </c>
      <c r="L657" s="470"/>
      <c r="M657" s="467"/>
      <c r="N657" s="471" t="s">
        <v>26</v>
      </c>
      <c r="O657" s="468">
        <v>124</v>
      </c>
      <c r="P657" s="468">
        <v>4.6399999999999997</v>
      </c>
      <c r="Q657" s="470" t="s">
        <v>926</v>
      </c>
      <c r="R657" s="468">
        <f t="shared" si="13"/>
        <v>575.36</v>
      </c>
      <c r="S657" s="472">
        <f t="shared" si="14"/>
        <v>575.36</v>
      </c>
    </row>
    <row r="658" spans="1:19" s="473" customFormat="1" ht="30" customHeight="1">
      <c r="A658" s="206" t="s">
        <v>923</v>
      </c>
      <c r="B658" s="475" t="s">
        <v>924</v>
      </c>
      <c r="C658" s="475" t="s">
        <v>924</v>
      </c>
      <c r="D658" s="476" t="s">
        <v>16</v>
      </c>
      <c r="E658" s="475" t="s">
        <v>17</v>
      </c>
      <c r="F658" s="234" t="s">
        <v>145</v>
      </c>
      <c r="G658" s="475" t="s">
        <v>347</v>
      </c>
      <c r="H658" s="210">
        <v>25401</v>
      </c>
      <c r="I658" s="208" t="s">
        <v>146</v>
      </c>
      <c r="J658" s="468" t="s">
        <v>960</v>
      </c>
      <c r="K658" s="468" t="s">
        <v>961</v>
      </c>
      <c r="L658" s="470"/>
      <c r="M658" s="467"/>
      <c r="N658" s="471" t="s">
        <v>432</v>
      </c>
      <c r="O658" s="468">
        <v>2</v>
      </c>
      <c r="P658" s="468">
        <v>80.62</v>
      </c>
      <c r="Q658" s="470" t="s">
        <v>926</v>
      </c>
      <c r="R658" s="468">
        <f t="shared" si="13"/>
        <v>161.24</v>
      </c>
      <c r="S658" s="472">
        <f t="shared" si="14"/>
        <v>161.24</v>
      </c>
    </row>
    <row r="659" spans="1:19" s="473" customFormat="1" ht="30" customHeight="1">
      <c r="A659" s="206" t="s">
        <v>923</v>
      </c>
      <c r="B659" s="475" t="s">
        <v>924</v>
      </c>
      <c r="C659" s="475" t="s">
        <v>924</v>
      </c>
      <c r="D659" s="476" t="s">
        <v>16</v>
      </c>
      <c r="E659" s="475" t="s">
        <v>17</v>
      </c>
      <c r="F659" s="234" t="s">
        <v>145</v>
      </c>
      <c r="G659" s="475" t="s">
        <v>347</v>
      </c>
      <c r="H659" s="210">
        <v>25401</v>
      </c>
      <c r="I659" s="208" t="s">
        <v>146</v>
      </c>
      <c r="J659" s="468" t="s">
        <v>962</v>
      </c>
      <c r="K659" s="468" t="s">
        <v>963</v>
      </c>
      <c r="L659" s="470"/>
      <c r="M659" s="467"/>
      <c r="N659" s="471" t="s">
        <v>432</v>
      </c>
      <c r="O659" s="468">
        <v>1</v>
      </c>
      <c r="P659" s="468">
        <v>162.4</v>
      </c>
      <c r="Q659" s="470" t="s">
        <v>926</v>
      </c>
      <c r="R659" s="468">
        <f t="shared" si="13"/>
        <v>162.4</v>
      </c>
      <c r="S659" s="472">
        <f t="shared" si="14"/>
        <v>162.4</v>
      </c>
    </row>
    <row r="660" spans="1:19" s="473" customFormat="1" ht="30" customHeight="1">
      <c r="A660" s="206" t="s">
        <v>923</v>
      </c>
      <c r="B660" s="475" t="s">
        <v>924</v>
      </c>
      <c r="C660" s="475" t="s">
        <v>924</v>
      </c>
      <c r="D660" s="476" t="s">
        <v>16</v>
      </c>
      <c r="E660" s="475" t="s">
        <v>17</v>
      </c>
      <c r="F660" s="234" t="s">
        <v>145</v>
      </c>
      <c r="G660" s="475" t="s">
        <v>347</v>
      </c>
      <c r="H660" s="210">
        <v>25401</v>
      </c>
      <c r="I660" s="208" t="s">
        <v>146</v>
      </c>
      <c r="J660" s="468" t="s">
        <v>964</v>
      </c>
      <c r="K660" s="468" t="s">
        <v>965</v>
      </c>
      <c r="L660" s="470"/>
      <c r="M660" s="467"/>
      <c r="N660" s="471" t="s">
        <v>26</v>
      </c>
      <c r="O660" s="468">
        <v>10</v>
      </c>
      <c r="P660" s="468">
        <v>12.76</v>
      </c>
      <c r="Q660" s="470" t="s">
        <v>926</v>
      </c>
      <c r="R660" s="468">
        <f t="shared" si="13"/>
        <v>127.6</v>
      </c>
      <c r="S660" s="472">
        <f t="shared" si="14"/>
        <v>127.6</v>
      </c>
    </row>
    <row r="661" spans="1:19" s="473" customFormat="1" ht="30" customHeight="1">
      <c r="A661" s="206" t="s">
        <v>923</v>
      </c>
      <c r="B661" s="475" t="s">
        <v>924</v>
      </c>
      <c r="C661" s="475" t="s">
        <v>924</v>
      </c>
      <c r="D661" s="476" t="s">
        <v>16</v>
      </c>
      <c r="E661" s="475" t="s">
        <v>17</v>
      </c>
      <c r="F661" s="234" t="s">
        <v>145</v>
      </c>
      <c r="G661" s="475" t="s">
        <v>347</v>
      </c>
      <c r="H661" s="210">
        <v>25401</v>
      </c>
      <c r="I661" s="208" t="s">
        <v>146</v>
      </c>
      <c r="J661" s="468" t="s">
        <v>966</v>
      </c>
      <c r="K661" s="468" t="s">
        <v>967</v>
      </c>
      <c r="L661" s="470"/>
      <c r="M661" s="467"/>
      <c r="N661" s="471" t="s">
        <v>26</v>
      </c>
      <c r="O661" s="468">
        <v>2</v>
      </c>
      <c r="P661" s="468">
        <v>48.72</v>
      </c>
      <c r="Q661" s="470" t="s">
        <v>926</v>
      </c>
      <c r="R661" s="468">
        <f t="shared" si="13"/>
        <v>97.44</v>
      </c>
      <c r="S661" s="472">
        <f t="shared" si="14"/>
        <v>97.44</v>
      </c>
    </row>
    <row r="662" spans="1:19" s="473" customFormat="1" ht="30" customHeight="1">
      <c r="A662" s="206" t="s">
        <v>923</v>
      </c>
      <c r="B662" s="226" t="s">
        <v>924</v>
      </c>
      <c r="C662" s="226" t="s">
        <v>924</v>
      </c>
      <c r="D662" s="478" t="s">
        <v>16</v>
      </c>
      <c r="E662" s="233" t="s">
        <v>17</v>
      </c>
      <c r="F662" s="234" t="s">
        <v>16</v>
      </c>
      <c r="G662" s="233" t="s">
        <v>20</v>
      </c>
      <c r="H662" s="210">
        <v>32601</v>
      </c>
      <c r="I662" s="208" t="s">
        <v>128</v>
      </c>
      <c r="J662" s="468"/>
      <c r="K662" s="208" t="s">
        <v>128</v>
      </c>
      <c r="L662" s="470"/>
      <c r="M662" s="467"/>
      <c r="N662" s="471" t="s">
        <v>24</v>
      </c>
      <c r="O662" s="468">
        <v>1</v>
      </c>
      <c r="P662" s="468">
        <v>3443.79</v>
      </c>
      <c r="Q662" s="470" t="s">
        <v>926</v>
      </c>
      <c r="R662" s="468">
        <f t="shared" si="13"/>
        <v>3443.79</v>
      </c>
      <c r="S662" s="472">
        <f t="shared" si="14"/>
        <v>3443.79</v>
      </c>
    </row>
    <row r="663" spans="1:19" s="473" customFormat="1" ht="30" customHeight="1">
      <c r="A663" s="206" t="s">
        <v>923</v>
      </c>
      <c r="B663" s="226" t="s">
        <v>924</v>
      </c>
      <c r="C663" s="226" t="s">
        <v>924</v>
      </c>
      <c r="D663" s="478" t="s">
        <v>16</v>
      </c>
      <c r="E663" s="233" t="s">
        <v>17</v>
      </c>
      <c r="F663" s="234" t="s">
        <v>16</v>
      </c>
      <c r="G663" s="233" t="s">
        <v>20</v>
      </c>
      <c r="H663" s="210">
        <v>31801</v>
      </c>
      <c r="I663" s="468" t="s">
        <v>381</v>
      </c>
      <c r="J663" s="468"/>
      <c r="K663" s="468" t="s">
        <v>381</v>
      </c>
      <c r="L663" s="470"/>
      <c r="M663" s="467"/>
      <c r="N663" s="471" t="s">
        <v>24</v>
      </c>
      <c r="O663" s="468">
        <v>590</v>
      </c>
      <c r="P663" s="468">
        <v>590</v>
      </c>
      <c r="Q663" s="470" t="s">
        <v>926</v>
      </c>
      <c r="R663" s="468">
        <f>S663</f>
        <v>590</v>
      </c>
      <c r="S663" s="472">
        <v>590</v>
      </c>
    </row>
    <row r="664" spans="1:19" s="473" customFormat="1" ht="30" customHeight="1">
      <c r="A664" s="479"/>
      <c r="B664" s="480"/>
      <c r="C664" s="480"/>
      <c r="D664" s="481"/>
      <c r="E664" s="480"/>
      <c r="F664" s="482"/>
      <c r="G664" s="480"/>
      <c r="H664" s="483"/>
      <c r="I664" s="484"/>
      <c r="J664" s="485"/>
      <c r="K664" s="484"/>
      <c r="L664" s="486"/>
      <c r="M664" s="487"/>
      <c r="N664" s="488"/>
      <c r="O664" s="484"/>
      <c r="P664" s="484"/>
      <c r="Q664" s="486"/>
      <c r="R664" s="484"/>
    </row>
    <row r="665" spans="1:19" s="222" customFormat="1" ht="30" customHeight="1">
      <c r="A665" s="605" t="s">
        <v>968</v>
      </c>
      <c r="B665" s="605"/>
      <c r="C665" s="605"/>
      <c r="D665" s="605"/>
      <c r="E665" s="605"/>
      <c r="F665" s="605"/>
      <c r="G665" s="605"/>
      <c r="H665" s="605"/>
      <c r="I665" s="489"/>
      <c r="K665" s="489"/>
      <c r="M665" s="490"/>
      <c r="O665" s="491"/>
      <c r="P665" s="454"/>
      <c r="Q665" s="457"/>
      <c r="R665" s="484"/>
    </row>
    <row r="666" spans="1:19" s="222" customFormat="1" ht="30" customHeight="1">
      <c r="A666" s="206" t="s">
        <v>923</v>
      </c>
      <c r="B666" s="475" t="s">
        <v>924</v>
      </c>
      <c r="C666" s="475" t="s">
        <v>924</v>
      </c>
      <c r="D666" s="476" t="s">
        <v>16</v>
      </c>
      <c r="E666" s="233" t="s">
        <v>55</v>
      </c>
      <c r="F666" s="234" t="s">
        <v>56</v>
      </c>
      <c r="G666" s="233" t="s">
        <v>74</v>
      </c>
      <c r="H666" s="210">
        <v>21101</v>
      </c>
      <c r="I666" s="492" t="s">
        <v>138</v>
      </c>
      <c r="J666" s="493" t="s">
        <v>969</v>
      </c>
      <c r="K666" s="494" t="s">
        <v>970</v>
      </c>
      <c r="L666" s="495"/>
      <c r="M666" s="210"/>
      <c r="N666" s="212" t="s">
        <v>432</v>
      </c>
      <c r="O666" s="214">
        <v>2</v>
      </c>
      <c r="P666" s="208">
        <v>168.8</v>
      </c>
      <c r="Q666" s="496" t="s">
        <v>926</v>
      </c>
      <c r="R666" s="468">
        <f>O666*P666</f>
        <v>337.6</v>
      </c>
      <c r="S666" s="497">
        <f>O666*P666</f>
        <v>337.6</v>
      </c>
    </row>
    <row r="667" spans="1:19" s="222" customFormat="1" ht="30" customHeight="1">
      <c r="A667" s="206" t="s">
        <v>923</v>
      </c>
      <c r="B667" s="475" t="s">
        <v>924</v>
      </c>
      <c r="C667" s="475" t="s">
        <v>924</v>
      </c>
      <c r="D667" s="476" t="s">
        <v>16</v>
      </c>
      <c r="E667" s="233" t="s">
        <v>55</v>
      </c>
      <c r="F667" s="234" t="s">
        <v>56</v>
      </c>
      <c r="G667" s="233" t="s">
        <v>74</v>
      </c>
      <c r="H667" s="210">
        <v>21101</v>
      </c>
      <c r="I667" s="492" t="s">
        <v>154</v>
      </c>
      <c r="J667" s="493" t="s">
        <v>971</v>
      </c>
      <c r="K667" s="494" t="s">
        <v>972</v>
      </c>
      <c r="L667" s="495"/>
      <c r="M667" s="210"/>
      <c r="N667" s="212" t="s">
        <v>26</v>
      </c>
      <c r="O667" s="214">
        <v>20</v>
      </c>
      <c r="P667" s="208">
        <v>3.1</v>
      </c>
      <c r="Q667" s="496" t="s">
        <v>926</v>
      </c>
      <c r="R667" s="468">
        <f t="shared" ref="R667:R678" si="15">O667*P667</f>
        <v>62</v>
      </c>
      <c r="S667" s="497">
        <f>P667*O667</f>
        <v>62</v>
      </c>
    </row>
    <row r="668" spans="1:19" s="222" customFormat="1" ht="30" customHeight="1">
      <c r="A668" s="206" t="s">
        <v>923</v>
      </c>
      <c r="B668" s="475" t="s">
        <v>924</v>
      </c>
      <c r="C668" s="475" t="s">
        <v>924</v>
      </c>
      <c r="D668" s="476" t="s">
        <v>16</v>
      </c>
      <c r="E668" s="233" t="s">
        <v>55</v>
      </c>
      <c r="F668" s="234" t="s">
        <v>56</v>
      </c>
      <c r="G668" s="233" t="s">
        <v>74</v>
      </c>
      <c r="H668" s="210">
        <v>21101</v>
      </c>
      <c r="I668" s="492" t="s">
        <v>154</v>
      </c>
      <c r="J668" s="493" t="s">
        <v>973</v>
      </c>
      <c r="K668" s="494" t="s">
        <v>974</v>
      </c>
      <c r="L668" s="495"/>
      <c r="M668" s="210"/>
      <c r="N668" s="212" t="s">
        <v>26</v>
      </c>
      <c r="O668" s="214">
        <v>3</v>
      </c>
      <c r="P668" s="208">
        <v>41.42</v>
      </c>
      <c r="Q668" s="498" t="s">
        <v>926</v>
      </c>
      <c r="R668" s="468">
        <f t="shared" si="15"/>
        <v>124.26</v>
      </c>
      <c r="S668" s="497">
        <f t="shared" ref="S668:S674" si="16">O668*P668</f>
        <v>124.26</v>
      </c>
    </row>
    <row r="669" spans="1:19" s="222" customFormat="1" ht="30" customHeight="1">
      <c r="A669" s="206" t="s">
        <v>923</v>
      </c>
      <c r="B669" s="475" t="s">
        <v>924</v>
      </c>
      <c r="C669" s="475" t="s">
        <v>924</v>
      </c>
      <c r="D669" s="476" t="s">
        <v>16</v>
      </c>
      <c r="E669" s="233" t="s">
        <v>55</v>
      </c>
      <c r="F669" s="234" t="s">
        <v>56</v>
      </c>
      <c r="G669" s="233" t="s">
        <v>74</v>
      </c>
      <c r="H669" s="210">
        <v>21101</v>
      </c>
      <c r="I669" s="492" t="s">
        <v>154</v>
      </c>
      <c r="J669" s="499" t="s">
        <v>975</v>
      </c>
      <c r="K669" s="494" t="s">
        <v>696</v>
      </c>
      <c r="L669" s="495"/>
      <c r="M669" s="210"/>
      <c r="N669" s="212" t="s">
        <v>26</v>
      </c>
      <c r="O669" s="214">
        <v>2</v>
      </c>
      <c r="P669" s="208">
        <v>9.15</v>
      </c>
      <c r="Q669" s="498" t="s">
        <v>926</v>
      </c>
      <c r="R669" s="468">
        <f t="shared" si="15"/>
        <v>18.3</v>
      </c>
      <c r="S669" s="497">
        <f t="shared" si="16"/>
        <v>18.3</v>
      </c>
    </row>
    <row r="670" spans="1:19" s="222" customFormat="1" ht="30" customHeight="1">
      <c r="A670" s="206" t="s">
        <v>923</v>
      </c>
      <c r="B670" s="475" t="s">
        <v>924</v>
      </c>
      <c r="C670" s="475" t="s">
        <v>924</v>
      </c>
      <c r="D670" s="476" t="s">
        <v>16</v>
      </c>
      <c r="E670" s="233" t="s">
        <v>55</v>
      </c>
      <c r="F670" s="234" t="s">
        <v>56</v>
      </c>
      <c r="G670" s="233" t="s">
        <v>74</v>
      </c>
      <c r="H670" s="210">
        <v>21101</v>
      </c>
      <c r="I670" s="492" t="s">
        <v>154</v>
      </c>
      <c r="J670" s="499" t="s">
        <v>976</v>
      </c>
      <c r="K670" s="494" t="s">
        <v>977</v>
      </c>
      <c r="L670" s="495"/>
      <c r="M670" s="210"/>
      <c r="N670" s="212" t="s">
        <v>26</v>
      </c>
      <c r="O670" s="214">
        <v>2</v>
      </c>
      <c r="P670" s="208">
        <v>9.15</v>
      </c>
      <c r="Q670" s="498" t="s">
        <v>926</v>
      </c>
      <c r="R670" s="468">
        <f t="shared" si="15"/>
        <v>18.3</v>
      </c>
      <c r="S670" s="497">
        <f t="shared" si="16"/>
        <v>18.3</v>
      </c>
    </row>
    <row r="671" spans="1:19" s="222" customFormat="1" ht="30" customHeight="1">
      <c r="A671" s="206" t="s">
        <v>923</v>
      </c>
      <c r="B671" s="475" t="s">
        <v>924</v>
      </c>
      <c r="C671" s="475" t="s">
        <v>924</v>
      </c>
      <c r="D671" s="476" t="s">
        <v>16</v>
      </c>
      <c r="E671" s="233" t="s">
        <v>55</v>
      </c>
      <c r="F671" s="234" t="s">
        <v>56</v>
      </c>
      <c r="G671" s="233" t="s">
        <v>74</v>
      </c>
      <c r="H671" s="210">
        <v>21101</v>
      </c>
      <c r="I671" s="492" t="s">
        <v>154</v>
      </c>
      <c r="J671" s="499" t="s">
        <v>978</v>
      </c>
      <c r="K671" s="494" t="s">
        <v>702</v>
      </c>
      <c r="L671" s="495"/>
      <c r="M671" s="210"/>
      <c r="N671" s="212" t="s">
        <v>26</v>
      </c>
      <c r="O671" s="214">
        <v>2</v>
      </c>
      <c r="P671" s="208">
        <v>9.15</v>
      </c>
      <c r="Q671" s="498" t="s">
        <v>926</v>
      </c>
      <c r="R671" s="468">
        <f t="shared" si="15"/>
        <v>18.3</v>
      </c>
      <c r="S671" s="497">
        <f t="shared" si="16"/>
        <v>18.3</v>
      </c>
    </row>
    <row r="672" spans="1:19" s="222" customFormat="1" ht="30" customHeight="1">
      <c r="A672" s="206" t="s">
        <v>923</v>
      </c>
      <c r="B672" s="475" t="s">
        <v>924</v>
      </c>
      <c r="C672" s="475" t="s">
        <v>924</v>
      </c>
      <c r="D672" s="476" t="s">
        <v>16</v>
      </c>
      <c r="E672" s="233" t="s">
        <v>55</v>
      </c>
      <c r="F672" s="234" t="s">
        <v>56</v>
      </c>
      <c r="G672" s="233" t="s">
        <v>74</v>
      </c>
      <c r="H672" s="210">
        <v>21101</v>
      </c>
      <c r="I672" s="492" t="s">
        <v>154</v>
      </c>
      <c r="J672" s="499" t="s">
        <v>979</v>
      </c>
      <c r="K672" s="494" t="s">
        <v>700</v>
      </c>
      <c r="L672" s="495"/>
      <c r="M672" s="210"/>
      <c r="N672" s="212" t="s">
        <v>26</v>
      </c>
      <c r="O672" s="214">
        <v>2</v>
      </c>
      <c r="P672" s="208">
        <v>9.15</v>
      </c>
      <c r="Q672" s="498" t="s">
        <v>926</v>
      </c>
      <c r="R672" s="468">
        <f t="shared" si="15"/>
        <v>18.3</v>
      </c>
      <c r="S672" s="497">
        <f t="shared" si="16"/>
        <v>18.3</v>
      </c>
    </row>
    <row r="673" spans="1:19" s="222" customFormat="1" ht="30" customHeight="1">
      <c r="A673" s="206" t="s">
        <v>923</v>
      </c>
      <c r="B673" s="475" t="s">
        <v>924</v>
      </c>
      <c r="C673" s="475" t="s">
        <v>924</v>
      </c>
      <c r="D673" s="476" t="s">
        <v>16</v>
      </c>
      <c r="E673" s="233" t="s">
        <v>55</v>
      </c>
      <c r="F673" s="234" t="s">
        <v>56</v>
      </c>
      <c r="G673" s="233" t="s">
        <v>74</v>
      </c>
      <c r="H673" s="210">
        <v>21101</v>
      </c>
      <c r="I673" s="492" t="s">
        <v>154</v>
      </c>
      <c r="J673" s="499" t="s">
        <v>980</v>
      </c>
      <c r="K673" s="494" t="s">
        <v>981</v>
      </c>
      <c r="L673" s="495"/>
      <c r="M673" s="495"/>
      <c r="N673" s="212" t="s">
        <v>26</v>
      </c>
      <c r="O673" s="214">
        <v>2</v>
      </c>
      <c r="P673" s="208">
        <v>9.15</v>
      </c>
      <c r="Q673" s="498" t="s">
        <v>926</v>
      </c>
      <c r="R673" s="468">
        <f t="shared" si="15"/>
        <v>18.3</v>
      </c>
      <c r="S673" s="497">
        <f t="shared" si="16"/>
        <v>18.3</v>
      </c>
    </row>
    <row r="674" spans="1:19" s="222" customFormat="1" ht="30" customHeight="1">
      <c r="A674" s="206" t="s">
        <v>923</v>
      </c>
      <c r="B674" s="475" t="s">
        <v>924</v>
      </c>
      <c r="C674" s="475" t="s">
        <v>924</v>
      </c>
      <c r="D674" s="476" t="s">
        <v>16</v>
      </c>
      <c r="E674" s="233" t="s">
        <v>55</v>
      </c>
      <c r="F674" s="234" t="s">
        <v>56</v>
      </c>
      <c r="G674" s="233" t="s">
        <v>74</v>
      </c>
      <c r="H674" s="210">
        <v>51101</v>
      </c>
      <c r="I674" s="492" t="s">
        <v>982</v>
      </c>
      <c r="J674" s="499" t="s">
        <v>983</v>
      </c>
      <c r="K674" s="494" t="s">
        <v>984</v>
      </c>
      <c r="L674" s="495"/>
      <c r="M674" s="210"/>
      <c r="N674" s="212" t="s">
        <v>26</v>
      </c>
      <c r="O674" s="208">
        <v>1</v>
      </c>
      <c r="P674" s="208">
        <v>12999</v>
      </c>
      <c r="Q674" s="495" t="s">
        <v>926</v>
      </c>
      <c r="R674" s="468">
        <f t="shared" si="15"/>
        <v>12999</v>
      </c>
      <c r="S674" s="497">
        <f t="shared" si="16"/>
        <v>12999</v>
      </c>
    </row>
    <row r="675" spans="1:19" s="222" customFormat="1" ht="30" customHeight="1">
      <c r="A675" s="206" t="s">
        <v>923</v>
      </c>
      <c r="B675" s="475" t="s">
        <v>924</v>
      </c>
      <c r="C675" s="475" t="s">
        <v>924</v>
      </c>
      <c r="D675" s="476" t="s">
        <v>16</v>
      </c>
      <c r="E675" s="233" t="s">
        <v>55</v>
      </c>
      <c r="F675" s="234" t="s">
        <v>56</v>
      </c>
      <c r="G675" s="233" t="s">
        <v>74</v>
      </c>
      <c r="H675" s="210">
        <v>22104</v>
      </c>
      <c r="I675" s="492" t="s">
        <v>985</v>
      </c>
      <c r="J675" s="499" t="s">
        <v>515</v>
      </c>
      <c r="K675" s="494" t="s">
        <v>629</v>
      </c>
      <c r="L675" s="495"/>
      <c r="M675" s="210"/>
      <c r="N675" s="212" t="s">
        <v>26</v>
      </c>
      <c r="O675" s="214">
        <v>32</v>
      </c>
      <c r="P675" s="208">
        <v>4</v>
      </c>
      <c r="Q675" s="495" t="s">
        <v>926</v>
      </c>
      <c r="R675" s="468">
        <f t="shared" si="15"/>
        <v>128</v>
      </c>
      <c r="S675" s="227">
        <f>P675*O675</f>
        <v>128</v>
      </c>
    </row>
    <row r="676" spans="1:19" s="222" customFormat="1" ht="30" customHeight="1">
      <c r="A676" s="206" t="s">
        <v>923</v>
      </c>
      <c r="B676" s="475" t="s">
        <v>924</v>
      </c>
      <c r="C676" s="475" t="s">
        <v>924</v>
      </c>
      <c r="D676" s="476" t="s">
        <v>16</v>
      </c>
      <c r="E676" s="233" t="s">
        <v>55</v>
      </c>
      <c r="F676" s="234" t="s">
        <v>56</v>
      </c>
      <c r="G676" s="233" t="s">
        <v>74</v>
      </c>
      <c r="H676" s="210">
        <v>21101</v>
      </c>
      <c r="I676" s="492" t="s">
        <v>985</v>
      </c>
      <c r="J676" s="499" t="s">
        <v>986</v>
      </c>
      <c r="K676" s="494" t="s">
        <v>987</v>
      </c>
      <c r="L676" s="495"/>
      <c r="M676" s="210"/>
      <c r="N676" s="212" t="s">
        <v>26</v>
      </c>
      <c r="O676" s="214">
        <v>2</v>
      </c>
      <c r="P676" s="208">
        <v>185</v>
      </c>
      <c r="Q676" s="495" t="s">
        <v>926</v>
      </c>
      <c r="R676" s="468">
        <f t="shared" si="15"/>
        <v>370</v>
      </c>
      <c r="S676" s="227">
        <f>P676*O676</f>
        <v>370</v>
      </c>
    </row>
    <row r="677" spans="1:19" s="222" customFormat="1" ht="30" customHeight="1">
      <c r="A677" s="206" t="s">
        <v>923</v>
      </c>
      <c r="B677" s="475" t="s">
        <v>924</v>
      </c>
      <c r="C677" s="475" t="s">
        <v>924</v>
      </c>
      <c r="D677" s="476" t="s">
        <v>16</v>
      </c>
      <c r="E677" s="233" t="s">
        <v>55</v>
      </c>
      <c r="F677" s="234" t="s">
        <v>56</v>
      </c>
      <c r="G677" s="233" t="s">
        <v>74</v>
      </c>
      <c r="H677" s="210">
        <v>21101</v>
      </c>
      <c r="I677" s="492" t="s">
        <v>985</v>
      </c>
      <c r="J677" s="499" t="s">
        <v>818</v>
      </c>
      <c r="K677" s="494" t="s">
        <v>988</v>
      </c>
      <c r="L677" s="495"/>
      <c r="M677" s="495"/>
      <c r="N677" s="212" t="s">
        <v>26</v>
      </c>
      <c r="O677" s="214">
        <v>1</v>
      </c>
      <c r="P677" s="208">
        <v>179.8</v>
      </c>
      <c r="Q677" s="495" t="s">
        <v>159</v>
      </c>
      <c r="R677" s="468">
        <f t="shared" si="15"/>
        <v>179.8</v>
      </c>
      <c r="S677" s="227">
        <f>P677*O677</f>
        <v>179.8</v>
      </c>
    </row>
    <row r="678" spans="1:19" s="222" customFormat="1" ht="30" customHeight="1">
      <c r="A678" s="206" t="s">
        <v>923</v>
      </c>
      <c r="B678" s="475" t="s">
        <v>924</v>
      </c>
      <c r="C678" s="475" t="s">
        <v>924</v>
      </c>
      <c r="D678" s="476" t="s">
        <v>16</v>
      </c>
      <c r="E678" s="233" t="s">
        <v>55</v>
      </c>
      <c r="F678" s="234" t="s">
        <v>56</v>
      </c>
      <c r="G678" s="233" t="s">
        <v>74</v>
      </c>
      <c r="H678" s="210">
        <v>21101</v>
      </c>
      <c r="I678" s="492" t="s">
        <v>985</v>
      </c>
      <c r="J678" s="499" t="s">
        <v>989</v>
      </c>
      <c r="K678" s="494" t="s">
        <v>990</v>
      </c>
      <c r="L678" s="495"/>
      <c r="M678" s="495"/>
      <c r="N678" s="212" t="s">
        <v>26</v>
      </c>
      <c r="O678" s="214">
        <v>2</v>
      </c>
      <c r="P678" s="208">
        <v>144.1</v>
      </c>
      <c r="Q678" s="495" t="s">
        <v>926</v>
      </c>
      <c r="R678" s="468">
        <f t="shared" si="15"/>
        <v>288.2</v>
      </c>
      <c r="S678" s="227">
        <f>P678*O678</f>
        <v>288.2</v>
      </c>
    </row>
    <row r="679" spans="1:19" s="222" customFormat="1" ht="30" customHeight="1">
      <c r="A679" s="500"/>
      <c r="B679" s="501"/>
      <c r="C679" s="501"/>
      <c r="D679" s="502"/>
      <c r="E679" s="503"/>
      <c r="F679" s="504"/>
      <c r="G679" s="503"/>
      <c r="H679" s="505"/>
      <c r="I679" s="506"/>
      <c r="J679" s="507"/>
      <c r="K679" s="508"/>
      <c r="L679" s="509"/>
      <c r="M679" s="509"/>
      <c r="N679" s="459"/>
      <c r="O679" s="457"/>
      <c r="P679" s="454"/>
      <c r="Q679" s="509"/>
      <c r="R679" s="484"/>
    </row>
    <row r="680" spans="1:19" s="222" customFormat="1" ht="30" customHeight="1">
      <c r="A680" s="510"/>
      <c r="B680" s="511"/>
      <c r="C680" s="511"/>
      <c r="D680" s="511"/>
      <c r="E680" s="511"/>
      <c r="F680" s="511"/>
      <c r="G680" s="511"/>
      <c r="H680" s="512"/>
      <c r="I680" s="454"/>
      <c r="J680" s="513"/>
      <c r="K680" s="456"/>
      <c r="L680" s="457"/>
      <c r="M680" s="457"/>
      <c r="N680" s="459"/>
      <c r="O680" s="454"/>
      <c r="P680" s="454"/>
      <c r="Q680" s="457"/>
      <c r="R680" s="484"/>
    </row>
    <row r="681" spans="1:19" s="222" customFormat="1" ht="30" customHeight="1">
      <c r="A681" s="602" t="s">
        <v>991</v>
      </c>
      <c r="B681" s="603"/>
      <c r="C681" s="603"/>
      <c r="D681" s="603"/>
      <c r="E681" s="603"/>
      <c r="F681" s="603"/>
      <c r="G681" s="603"/>
      <c r="H681" s="604"/>
      <c r="I681" s="454"/>
      <c r="J681" s="513"/>
      <c r="K681" s="456"/>
      <c r="L681" s="457"/>
      <c r="M681" s="457"/>
      <c r="N681" s="459"/>
      <c r="O681" s="454"/>
      <c r="P681" s="454"/>
      <c r="Q681" s="457"/>
      <c r="R681" s="484"/>
    </row>
    <row r="682" spans="1:19" s="222" customFormat="1" ht="30" customHeight="1">
      <c r="A682" s="206" t="s">
        <v>923</v>
      </c>
      <c r="B682" s="514" t="s">
        <v>924</v>
      </c>
      <c r="C682" s="514" t="s">
        <v>924</v>
      </c>
      <c r="D682" s="515" t="s">
        <v>16</v>
      </c>
      <c r="E682" s="233" t="s">
        <v>53</v>
      </c>
      <c r="F682" s="232">
        <v>44</v>
      </c>
      <c r="G682" s="232" t="s">
        <v>992</v>
      </c>
      <c r="H682" s="493">
        <v>21101</v>
      </c>
      <c r="I682" s="516" t="s">
        <v>154</v>
      </c>
      <c r="J682" s="210" t="s">
        <v>993</v>
      </c>
      <c r="K682" s="494" t="s">
        <v>970</v>
      </c>
      <c r="L682" s="517"/>
      <c r="M682" s="518"/>
      <c r="N682" s="519" t="s">
        <v>432</v>
      </c>
      <c r="O682" s="520">
        <v>10</v>
      </c>
      <c r="P682" s="521">
        <v>97.96</v>
      </c>
      <c r="Q682" s="495" t="s">
        <v>159</v>
      </c>
      <c r="R682" s="468">
        <f>O682*P682</f>
        <v>979.59999999999991</v>
      </c>
      <c r="S682" s="227">
        <f>O682*P682</f>
        <v>979.59999999999991</v>
      </c>
    </row>
    <row r="683" spans="1:19" s="222" customFormat="1" ht="30" customHeight="1">
      <c r="A683" s="206" t="s">
        <v>923</v>
      </c>
      <c r="B683" s="514" t="s">
        <v>924</v>
      </c>
      <c r="C683" s="514" t="s">
        <v>924</v>
      </c>
      <c r="D683" s="515" t="s">
        <v>16</v>
      </c>
      <c r="E683" s="233" t="s">
        <v>53</v>
      </c>
      <c r="F683" s="232">
        <v>44</v>
      </c>
      <c r="G683" s="232" t="s">
        <v>992</v>
      </c>
      <c r="H683" s="493">
        <v>21101</v>
      </c>
      <c r="I683" s="516" t="s">
        <v>154</v>
      </c>
      <c r="J683" s="210" t="s">
        <v>994</v>
      </c>
      <c r="K683" s="494" t="s">
        <v>995</v>
      </c>
      <c r="L683" s="517"/>
      <c r="M683" s="518"/>
      <c r="N683" s="519" t="s">
        <v>358</v>
      </c>
      <c r="O683" s="520">
        <v>2</v>
      </c>
      <c r="P683" s="521">
        <v>71.92</v>
      </c>
      <c r="Q683" s="495" t="s">
        <v>159</v>
      </c>
      <c r="R683" s="468">
        <f t="shared" ref="R683:R710" si="17">O683*P683</f>
        <v>143.84</v>
      </c>
      <c r="S683" s="227">
        <f>P683*O683</f>
        <v>143.84</v>
      </c>
    </row>
    <row r="684" spans="1:19" s="222" customFormat="1" ht="30" customHeight="1">
      <c r="A684" s="206" t="s">
        <v>923</v>
      </c>
      <c r="B684" s="514" t="s">
        <v>924</v>
      </c>
      <c r="C684" s="514" t="s">
        <v>924</v>
      </c>
      <c r="D684" s="515" t="s">
        <v>16</v>
      </c>
      <c r="E684" s="233" t="s">
        <v>53</v>
      </c>
      <c r="F684" s="232">
        <v>44</v>
      </c>
      <c r="G684" s="232" t="s">
        <v>992</v>
      </c>
      <c r="H684" s="493">
        <v>21101</v>
      </c>
      <c r="I684" s="516" t="s">
        <v>154</v>
      </c>
      <c r="J684" s="236" t="s">
        <v>996</v>
      </c>
      <c r="K684" s="494" t="s">
        <v>997</v>
      </c>
      <c r="L684" s="517"/>
      <c r="M684" s="518"/>
      <c r="N684" s="519" t="s">
        <v>432</v>
      </c>
      <c r="O684" s="520">
        <v>3</v>
      </c>
      <c r="P684" s="521">
        <v>226.78</v>
      </c>
      <c r="Q684" s="495" t="s">
        <v>159</v>
      </c>
      <c r="R684" s="468">
        <f t="shared" si="17"/>
        <v>680.34</v>
      </c>
      <c r="S684" s="227">
        <f>P684*O684</f>
        <v>680.34</v>
      </c>
    </row>
    <row r="685" spans="1:19" s="222" customFormat="1" ht="30" customHeight="1">
      <c r="A685" s="206" t="s">
        <v>923</v>
      </c>
      <c r="B685" s="514" t="s">
        <v>924</v>
      </c>
      <c r="C685" s="514" t="s">
        <v>924</v>
      </c>
      <c r="D685" s="515" t="s">
        <v>16</v>
      </c>
      <c r="E685" s="233" t="s">
        <v>53</v>
      </c>
      <c r="F685" s="232">
        <v>44</v>
      </c>
      <c r="G685" s="232" t="s">
        <v>992</v>
      </c>
      <c r="H685" s="493">
        <v>21101</v>
      </c>
      <c r="I685" s="516" t="s">
        <v>154</v>
      </c>
      <c r="J685" s="236" t="s">
        <v>274</v>
      </c>
      <c r="K685" s="494" t="s">
        <v>998</v>
      </c>
      <c r="L685" s="517"/>
      <c r="M685" s="518"/>
      <c r="N685" s="519" t="s">
        <v>353</v>
      </c>
      <c r="O685" s="520">
        <v>2</v>
      </c>
      <c r="P685" s="521">
        <v>63.91</v>
      </c>
      <c r="Q685" s="495" t="s">
        <v>159</v>
      </c>
      <c r="R685" s="468">
        <f t="shared" si="17"/>
        <v>127.82</v>
      </c>
      <c r="S685" s="227">
        <f t="shared" ref="S685:S692" si="18">P685*O685</f>
        <v>127.82</v>
      </c>
    </row>
    <row r="686" spans="1:19" s="222" customFormat="1" ht="30" customHeight="1">
      <c r="A686" s="206" t="s">
        <v>923</v>
      </c>
      <c r="B686" s="514" t="s">
        <v>924</v>
      </c>
      <c r="C686" s="514" t="s">
        <v>924</v>
      </c>
      <c r="D686" s="515" t="s">
        <v>16</v>
      </c>
      <c r="E686" s="233" t="s">
        <v>53</v>
      </c>
      <c r="F686" s="232">
        <v>44</v>
      </c>
      <c r="G686" s="232" t="s">
        <v>992</v>
      </c>
      <c r="H686" s="493">
        <v>21101</v>
      </c>
      <c r="I686" s="516" t="s">
        <v>154</v>
      </c>
      <c r="J686" s="236" t="s">
        <v>435</v>
      </c>
      <c r="K686" s="494" t="s">
        <v>436</v>
      </c>
      <c r="L686" s="517"/>
      <c r="M686" s="518"/>
      <c r="N686" s="519" t="s">
        <v>26</v>
      </c>
      <c r="O686" s="520">
        <v>51</v>
      </c>
      <c r="P686" s="521">
        <v>3.52</v>
      </c>
      <c r="Q686" s="495" t="s">
        <v>159</v>
      </c>
      <c r="R686" s="468">
        <f t="shared" si="17"/>
        <v>179.52</v>
      </c>
      <c r="S686" s="227">
        <f t="shared" si="18"/>
        <v>179.52</v>
      </c>
    </row>
    <row r="687" spans="1:19" s="222" customFormat="1" ht="30" customHeight="1">
      <c r="A687" s="206" t="s">
        <v>923</v>
      </c>
      <c r="B687" s="514" t="s">
        <v>924</v>
      </c>
      <c r="C687" s="514" t="s">
        <v>924</v>
      </c>
      <c r="D687" s="515" t="s">
        <v>16</v>
      </c>
      <c r="E687" s="233" t="s">
        <v>53</v>
      </c>
      <c r="F687" s="232">
        <v>44</v>
      </c>
      <c r="G687" s="232" t="s">
        <v>992</v>
      </c>
      <c r="H687" s="493">
        <v>21101</v>
      </c>
      <c r="I687" s="516" t="s">
        <v>154</v>
      </c>
      <c r="J687" s="236" t="s">
        <v>164</v>
      </c>
      <c r="K687" s="494" t="s">
        <v>165</v>
      </c>
      <c r="L687" s="517"/>
      <c r="M687" s="517"/>
      <c r="N687" s="519" t="s">
        <v>26</v>
      </c>
      <c r="O687" s="520">
        <v>10</v>
      </c>
      <c r="P687" s="521">
        <v>53.2</v>
      </c>
      <c r="Q687" s="495" t="s">
        <v>159</v>
      </c>
      <c r="R687" s="468">
        <f t="shared" si="17"/>
        <v>532</v>
      </c>
      <c r="S687" s="227">
        <f t="shared" si="18"/>
        <v>532</v>
      </c>
    </row>
    <row r="688" spans="1:19" s="222" customFormat="1" ht="30" customHeight="1">
      <c r="A688" s="206" t="s">
        <v>923</v>
      </c>
      <c r="B688" s="514" t="s">
        <v>924</v>
      </c>
      <c r="C688" s="514" t="s">
        <v>924</v>
      </c>
      <c r="D688" s="515" t="s">
        <v>16</v>
      </c>
      <c r="E688" s="233" t="s">
        <v>53</v>
      </c>
      <c r="F688" s="232">
        <v>44</v>
      </c>
      <c r="G688" s="232" t="s">
        <v>992</v>
      </c>
      <c r="H688" s="493">
        <v>21101</v>
      </c>
      <c r="I688" s="516" t="s">
        <v>154</v>
      </c>
      <c r="J688" s="236" t="s">
        <v>999</v>
      </c>
      <c r="K688" s="494" t="s">
        <v>1000</v>
      </c>
      <c r="L688" s="517"/>
      <c r="M688" s="518"/>
      <c r="N688" s="519" t="s">
        <v>26</v>
      </c>
      <c r="O688" s="520">
        <v>10</v>
      </c>
      <c r="P688" s="521">
        <v>11.83</v>
      </c>
      <c r="Q688" s="495" t="s">
        <v>159</v>
      </c>
      <c r="R688" s="468">
        <f t="shared" si="17"/>
        <v>118.3</v>
      </c>
      <c r="S688" s="227">
        <f t="shared" si="18"/>
        <v>118.3</v>
      </c>
    </row>
    <row r="689" spans="1:19" s="222" customFormat="1" ht="30" customHeight="1">
      <c r="A689" s="206" t="s">
        <v>923</v>
      </c>
      <c r="B689" s="514" t="s">
        <v>924</v>
      </c>
      <c r="C689" s="514" t="s">
        <v>924</v>
      </c>
      <c r="D689" s="515" t="s">
        <v>16</v>
      </c>
      <c r="E689" s="233" t="s">
        <v>53</v>
      </c>
      <c r="F689" s="232">
        <v>44</v>
      </c>
      <c r="G689" s="232" t="s">
        <v>992</v>
      </c>
      <c r="H689" s="493">
        <v>21101</v>
      </c>
      <c r="I689" s="516" t="s">
        <v>154</v>
      </c>
      <c r="J689" s="236" t="s">
        <v>861</v>
      </c>
      <c r="K689" s="494" t="s">
        <v>1001</v>
      </c>
      <c r="L689" s="517"/>
      <c r="M689" s="518"/>
      <c r="N689" s="519" t="s">
        <v>26</v>
      </c>
      <c r="O689" s="520">
        <v>6</v>
      </c>
      <c r="P689" s="521">
        <v>18.45</v>
      </c>
      <c r="Q689" s="495" t="s">
        <v>159</v>
      </c>
      <c r="R689" s="468">
        <f t="shared" si="17"/>
        <v>110.69999999999999</v>
      </c>
      <c r="S689" s="227">
        <f t="shared" si="18"/>
        <v>110.69999999999999</v>
      </c>
    </row>
    <row r="690" spans="1:19" s="222" customFormat="1" ht="30" customHeight="1">
      <c r="A690" s="206" t="s">
        <v>923</v>
      </c>
      <c r="B690" s="514" t="s">
        <v>924</v>
      </c>
      <c r="C690" s="514" t="s">
        <v>924</v>
      </c>
      <c r="D690" s="515" t="s">
        <v>16</v>
      </c>
      <c r="E690" s="233" t="s">
        <v>53</v>
      </c>
      <c r="F690" s="232">
        <v>44</v>
      </c>
      <c r="G690" s="232" t="s">
        <v>992</v>
      </c>
      <c r="H690" s="493">
        <v>21101</v>
      </c>
      <c r="I690" s="516" t="s">
        <v>154</v>
      </c>
      <c r="J690" s="236" t="s">
        <v>1002</v>
      </c>
      <c r="K690" s="494" t="s">
        <v>1003</v>
      </c>
      <c r="L690" s="517"/>
      <c r="M690" s="518"/>
      <c r="N690" s="519" t="s">
        <v>26</v>
      </c>
      <c r="O690" s="520">
        <v>1</v>
      </c>
      <c r="P690" s="521">
        <v>254.04</v>
      </c>
      <c r="Q690" s="495" t="s">
        <v>159</v>
      </c>
      <c r="R690" s="468">
        <f t="shared" si="17"/>
        <v>254.04</v>
      </c>
      <c r="S690" s="227">
        <f t="shared" si="18"/>
        <v>254.04</v>
      </c>
    </row>
    <row r="691" spans="1:19" s="222" customFormat="1" ht="30" customHeight="1">
      <c r="A691" s="206" t="s">
        <v>923</v>
      </c>
      <c r="B691" s="514" t="s">
        <v>924</v>
      </c>
      <c r="C691" s="514" t="s">
        <v>924</v>
      </c>
      <c r="D691" s="515" t="s">
        <v>16</v>
      </c>
      <c r="E691" s="233" t="s">
        <v>53</v>
      </c>
      <c r="F691" s="232">
        <v>44</v>
      </c>
      <c r="G691" s="232" t="s">
        <v>992</v>
      </c>
      <c r="H691" s="493">
        <v>21101</v>
      </c>
      <c r="I691" s="516" t="s">
        <v>154</v>
      </c>
      <c r="J691" s="236" t="s">
        <v>871</v>
      </c>
      <c r="K691" s="494" t="s">
        <v>1004</v>
      </c>
      <c r="L691" s="517"/>
      <c r="M691" s="518"/>
      <c r="N691" s="519" t="s">
        <v>26</v>
      </c>
      <c r="O691" s="520">
        <v>10</v>
      </c>
      <c r="P691" s="521">
        <v>11.83</v>
      </c>
      <c r="Q691" s="495" t="s">
        <v>159</v>
      </c>
      <c r="R691" s="468">
        <f t="shared" si="17"/>
        <v>118.3</v>
      </c>
      <c r="S691" s="227">
        <f t="shared" si="18"/>
        <v>118.3</v>
      </c>
    </row>
    <row r="692" spans="1:19" s="222" customFormat="1" ht="30" customHeight="1">
      <c r="A692" s="206" t="s">
        <v>923</v>
      </c>
      <c r="B692" s="514" t="s">
        <v>924</v>
      </c>
      <c r="C692" s="514" t="s">
        <v>924</v>
      </c>
      <c r="D692" s="515" t="s">
        <v>16</v>
      </c>
      <c r="E692" s="233" t="s">
        <v>53</v>
      </c>
      <c r="F692" s="232">
        <v>44</v>
      </c>
      <c r="G692" s="232" t="s">
        <v>992</v>
      </c>
      <c r="H692" s="493">
        <v>21101</v>
      </c>
      <c r="I692" s="516" t="s">
        <v>154</v>
      </c>
      <c r="J692" s="236" t="s">
        <v>1005</v>
      </c>
      <c r="K692" s="494" t="s">
        <v>1006</v>
      </c>
      <c r="L692" s="517"/>
      <c r="M692" s="518"/>
      <c r="N692" s="519" t="s">
        <v>26</v>
      </c>
      <c r="O692" s="520">
        <v>10</v>
      </c>
      <c r="P692" s="521">
        <v>26.29</v>
      </c>
      <c r="Q692" s="495" t="s">
        <v>159</v>
      </c>
      <c r="R692" s="468">
        <f t="shared" si="17"/>
        <v>262.89999999999998</v>
      </c>
      <c r="S692" s="227">
        <f t="shared" si="18"/>
        <v>262.89999999999998</v>
      </c>
    </row>
    <row r="693" spans="1:19" s="222" customFormat="1" ht="30" customHeight="1">
      <c r="A693" s="206" t="s">
        <v>923</v>
      </c>
      <c r="B693" s="514" t="s">
        <v>924</v>
      </c>
      <c r="C693" s="514" t="s">
        <v>924</v>
      </c>
      <c r="D693" s="515" t="s">
        <v>16</v>
      </c>
      <c r="E693" s="233" t="s">
        <v>53</v>
      </c>
      <c r="F693" s="232">
        <v>44</v>
      </c>
      <c r="G693" s="232" t="s">
        <v>992</v>
      </c>
      <c r="H693" s="493">
        <v>21601</v>
      </c>
      <c r="I693" s="516" t="s">
        <v>304</v>
      </c>
      <c r="J693" s="236" t="s">
        <v>947</v>
      </c>
      <c r="K693" s="494" t="s">
        <v>1007</v>
      </c>
      <c r="L693" s="495"/>
      <c r="M693" s="495"/>
      <c r="N693" s="519" t="s">
        <v>26</v>
      </c>
      <c r="O693" s="522">
        <v>22</v>
      </c>
      <c r="P693" s="214">
        <v>76.56</v>
      </c>
      <c r="Q693" s="495" t="s">
        <v>159</v>
      </c>
      <c r="R693" s="468">
        <f t="shared" si="17"/>
        <v>1684.3200000000002</v>
      </c>
      <c r="S693" s="227">
        <f>P693*O693</f>
        <v>1684.3200000000002</v>
      </c>
    </row>
    <row r="694" spans="1:19" s="222" customFormat="1" ht="30" customHeight="1">
      <c r="A694" s="206" t="s">
        <v>923</v>
      </c>
      <c r="B694" s="514" t="s">
        <v>924</v>
      </c>
      <c r="C694" s="514" t="s">
        <v>924</v>
      </c>
      <c r="D694" s="515" t="s">
        <v>1008</v>
      </c>
      <c r="E694" s="233" t="s">
        <v>1009</v>
      </c>
      <c r="F694" s="232">
        <v>45</v>
      </c>
      <c r="G694" s="232" t="s">
        <v>992</v>
      </c>
      <c r="H694" s="493">
        <v>21602</v>
      </c>
      <c r="I694" s="516" t="s">
        <v>304</v>
      </c>
      <c r="J694" s="236" t="s">
        <v>943</v>
      </c>
      <c r="K694" s="494" t="s">
        <v>944</v>
      </c>
      <c r="L694" s="495"/>
      <c r="M694" s="495"/>
      <c r="N694" s="519" t="s">
        <v>26</v>
      </c>
      <c r="O694" s="283">
        <v>15</v>
      </c>
      <c r="P694" s="214">
        <v>18.699200000000001</v>
      </c>
      <c r="Q694" s="495" t="s">
        <v>159</v>
      </c>
      <c r="R694" s="468">
        <f t="shared" si="17"/>
        <v>280.488</v>
      </c>
      <c r="S694" s="227">
        <f t="shared" ref="S694:S710" si="19">P694*O694</f>
        <v>280.488</v>
      </c>
    </row>
    <row r="695" spans="1:19" s="222" customFormat="1" ht="30" customHeight="1">
      <c r="A695" s="206" t="s">
        <v>923</v>
      </c>
      <c r="B695" s="514" t="s">
        <v>924</v>
      </c>
      <c r="C695" s="514" t="s">
        <v>924</v>
      </c>
      <c r="D695" s="515" t="s">
        <v>1010</v>
      </c>
      <c r="E695" s="233" t="s">
        <v>18</v>
      </c>
      <c r="F695" s="232">
        <v>46</v>
      </c>
      <c r="G695" s="232" t="s">
        <v>992</v>
      </c>
      <c r="H695" s="493">
        <v>21603</v>
      </c>
      <c r="I695" s="516" t="s">
        <v>304</v>
      </c>
      <c r="J695" s="236" t="s">
        <v>1011</v>
      </c>
      <c r="K695" s="494" t="s">
        <v>1012</v>
      </c>
      <c r="L695" s="495"/>
      <c r="M695" s="495"/>
      <c r="N695" s="519" t="s">
        <v>26</v>
      </c>
      <c r="O695" s="283">
        <v>15</v>
      </c>
      <c r="P695" s="214">
        <v>38.071199999999997</v>
      </c>
      <c r="Q695" s="495" t="s">
        <v>159</v>
      </c>
      <c r="R695" s="468">
        <f t="shared" si="17"/>
        <v>571.06799999999998</v>
      </c>
      <c r="S695" s="227">
        <f t="shared" si="19"/>
        <v>571.06799999999998</v>
      </c>
    </row>
    <row r="696" spans="1:19" s="222" customFormat="1" ht="30" customHeight="1">
      <c r="A696" s="206" t="s">
        <v>923</v>
      </c>
      <c r="B696" s="514" t="s">
        <v>924</v>
      </c>
      <c r="C696" s="514" t="s">
        <v>924</v>
      </c>
      <c r="D696" s="515" t="s">
        <v>1013</v>
      </c>
      <c r="E696" s="233" t="s">
        <v>1014</v>
      </c>
      <c r="F696" s="232">
        <v>47</v>
      </c>
      <c r="G696" s="232" t="s">
        <v>992</v>
      </c>
      <c r="H696" s="493">
        <v>21604</v>
      </c>
      <c r="I696" s="516" t="s">
        <v>304</v>
      </c>
      <c r="J696" s="236" t="s">
        <v>363</v>
      </c>
      <c r="K696" s="494" t="s">
        <v>364</v>
      </c>
      <c r="L696" s="495"/>
      <c r="M696" s="495"/>
      <c r="N696" s="519" t="s">
        <v>26</v>
      </c>
      <c r="O696" s="283">
        <v>3</v>
      </c>
      <c r="P696" s="214">
        <v>49.416000000000004</v>
      </c>
      <c r="Q696" s="495" t="s">
        <v>159</v>
      </c>
      <c r="R696" s="468">
        <f t="shared" si="17"/>
        <v>148.24800000000002</v>
      </c>
      <c r="S696" s="227">
        <f t="shared" si="19"/>
        <v>148.24800000000002</v>
      </c>
    </row>
    <row r="697" spans="1:19" s="222" customFormat="1" ht="30" customHeight="1">
      <c r="A697" s="206" t="s">
        <v>923</v>
      </c>
      <c r="B697" s="514" t="s">
        <v>924</v>
      </c>
      <c r="C697" s="514" t="s">
        <v>924</v>
      </c>
      <c r="D697" s="515" t="s">
        <v>1015</v>
      </c>
      <c r="E697" s="233" t="s">
        <v>1016</v>
      </c>
      <c r="F697" s="232">
        <v>48</v>
      </c>
      <c r="G697" s="232" t="s">
        <v>992</v>
      </c>
      <c r="H697" s="493">
        <v>21605</v>
      </c>
      <c r="I697" s="516" t="s">
        <v>304</v>
      </c>
      <c r="J697" s="236" t="s">
        <v>1017</v>
      </c>
      <c r="K697" s="494" t="s">
        <v>1018</v>
      </c>
      <c r="L697" s="495"/>
      <c r="M697" s="495"/>
      <c r="N697" s="519" t="s">
        <v>358</v>
      </c>
      <c r="O697" s="283">
        <v>6</v>
      </c>
      <c r="P697" s="214">
        <v>48.952000000000005</v>
      </c>
      <c r="Q697" s="495" t="s">
        <v>159</v>
      </c>
      <c r="R697" s="468">
        <f t="shared" si="17"/>
        <v>293.71200000000005</v>
      </c>
      <c r="S697" s="227">
        <f t="shared" si="19"/>
        <v>293.71200000000005</v>
      </c>
    </row>
    <row r="698" spans="1:19" s="222" customFormat="1" ht="30" customHeight="1">
      <c r="A698" s="206" t="s">
        <v>923</v>
      </c>
      <c r="B698" s="514" t="s">
        <v>924</v>
      </c>
      <c r="C698" s="514" t="s">
        <v>924</v>
      </c>
      <c r="D698" s="515" t="s">
        <v>1019</v>
      </c>
      <c r="E698" s="233" t="s">
        <v>1020</v>
      </c>
      <c r="F698" s="232">
        <v>49</v>
      </c>
      <c r="G698" s="232" t="s">
        <v>992</v>
      </c>
      <c r="H698" s="493">
        <v>21606</v>
      </c>
      <c r="I698" s="516" t="s">
        <v>304</v>
      </c>
      <c r="J698" s="236" t="s">
        <v>1021</v>
      </c>
      <c r="K698" s="494" t="s">
        <v>1022</v>
      </c>
      <c r="L698" s="495"/>
      <c r="M698" s="495"/>
      <c r="N698" s="519" t="s">
        <v>26</v>
      </c>
      <c r="O698" s="523" t="s">
        <v>1023</v>
      </c>
      <c r="P698" s="214">
        <v>105.56</v>
      </c>
      <c r="Q698" s="495" t="s">
        <v>159</v>
      </c>
      <c r="R698" s="468">
        <f t="shared" si="17"/>
        <v>1266.72</v>
      </c>
      <c r="S698" s="227">
        <f t="shared" si="19"/>
        <v>1266.72</v>
      </c>
    </row>
    <row r="699" spans="1:19" s="222" customFormat="1" ht="30" customHeight="1">
      <c r="A699" s="206" t="s">
        <v>923</v>
      </c>
      <c r="B699" s="514" t="s">
        <v>924</v>
      </c>
      <c r="C699" s="514" t="s">
        <v>924</v>
      </c>
      <c r="D699" s="515" t="s">
        <v>1024</v>
      </c>
      <c r="E699" s="233" t="s">
        <v>50</v>
      </c>
      <c r="F699" s="232">
        <v>50</v>
      </c>
      <c r="G699" s="232" t="s">
        <v>992</v>
      </c>
      <c r="H699" s="493">
        <v>21607</v>
      </c>
      <c r="I699" s="516" t="s">
        <v>304</v>
      </c>
      <c r="J699" s="236" t="s">
        <v>1025</v>
      </c>
      <c r="K699" s="494" t="s">
        <v>1026</v>
      </c>
      <c r="L699" s="495"/>
      <c r="M699" s="495"/>
      <c r="N699" s="519" t="s">
        <v>26</v>
      </c>
      <c r="O699" s="523" t="s">
        <v>1027</v>
      </c>
      <c r="P699" s="214">
        <v>31.494</v>
      </c>
      <c r="Q699" s="495" t="s">
        <v>159</v>
      </c>
      <c r="R699" s="468">
        <f t="shared" si="17"/>
        <v>157.47</v>
      </c>
      <c r="S699" s="227">
        <f t="shared" si="19"/>
        <v>157.47</v>
      </c>
    </row>
    <row r="700" spans="1:19" s="222" customFormat="1" ht="30" customHeight="1">
      <c r="A700" s="206" t="s">
        <v>923</v>
      </c>
      <c r="B700" s="514" t="s">
        <v>924</v>
      </c>
      <c r="C700" s="514" t="s">
        <v>924</v>
      </c>
      <c r="D700" s="515" t="s">
        <v>1028</v>
      </c>
      <c r="E700" s="233" t="s">
        <v>1029</v>
      </c>
      <c r="F700" s="232">
        <v>51</v>
      </c>
      <c r="G700" s="232" t="s">
        <v>992</v>
      </c>
      <c r="H700" s="493">
        <v>21608</v>
      </c>
      <c r="I700" s="516" t="s">
        <v>304</v>
      </c>
      <c r="J700" s="236" t="s">
        <v>1030</v>
      </c>
      <c r="K700" s="494" t="s">
        <v>1031</v>
      </c>
      <c r="L700" s="495"/>
      <c r="M700" s="495"/>
      <c r="N700" s="519" t="s">
        <v>26</v>
      </c>
      <c r="O700" s="523" t="s">
        <v>1032</v>
      </c>
      <c r="P700" s="214">
        <v>17.167999999999999</v>
      </c>
      <c r="Q700" s="495" t="s">
        <v>159</v>
      </c>
      <c r="R700" s="468">
        <f t="shared" si="17"/>
        <v>120.17599999999999</v>
      </c>
      <c r="S700" s="227">
        <f t="shared" si="19"/>
        <v>120.17599999999999</v>
      </c>
    </row>
    <row r="701" spans="1:19" s="222" customFormat="1" ht="30" customHeight="1">
      <c r="A701" s="206" t="s">
        <v>923</v>
      </c>
      <c r="B701" s="514" t="s">
        <v>924</v>
      </c>
      <c r="C701" s="514" t="s">
        <v>924</v>
      </c>
      <c r="D701" s="515" t="s">
        <v>1033</v>
      </c>
      <c r="E701" s="233" t="s">
        <v>1034</v>
      </c>
      <c r="F701" s="232">
        <v>52</v>
      </c>
      <c r="G701" s="232" t="s">
        <v>992</v>
      </c>
      <c r="H701" s="493">
        <v>21609</v>
      </c>
      <c r="I701" s="516" t="s">
        <v>304</v>
      </c>
      <c r="J701" s="236" t="s">
        <v>1035</v>
      </c>
      <c r="K701" s="494" t="s">
        <v>1036</v>
      </c>
      <c r="L701" s="495"/>
      <c r="M701" s="495"/>
      <c r="N701" s="519" t="s">
        <v>432</v>
      </c>
      <c r="O701" s="283">
        <v>50</v>
      </c>
      <c r="P701" s="214">
        <v>31.436</v>
      </c>
      <c r="Q701" s="495" t="s">
        <v>159</v>
      </c>
      <c r="R701" s="468">
        <f t="shared" si="17"/>
        <v>1571.8</v>
      </c>
      <c r="S701" s="227">
        <f t="shared" si="19"/>
        <v>1571.8</v>
      </c>
    </row>
    <row r="702" spans="1:19" s="222" customFormat="1" ht="30" customHeight="1">
      <c r="A702" s="206" t="s">
        <v>923</v>
      </c>
      <c r="B702" s="514" t="s">
        <v>924</v>
      </c>
      <c r="C702" s="514" t="s">
        <v>924</v>
      </c>
      <c r="D702" s="515" t="s">
        <v>1033</v>
      </c>
      <c r="E702" s="233" t="s">
        <v>1034</v>
      </c>
      <c r="F702" s="232">
        <v>52</v>
      </c>
      <c r="G702" s="232" t="s">
        <v>992</v>
      </c>
      <c r="H702" s="232">
        <v>25401</v>
      </c>
      <c r="I702" s="493" t="s">
        <v>1037</v>
      </c>
      <c r="J702" s="236" t="s">
        <v>1038</v>
      </c>
      <c r="K702" s="494" t="s">
        <v>1039</v>
      </c>
      <c r="L702" s="495"/>
      <c r="M702" s="495"/>
      <c r="N702" s="519" t="s">
        <v>26</v>
      </c>
      <c r="O702" s="524">
        <v>48</v>
      </c>
      <c r="P702" s="521">
        <v>4.6399999999999997</v>
      </c>
      <c r="Q702" s="495" t="s">
        <v>159</v>
      </c>
      <c r="R702" s="468">
        <f t="shared" si="17"/>
        <v>222.71999999999997</v>
      </c>
      <c r="S702" s="227">
        <f t="shared" si="19"/>
        <v>222.71999999999997</v>
      </c>
    </row>
    <row r="703" spans="1:19" s="222" customFormat="1" ht="30" customHeight="1">
      <c r="A703" s="206" t="s">
        <v>923</v>
      </c>
      <c r="B703" s="514" t="s">
        <v>924</v>
      </c>
      <c r="C703" s="514" t="s">
        <v>924</v>
      </c>
      <c r="D703" s="515" t="s">
        <v>1040</v>
      </c>
      <c r="E703" s="233" t="s">
        <v>1041</v>
      </c>
      <c r="F703" s="232">
        <v>53</v>
      </c>
      <c r="G703" s="232" t="s">
        <v>992</v>
      </c>
      <c r="H703" s="232">
        <v>25402</v>
      </c>
      <c r="I703" s="493" t="s">
        <v>1037</v>
      </c>
      <c r="J703" s="236" t="s">
        <v>949</v>
      </c>
      <c r="K703" s="494" t="s">
        <v>950</v>
      </c>
      <c r="L703" s="495"/>
      <c r="M703" s="495"/>
      <c r="N703" s="519" t="s">
        <v>26</v>
      </c>
      <c r="O703" s="283">
        <v>1</v>
      </c>
      <c r="P703" s="521">
        <v>182.67679999999999</v>
      </c>
      <c r="Q703" s="495" t="s">
        <v>159</v>
      </c>
      <c r="R703" s="468">
        <f t="shared" si="17"/>
        <v>182.67679999999999</v>
      </c>
      <c r="S703" s="227">
        <f t="shared" si="19"/>
        <v>182.67679999999999</v>
      </c>
    </row>
    <row r="704" spans="1:19" s="222" customFormat="1" ht="30" customHeight="1">
      <c r="A704" s="206" t="s">
        <v>923</v>
      </c>
      <c r="B704" s="514" t="s">
        <v>924</v>
      </c>
      <c r="C704" s="514" t="s">
        <v>924</v>
      </c>
      <c r="D704" s="515" t="s">
        <v>1042</v>
      </c>
      <c r="E704" s="233" t="s">
        <v>1043</v>
      </c>
      <c r="F704" s="232">
        <v>54</v>
      </c>
      <c r="G704" s="232" t="s">
        <v>992</v>
      </c>
      <c r="H704" s="232">
        <v>25403</v>
      </c>
      <c r="I704" s="493" t="s">
        <v>1037</v>
      </c>
      <c r="J704" s="236" t="s">
        <v>1044</v>
      </c>
      <c r="K704" s="494" t="s">
        <v>1045</v>
      </c>
      <c r="L704" s="495"/>
      <c r="M704" s="495"/>
      <c r="N704" s="519" t="s">
        <v>500</v>
      </c>
      <c r="O704" s="524">
        <v>1</v>
      </c>
      <c r="P704" s="521">
        <v>98.6</v>
      </c>
      <c r="Q704" s="495" t="s">
        <v>159</v>
      </c>
      <c r="R704" s="468">
        <f t="shared" si="17"/>
        <v>98.6</v>
      </c>
      <c r="S704" s="227">
        <f t="shared" si="19"/>
        <v>98.6</v>
      </c>
    </row>
    <row r="705" spans="1:19" s="222" customFormat="1" ht="30" customHeight="1">
      <c r="A705" s="206" t="s">
        <v>923</v>
      </c>
      <c r="B705" s="514" t="s">
        <v>924</v>
      </c>
      <c r="C705" s="514" t="s">
        <v>924</v>
      </c>
      <c r="D705" s="515" t="s">
        <v>1042</v>
      </c>
      <c r="E705" s="233" t="s">
        <v>1043</v>
      </c>
      <c r="F705" s="232">
        <v>54</v>
      </c>
      <c r="G705" s="232" t="s">
        <v>992</v>
      </c>
      <c r="H705" s="232">
        <v>21401</v>
      </c>
      <c r="I705" s="493" t="s">
        <v>1046</v>
      </c>
      <c r="J705" s="525" t="s">
        <v>1047</v>
      </c>
      <c r="K705" s="526" t="s">
        <v>1048</v>
      </c>
      <c r="L705" s="495"/>
      <c r="M705" s="495"/>
      <c r="N705" s="519" t="s">
        <v>26</v>
      </c>
      <c r="O705" s="524">
        <v>1</v>
      </c>
      <c r="P705" s="521">
        <v>2787.4</v>
      </c>
      <c r="Q705" s="495" t="s">
        <v>159</v>
      </c>
      <c r="R705" s="468">
        <f t="shared" si="17"/>
        <v>2787.4</v>
      </c>
      <c r="S705" s="227">
        <f t="shared" si="19"/>
        <v>2787.4</v>
      </c>
    </row>
    <row r="706" spans="1:19" s="222" customFormat="1" ht="30" customHeight="1">
      <c r="A706" s="206" t="s">
        <v>923</v>
      </c>
      <c r="B706" s="514" t="s">
        <v>924</v>
      </c>
      <c r="C706" s="514" t="s">
        <v>924</v>
      </c>
      <c r="D706" s="515" t="s">
        <v>1049</v>
      </c>
      <c r="E706" s="233" t="s">
        <v>1050</v>
      </c>
      <c r="F706" s="232">
        <v>55</v>
      </c>
      <c r="G706" s="232" t="s">
        <v>992</v>
      </c>
      <c r="H706" s="232">
        <v>21401</v>
      </c>
      <c r="I706" s="493" t="s">
        <v>1046</v>
      </c>
      <c r="J706" s="525" t="s">
        <v>1051</v>
      </c>
      <c r="K706" s="526" t="s">
        <v>1052</v>
      </c>
      <c r="L706" s="495"/>
      <c r="M706" s="495"/>
      <c r="N706" s="519" t="s">
        <v>26</v>
      </c>
      <c r="O706" s="283">
        <v>1</v>
      </c>
      <c r="P706" s="521">
        <v>2436</v>
      </c>
      <c r="Q706" s="495" t="s">
        <v>159</v>
      </c>
      <c r="R706" s="468">
        <f t="shared" si="17"/>
        <v>2436</v>
      </c>
      <c r="S706" s="227">
        <f t="shared" si="19"/>
        <v>2436</v>
      </c>
    </row>
    <row r="707" spans="1:19" s="222" customFormat="1" ht="30" customHeight="1">
      <c r="A707" s="206" t="s">
        <v>923</v>
      </c>
      <c r="B707" s="514" t="s">
        <v>924</v>
      </c>
      <c r="C707" s="514" t="s">
        <v>924</v>
      </c>
      <c r="D707" s="515" t="s">
        <v>1053</v>
      </c>
      <c r="E707" s="233" t="s">
        <v>1054</v>
      </c>
      <c r="F707" s="232">
        <v>56</v>
      </c>
      <c r="G707" s="232" t="s">
        <v>992</v>
      </c>
      <c r="H707" s="232">
        <v>21401</v>
      </c>
      <c r="I707" s="493" t="s">
        <v>1046</v>
      </c>
      <c r="J707" s="525" t="s">
        <v>1055</v>
      </c>
      <c r="K707" s="526" t="s">
        <v>1056</v>
      </c>
      <c r="L707" s="495"/>
      <c r="M707" s="495"/>
      <c r="N707" s="519" t="s">
        <v>26</v>
      </c>
      <c r="O707" s="524">
        <v>1</v>
      </c>
      <c r="P707" s="521">
        <v>3955.6</v>
      </c>
      <c r="Q707" s="495" t="s">
        <v>159</v>
      </c>
      <c r="R707" s="468">
        <f t="shared" si="17"/>
        <v>3955.6</v>
      </c>
      <c r="S707" s="227">
        <f t="shared" si="19"/>
        <v>3955.6</v>
      </c>
    </row>
    <row r="708" spans="1:19" s="222" customFormat="1" ht="30" customHeight="1">
      <c r="A708" s="206" t="s">
        <v>923</v>
      </c>
      <c r="B708" s="514" t="s">
        <v>924</v>
      </c>
      <c r="C708" s="514" t="s">
        <v>924</v>
      </c>
      <c r="D708" s="515" t="s">
        <v>1053</v>
      </c>
      <c r="E708" s="233" t="s">
        <v>1054</v>
      </c>
      <c r="F708" s="232">
        <v>56</v>
      </c>
      <c r="G708" s="232" t="s">
        <v>992</v>
      </c>
      <c r="H708" s="493">
        <v>22106</v>
      </c>
      <c r="I708" s="492" t="s">
        <v>1057</v>
      </c>
      <c r="J708" s="236" t="s">
        <v>1058</v>
      </c>
      <c r="K708" s="527" t="s">
        <v>1059</v>
      </c>
      <c r="L708" s="495"/>
      <c r="M708" s="495"/>
      <c r="N708" s="528" t="s">
        <v>24</v>
      </c>
      <c r="O708" s="524">
        <v>1</v>
      </c>
      <c r="P708" s="521">
        <v>6975</v>
      </c>
      <c r="Q708" s="495" t="s">
        <v>159</v>
      </c>
      <c r="R708" s="468">
        <f t="shared" si="17"/>
        <v>6975</v>
      </c>
      <c r="S708" s="227">
        <f t="shared" si="19"/>
        <v>6975</v>
      </c>
    </row>
    <row r="709" spans="1:19" s="222" customFormat="1" ht="30" customHeight="1">
      <c r="A709" s="206" t="s">
        <v>923</v>
      </c>
      <c r="B709" s="514" t="s">
        <v>924</v>
      </c>
      <c r="C709" s="514" t="s">
        <v>924</v>
      </c>
      <c r="D709" s="515" t="s">
        <v>1053</v>
      </c>
      <c r="E709" s="233" t="s">
        <v>1054</v>
      </c>
      <c r="F709" s="232">
        <v>56</v>
      </c>
      <c r="G709" s="232" t="s">
        <v>992</v>
      </c>
      <c r="H709" s="493">
        <v>26102</v>
      </c>
      <c r="I709" s="492" t="s">
        <v>855</v>
      </c>
      <c r="J709" s="236" t="s">
        <v>925</v>
      </c>
      <c r="K709" s="527" t="s">
        <v>463</v>
      </c>
      <c r="L709" s="495"/>
      <c r="M709" s="495"/>
      <c r="N709" s="528" t="s">
        <v>500</v>
      </c>
      <c r="O709" s="233">
        <v>51</v>
      </c>
      <c r="P709" s="521">
        <v>22.27</v>
      </c>
      <c r="Q709" s="495" t="s">
        <v>159</v>
      </c>
      <c r="R709" s="468">
        <f t="shared" si="17"/>
        <v>1135.77</v>
      </c>
      <c r="S709" s="227">
        <f t="shared" si="19"/>
        <v>1135.77</v>
      </c>
    </row>
    <row r="710" spans="1:19" s="222" customFormat="1" ht="30" customHeight="1">
      <c r="A710" s="206" t="s">
        <v>923</v>
      </c>
      <c r="B710" s="514" t="s">
        <v>924</v>
      </c>
      <c r="C710" s="514" t="s">
        <v>924</v>
      </c>
      <c r="D710" s="515" t="s">
        <v>16</v>
      </c>
      <c r="E710" s="233" t="s">
        <v>1054</v>
      </c>
      <c r="F710" s="232">
        <v>56</v>
      </c>
      <c r="G710" s="232" t="s">
        <v>992</v>
      </c>
      <c r="H710" s="493">
        <v>37501</v>
      </c>
      <c r="I710" s="492" t="s">
        <v>1060</v>
      </c>
      <c r="J710" s="236">
        <v>37501</v>
      </c>
      <c r="K710" s="529" t="s">
        <v>60</v>
      </c>
      <c r="L710" s="495"/>
      <c r="M710" s="495"/>
      <c r="N710" s="528" t="s">
        <v>23</v>
      </c>
      <c r="O710" s="214">
        <v>411</v>
      </c>
      <c r="P710" s="214">
        <v>1</v>
      </c>
      <c r="Q710" s="495" t="s">
        <v>159</v>
      </c>
      <c r="R710" s="468">
        <f t="shared" si="17"/>
        <v>411</v>
      </c>
      <c r="S710" s="227">
        <f t="shared" si="19"/>
        <v>411</v>
      </c>
    </row>
    <row r="711" spans="1:19" s="222" customFormat="1" ht="30" customHeight="1">
      <c r="A711" s="500"/>
      <c r="B711" s="530"/>
      <c r="C711" s="530"/>
      <c r="D711" s="531"/>
      <c r="E711" s="503"/>
      <c r="F711" s="532"/>
      <c r="G711" s="532"/>
      <c r="H711" s="533"/>
      <c r="I711" s="506"/>
      <c r="J711" s="534"/>
      <c r="K711" s="535"/>
      <c r="L711" s="509"/>
      <c r="M711" s="509"/>
      <c r="N711" s="536"/>
      <c r="O711" s="457"/>
      <c r="P711" s="457"/>
      <c r="Q711" s="509"/>
      <c r="R711" s="484"/>
    </row>
    <row r="712" spans="1:19" s="222" customFormat="1" ht="30" customHeight="1">
      <c r="A712" s="500"/>
      <c r="B712" s="537"/>
      <c r="C712" s="537"/>
      <c r="D712" s="538"/>
      <c r="E712" s="503"/>
      <c r="F712" s="539"/>
      <c r="G712" s="501"/>
      <c r="H712" s="533"/>
      <c r="I712" s="506"/>
      <c r="J712" s="513"/>
      <c r="K712" s="508"/>
      <c r="L712" s="509"/>
      <c r="M712" s="509"/>
      <c r="N712" s="536"/>
      <c r="O712" s="457"/>
      <c r="P712" s="457"/>
      <c r="Q712" s="509"/>
      <c r="R712" s="484"/>
    </row>
    <row r="713" spans="1:19" s="222" customFormat="1" ht="30" customHeight="1">
      <c r="A713" s="602" t="s">
        <v>1061</v>
      </c>
      <c r="B713" s="603"/>
      <c r="C713" s="603"/>
      <c r="D713" s="603"/>
      <c r="E713" s="603"/>
      <c r="F713" s="603"/>
      <c r="G713" s="603"/>
      <c r="H713" s="604"/>
      <c r="I713" s="454"/>
      <c r="J713" s="513"/>
      <c r="K713" s="456"/>
      <c r="L713" s="457"/>
      <c r="M713" s="457"/>
      <c r="N713" s="459"/>
      <c r="O713" s="454"/>
      <c r="P713" s="454"/>
      <c r="Q713" s="457"/>
      <c r="R713" s="484"/>
    </row>
    <row r="714" spans="1:19" s="222" customFormat="1" ht="30" customHeight="1">
      <c r="A714" s="206" t="s">
        <v>923</v>
      </c>
      <c r="B714" s="514" t="s">
        <v>924</v>
      </c>
      <c r="C714" s="514" t="s">
        <v>924</v>
      </c>
      <c r="D714" s="515" t="s">
        <v>16</v>
      </c>
      <c r="E714" s="233" t="s">
        <v>18</v>
      </c>
      <c r="F714" s="232" t="s">
        <v>42</v>
      </c>
      <c r="G714" s="233" t="s">
        <v>20</v>
      </c>
      <c r="H714" s="493">
        <v>26102</v>
      </c>
      <c r="I714" s="492" t="s">
        <v>855</v>
      </c>
      <c r="J714" s="527" t="s">
        <v>925</v>
      </c>
      <c r="K714" s="527" t="s">
        <v>463</v>
      </c>
      <c r="L714" s="495"/>
      <c r="M714" s="495"/>
      <c r="N714" s="528" t="s">
        <v>500</v>
      </c>
      <c r="O714" s="540">
        <v>1</v>
      </c>
      <c r="P714" s="521">
        <v>4000</v>
      </c>
      <c r="Q714" s="495" t="s">
        <v>926</v>
      </c>
      <c r="R714" s="541">
        <v>4000</v>
      </c>
      <c r="S714" s="227">
        <f>P714*O714</f>
        <v>4000</v>
      </c>
    </row>
    <row r="715" spans="1:19" s="222" customFormat="1" ht="30" customHeight="1">
      <c r="A715" s="500"/>
      <c r="B715" s="530"/>
      <c r="C715" s="530"/>
      <c r="D715" s="531"/>
      <c r="E715" s="503"/>
      <c r="F715" s="532"/>
      <c r="G715" s="503"/>
      <c r="H715" s="533"/>
      <c r="I715" s="506"/>
      <c r="J715" s="542"/>
      <c r="K715" s="543"/>
      <c r="L715" s="509"/>
      <c r="M715" s="458"/>
      <c r="N715" s="536"/>
      <c r="O715" s="454"/>
      <c r="P715" s="544"/>
      <c r="Q715" s="509"/>
      <c r="R715" s="545"/>
    </row>
    <row r="716" spans="1:19" s="222" customFormat="1" ht="30" customHeight="1">
      <c r="A716" s="602" t="s">
        <v>1062</v>
      </c>
      <c r="B716" s="603"/>
      <c r="C716" s="603"/>
      <c r="D716" s="603"/>
      <c r="E716" s="603"/>
      <c r="F716" s="603"/>
      <c r="G716" s="603"/>
      <c r="H716" s="604"/>
      <c r="I716" s="454"/>
      <c r="J716" s="542"/>
      <c r="K716" s="546"/>
      <c r="L716" s="457"/>
      <c r="M716" s="458"/>
      <c r="N716" s="459"/>
      <c r="O716" s="454"/>
      <c r="P716" s="454"/>
      <c r="Q716" s="457"/>
      <c r="R716" s="484"/>
    </row>
    <row r="717" spans="1:19" s="222" customFormat="1" ht="30" customHeight="1">
      <c r="A717" s="206" t="s">
        <v>923</v>
      </c>
      <c r="B717" s="514" t="s">
        <v>924</v>
      </c>
      <c r="C717" s="514" t="s">
        <v>924</v>
      </c>
      <c r="D717" s="515" t="s">
        <v>16</v>
      </c>
      <c r="E717" s="233" t="s">
        <v>18</v>
      </c>
      <c r="F717" s="232">
        <v>45</v>
      </c>
      <c r="G717" s="233" t="s">
        <v>30</v>
      </c>
      <c r="H717" s="493">
        <v>24601</v>
      </c>
      <c r="I717" s="492" t="s">
        <v>1063</v>
      </c>
      <c r="J717" s="527" t="s">
        <v>1064</v>
      </c>
      <c r="K717" s="527" t="s">
        <v>1065</v>
      </c>
      <c r="L717" s="495"/>
      <c r="M717" s="495"/>
      <c r="N717" s="528" t="s">
        <v>26</v>
      </c>
      <c r="O717" s="547">
        <v>4</v>
      </c>
      <c r="P717" s="548">
        <v>146.66</v>
      </c>
      <c r="Q717" s="495" t="s">
        <v>926</v>
      </c>
      <c r="R717" s="468">
        <f>O717*P717</f>
        <v>586.64</v>
      </c>
      <c r="S717" s="227">
        <f>P717*O717</f>
        <v>586.64</v>
      </c>
    </row>
    <row r="718" spans="1:19" s="222" customFormat="1" ht="30" customHeight="1">
      <c r="A718" s="206" t="s">
        <v>923</v>
      </c>
      <c r="B718" s="514" t="s">
        <v>924</v>
      </c>
      <c r="C718" s="514" t="s">
        <v>924</v>
      </c>
      <c r="D718" s="515" t="s">
        <v>16</v>
      </c>
      <c r="E718" s="233" t="s">
        <v>18</v>
      </c>
      <c r="F718" s="232">
        <v>88</v>
      </c>
      <c r="G718" s="233" t="s">
        <v>30</v>
      </c>
      <c r="H718" s="493">
        <v>26102</v>
      </c>
      <c r="I718" s="492" t="s">
        <v>855</v>
      </c>
      <c r="J718" s="527" t="s">
        <v>925</v>
      </c>
      <c r="K718" s="527" t="s">
        <v>463</v>
      </c>
      <c r="L718" s="495"/>
      <c r="M718" s="495"/>
      <c r="N718" s="528" t="s">
        <v>500</v>
      </c>
      <c r="O718" s="547">
        <v>1</v>
      </c>
      <c r="P718" s="548">
        <v>9016</v>
      </c>
      <c r="Q718" s="495" t="s">
        <v>926</v>
      </c>
      <c r="R718" s="468">
        <f t="shared" ref="R718:R727" si="20">O718*P718</f>
        <v>9016</v>
      </c>
      <c r="S718" s="227">
        <f t="shared" ref="S718:S727" si="21">P718*O718</f>
        <v>9016</v>
      </c>
    </row>
    <row r="719" spans="1:19" s="222" customFormat="1" ht="30" customHeight="1">
      <c r="A719" s="206" t="s">
        <v>923</v>
      </c>
      <c r="B719" s="514" t="s">
        <v>924</v>
      </c>
      <c r="C719" s="514" t="s">
        <v>924</v>
      </c>
      <c r="D719" s="515" t="s">
        <v>16</v>
      </c>
      <c r="E719" s="233" t="s">
        <v>18</v>
      </c>
      <c r="F719" s="232">
        <v>88</v>
      </c>
      <c r="G719" s="233" t="s">
        <v>347</v>
      </c>
      <c r="H719" s="493">
        <v>25401</v>
      </c>
      <c r="I719" s="492" t="s">
        <v>146</v>
      </c>
      <c r="J719" s="549" t="s">
        <v>1038</v>
      </c>
      <c r="K719" s="549" t="s">
        <v>1066</v>
      </c>
      <c r="L719" s="495"/>
      <c r="M719" s="495"/>
      <c r="N719" s="528" t="s">
        <v>26</v>
      </c>
      <c r="O719" s="521">
        <v>6</v>
      </c>
      <c r="P719" s="548">
        <v>114.5</v>
      </c>
      <c r="Q719" s="495" t="s">
        <v>926</v>
      </c>
      <c r="R719" s="468">
        <f t="shared" si="20"/>
        <v>687</v>
      </c>
      <c r="S719" s="227">
        <f t="shared" si="21"/>
        <v>687</v>
      </c>
    </row>
    <row r="720" spans="1:19" s="222" customFormat="1" ht="30" customHeight="1">
      <c r="A720" s="206" t="s">
        <v>923</v>
      </c>
      <c r="B720" s="514" t="s">
        <v>924</v>
      </c>
      <c r="C720" s="514" t="s">
        <v>924</v>
      </c>
      <c r="D720" s="515" t="s">
        <v>16</v>
      </c>
      <c r="E720" s="233" t="s">
        <v>18</v>
      </c>
      <c r="F720" s="232">
        <v>88</v>
      </c>
      <c r="G720" s="233" t="s">
        <v>347</v>
      </c>
      <c r="H720" s="493">
        <v>25401</v>
      </c>
      <c r="I720" s="492" t="s">
        <v>146</v>
      </c>
      <c r="J720" s="527" t="s">
        <v>1067</v>
      </c>
      <c r="K720" s="494" t="s">
        <v>1045</v>
      </c>
      <c r="L720" s="495"/>
      <c r="M720" s="495"/>
      <c r="N720" s="528" t="s">
        <v>26</v>
      </c>
      <c r="O720" s="521">
        <v>32</v>
      </c>
      <c r="P720" s="548">
        <v>93.37</v>
      </c>
      <c r="Q720" s="495" t="s">
        <v>926</v>
      </c>
      <c r="R720" s="468">
        <f t="shared" si="20"/>
        <v>2987.84</v>
      </c>
      <c r="S720" s="227">
        <f t="shared" si="21"/>
        <v>2987.84</v>
      </c>
    </row>
    <row r="721" spans="1:19" s="222" customFormat="1" ht="30" customHeight="1">
      <c r="A721" s="206" t="s">
        <v>923</v>
      </c>
      <c r="B721" s="514" t="s">
        <v>924</v>
      </c>
      <c r="C721" s="514" t="s">
        <v>924</v>
      </c>
      <c r="D721" s="515" t="s">
        <v>16</v>
      </c>
      <c r="E721" s="233" t="s">
        <v>18</v>
      </c>
      <c r="F721" s="232">
        <v>88</v>
      </c>
      <c r="G721" s="233" t="s">
        <v>347</v>
      </c>
      <c r="H721" s="493">
        <v>25401</v>
      </c>
      <c r="I721" s="492" t="s">
        <v>146</v>
      </c>
      <c r="J721" s="527" t="s">
        <v>1067</v>
      </c>
      <c r="K721" s="494" t="s">
        <v>1045</v>
      </c>
      <c r="L721" s="495"/>
      <c r="M721" s="495"/>
      <c r="N721" s="528" t="s">
        <v>26</v>
      </c>
      <c r="O721" s="521">
        <v>120</v>
      </c>
      <c r="P721" s="548">
        <v>29</v>
      </c>
      <c r="Q721" s="495" t="s">
        <v>926</v>
      </c>
      <c r="R721" s="468">
        <f t="shared" si="20"/>
        <v>3480</v>
      </c>
      <c r="S721" s="227">
        <f t="shared" si="21"/>
        <v>3480</v>
      </c>
    </row>
    <row r="722" spans="1:19" s="222" customFormat="1" ht="30" customHeight="1">
      <c r="A722" s="206" t="s">
        <v>923</v>
      </c>
      <c r="B722" s="514" t="s">
        <v>924</v>
      </c>
      <c r="C722" s="514" t="s">
        <v>924</v>
      </c>
      <c r="D722" s="515" t="s">
        <v>16</v>
      </c>
      <c r="E722" s="233" t="s">
        <v>18</v>
      </c>
      <c r="F722" s="232">
        <v>88</v>
      </c>
      <c r="G722" s="233" t="s">
        <v>347</v>
      </c>
      <c r="H722" s="493">
        <v>25401</v>
      </c>
      <c r="I722" s="492" t="s">
        <v>146</v>
      </c>
      <c r="J722" s="527" t="s">
        <v>949</v>
      </c>
      <c r="K722" s="494" t="s">
        <v>950</v>
      </c>
      <c r="L722" s="495"/>
      <c r="M722" s="495"/>
      <c r="N722" s="528" t="s">
        <v>26</v>
      </c>
      <c r="O722" s="550">
        <v>4</v>
      </c>
      <c r="P722" s="521">
        <v>182.75800000000001</v>
      </c>
      <c r="Q722" s="495" t="s">
        <v>926</v>
      </c>
      <c r="R722" s="468">
        <f t="shared" si="20"/>
        <v>731.03200000000004</v>
      </c>
      <c r="S722" s="227">
        <f t="shared" si="21"/>
        <v>731.03200000000004</v>
      </c>
    </row>
    <row r="723" spans="1:19" s="222" customFormat="1" ht="30" customHeight="1">
      <c r="A723" s="206" t="s">
        <v>923</v>
      </c>
      <c r="B723" s="514" t="s">
        <v>924</v>
      </c>
      <c r="C723" s="514" t="s">
        <v>924</v>
      </c>
      <c r="D723" s="515" t="s">
        <v>16</v>
      </c>
      <c r="E723" s="233" t="s">
        <v>18</v>
      </c>
      <c r="F723" s="232">
        <v>88</v>
      </c>
      <c r="G723" s="233" t="s">
        <v>347</v>
      </c>
      <c r="H723" s="493">
        <v>25401</v>
      </c>
      <c r="I723" s="492" t="s">
        <v>146</v>
      </c>
      <c r="J723" s="527" t="s">
        <v>951</v>
      </c>
      <c r="K723" s="494" t="s">
        <v>952</v>
      </c>
      <c r="L723" s="495"/>
      <c r="M723" s="495"/>
      <c r="N723" s="528" t="s">
        <v>26</v>
      </c>
      <c r="O723" s="550">
        <v>4</v>
      </c>
      <c r="P723" s="521">
        <v>667</v>
      </c>
      <c r="Q723" s="495" t="s">
        <v>926</v>
      </c>
      <c r="R723" s="468">
        <f t="shared" si="20"/>
        <v>2668</v>
      </c>
      <c r="S723" s="227">
        <f t="shared" si="21"/>
        <v>2668</v>
      </c>
    </row>
    <row r="724" spans="1:19" s="222" customFormat="1" ht="30" customHeight="1">
      <c r="A724" s="206" t="s">
        <v>923</v>
      </c>
      <c r="B724" s="514" t="s">
        <v>924</v>
      </c>
      <c r="C724" s="514" t="s">
        <v>924</v>
      </c>
      <c r="D724" s="515" t="s">
        <v>16</v>
      </c>
      <c r="E724" s="233" t="s">
        <v>18</v>
      </c>
      <c r="F724" s="232">
        <v>88</v>
      </c>
      <c r="G724" s="233" t="s">
        <v>347</v>
      </c>
      <c r="H724" s="493">
        <v>25401</v>
      </c>
      <c r="I724" s="492" t="s">
        <v>146</v>
      </c>
      <c r="J724" s="527" t="s">
        <v>953</v>
      </c>
      <c r="K724" s="494" t="s">
        <v>954</v>
      </c>
      <c r="L724" s="495"/>
      <c r="M724" s="495"/>
      <c r="N724" s="528" t="s">
        <v>353</v>
      </c>
      <c r="O724" s="550">
        <v>2</v>
      </c>
      <c r="P724" s="521">
        <v>405.42</v>
      </c>
      <c r="Q724" s="495" t="s">
        <v>926</v>
      </c>
      <c r="R724" s="468">
        <f t="shared" si="20"/>
        <v>810.84</v>
      </c>
      <c r="S724" s="227">
        <f t="shared" si="21"/>
        <v>810.84</v>
      </c>
    </row>
    <row r="725" spans="1:19" s="222" customFormat="1" ht="30" customHeight="1">
      <c r="A725" s="206" t="s">
        <v>923</v>
      </c>
      <c r="B725" s="514" t="s">
        <v>924</v>
      </c>
      <c r="C725" s="514" t="s">
        <v>924</v>
      </c>
      <c r="D725" s="515" t="s">
        <v>16</v>
      </c>
      <c r="E725" s="233" t="s">
        <v>18</v>
      </c>
      <c r="F725" s="232">
        <v>88</v>
      </c>
      <c r="G725" s="233" t="s">
        <v>347</v>
      </c>
      <c r="H725" s="493">
        <v>25401</v>
      </c>
      <c r="I725" s="492" t="s">
        <v>146</v>
      </c>
      <c r="J725" s="527" t="s">
        <v>955</v>
      </c>
      <c r="K725" s="494" t="s">
        <v>956</v>
      </c>
      <c r="L725" s="495"/>
      <c r="M725" s="495"/>
      <c r="N725" s="528" t="s">
        <v>353</v>
      </c>
      <c r="O725" s="550">
        <v>2</v>
      </c>
      <c r="P725" s="521">
        <v>582.95219999999995</v>
      </c>
      <c r="Q725" s="495" t="s">
        <v>926</v>
      </c>
      <c r="R725" s="468">
        <f t="shared" si="20"/>
        <v>1165.9043999999999</v>
      </c>
      <c r="S725" s="227">
        <f t="shared" si="21"/>
        <v>1165.9043999999999</v>
      </c>
    </row>
    <row r="726" spans="1:19" s="222" customFormat="1" ht="30" customHeight="1">
      <c r="A726" s="206" t="s">
        <v>923</v>
      </c>
      <c r="B726" s="514" t="s">
        <v>924</v>
      </c>
      <c r="C726" s="514" t="s">
        <v>924</v>
      </c>
      <c r="D726" s="515" t="s">
        <v>16</v>
      </c>
      <c r="E726" s="233" t="s">
        <v>18</v>
      </c>
      <c r="F726" s="232">
        <v>88</v>
      </c>
      <c r="G726" s="233" t="s">
        <v>347</v>
      </c>
      <c r="H726" s="493">
        <v>25401</v>
      </c>
      <c r="I726" s="492" t="s">
        <v>146</v>
      </c>
      <c r="J726" s="527" t="s">
        <v>957</v>
      </c>
      <c r="K726" s="494" t="s">
        <v>958</v>
      </c>
      <c r="L726" s="495"/>
      <c r="M726" s="495"/>
      <c r="N726" s="528" t="s">
        <v>26</v>
      </c>
      <c r="O726" s="550">
        <v>4</v>
      </c>
      <c r="P726" s="521">
        <v>1766.68</v>
      </c>
      <c r="Q726" s="495" t="s">
        <v>926</v>
      </c>
      <c r="R726" s="468">
        <f t="shared" si="20"/>
        <v>7066.72</v>
      </c>
      <c r="S726" s="227">
        <f t="shared" si="21"/>
        <v>7066.72</v>
      </c>
    </row>
    <row r="727" spans="1:19" s="222" customFormat="1" ht="30" customHeight="1">
      <c r="A727" s="206" t="s">
        <v>923</v>
      </c>
      <c r="B727" s="514" t="s">
        <v>924</v>
      </c>
      <c r="C727" s="514" t="s">
        <v>924</v>
      </c>
      <c r="D727" s="515" t="s">
        <v>16</v>
      </c>
      <c r="E727" s="233" t="s">
        <v>18</v>
      </c>
      <c r="F727" s="232">
        <v>88</v>
      </c>
      <c r="G727" s="233" t="s">
        <v>347</v>
      </c>
      <c r="H727" s="493">
        <v>25401</v>
      </c>
      <c r="I727" s="492" t="s">
        <v>146</v>
      </c>
      <c r="J727" s="527" t="s">
        <v>960</v>
      </c>
      <c r="K727" s="494" t="s">
        <v>961</v>
      </c>
      <c r="L727" s="495"/>
      <c r="M727" s="495"/>
      <c r="N727" s="528" t="s">
        <v>353</v>
      </c>
      <c r="O727" s="550">
        <v>5</v>
      </c>
      <c r="P727" s="521">
        <v>80.631600000000006</v>
      </c>
      <c r="Q727" s="495" t="s">
        <v>926</v>
      </c>
      <c r="R727" s="468">
        <f t="shared" si="20"/>
        <v>403.15800000000002</v>
      </c>
      <c r="S727" s="227">
        <f t="shared" si="21"/>
        <v>403.15800000000002</v>
      </c>
    </row>
    <row r="728" spans="1:19" s="222" customFormat="1" ht="30" customHeight="1">
      <c r="A728" s="551"/>
      <c r="B728" s="552"/>
      <c r="C728" s="552"/>
      <c r="D728" s="553"/>
      <c r="E728" s="554"/>
      <c r="F728" s="555"/>
      <c r="G728" s="554"/>
      <c r="H728" s="556"/>
      <c r="I728" s="506"/>
      <c r="J728" s="543"/>
      <c r="K728" s="543"/>
      <c r="L728" s="509"/>
      <c r="M728" s="458"/>
      <c r="N728" s="536"/>
      <c r="O728" s="454"/>
      <c r="P728" s="544"/>
      <c r="Q728" s="509"/>
      <c r="R728" s="484"/>
    </row>
    <row r="729" spans="1:19" s="1" customFormat="1">
      <c r="B729" s="358"/>
      <c r="D729" s="358"/>
      <c r="H729" s="358"/>
      <c r="I729" s="557"/>
      <c r="J729" s="359"/>
      <c r="K729" s="557"/>
      <c r="L729" s="358"/>
      <c r="M729" s="358"/>
      <c r="N729" s="358"/>
      <c r="O729" s="558"/>
      <c r="P729" s="558"/>
      <c r="Q729" s="358"/>
      <c r="R729" s="559"/>
    </row>
  </sheetData>
  <protectedRanges>
    <protectedRange sqref="J426" name="Rango1_26_3_4_1_3_1"/>
  </protectedRanges>
  <autoFilter ref="A71:BA81" xr:uid="{661026F3-A73E-4833-A5E0-ACE9C6AF3942}"/>
  <mergeCells count="24">
    <mergeCell ref="A716:H716"/>
    <mergeCell ref="H534:I534"/>
    <mergeCell ref="A635:H635"/>
    <mergeCell ref="A665:H665"/>
    <mergeCell ref="A681:H681"/>
    <mergeCell ref="A713:H713"/>
    <mergeCell ref="A423:H423"/>
    <mergeCell ref="A431:G431"/>
    <mergeCell ref="H506:I506"/>
    <mergeCell ref="H507:I507"/>
    <mergeCell ref="H508:I508"/>
    <mergeCell ref="A104:G104"/>
    <mergeCell ref="A113:G113"/>
    <mergeCell ref="A120:G120"/>
    <mergeCell ref="A5:X5"/>
    <mergeCell ref="S70:U70"/>
    <mergeCell ref="A83:H83"/>
    <mergeCell ref="A90:G90"/>
    <mergeCell ref="A96:G96"/>
    <mergeCell ref="A159:I159"/>
    <mergeCell ref="A175:I175"/>
    <mergeCell ref="A192:I192"/>
    <mergeCell ref="A204:I204"/>
    <mergeCell ref="A207:H207"/>
  </mergeCells>
  <phoneticPr fontId="16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Dic. 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Jesús Ontiveros Lara</dc:creator>
  <cp:lastModifiedBy>123</cp:lastModifiedBy>
  <dcterms:created xsi:type="dcterms:W3CDTF">2022-04-18T19:21:12Z</dcterms:created>
  <dcterms:modified xsi:type="dcterms:W3CDTF">2024-01-22T15:32:34Z</dcterms:modified>
</cp:coreProperties>
</file>