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NAYARIT\"/>
    </mc:Choice>
  </mc:AlternateContent>
  <xr:revisionPtr revIDLastSave="0" documentId="13_ncr:1_{0F1C82AA-0F10-4203-AC2E-C6432C5C4F6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gosto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agosto!$A$5:$AE$76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61" i="6" l="1"/>
  <c r="S160" i="6"/>
  <c r="S159" i="6"/>
  <c r="S158" i="6"/>
  <c r="S157" i="6"/>
  <c r="S156" i="6"/>
  <c r="S155" i="6"/>
  <c r="S154" i="6"/>
  <c r="Q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9" i="6"/>
  <c r="S128" i="6"/>
  <c r="S127" i="6"/>
  <c r="Q126" i="6"/>
  <c r="S126" i="6" s="1"/>
  <c r="Q125" i="6"/>
  <c r="S125" i="6" s="1"/>
  <c r="Q124" i="6"/>
  <c r="S124" i="6" s="1"/>
  <c r="Q123" i="6"/>
  <c r="S123" i="6" s="1"/>
  <c r="Q122" i="6"/>
  <c r="S122" i="6" s="1"/>
  <c r="Q121" i="6"/>
  <c r="S121" i="6" s="1"/>
  <c r="S120" i="6" l="1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2" i="6"/>
  <c r="S91" i="6"/>
  <c r="S90" i="6"/>
  <c r="S89" i="6"/>
  <c r="S88" i="6"/>
  <c r="S87" i="6" l="1"/>
  <c r="AA87" i="6" s="1"/>
  <c r="S86" i="6"/>
  <c r="AA86" i="6" s="1"/>
  <c r="S85" i="6"/>
  <c r="AA85" i="6" s="1"/>
  <c r="S84" i="6"/>
  <c r="AA84" i="6" s="1"/>
  <c r="S83" i="6"/>
  <c r="AA83" i="6" s="1"/>
  <c r="S82" i="6"/>
  <c r="AA82" i="6" s="1"/>
  <c r="S81" i="6"/>
  <c r="AA81" i="6" s="1"/>
  <c r="S80" i="6"/>
  <c r="AA80" i="6" s="1"/>
  <c r="S79" i="6" l="1"/>
  <c r="AA79" i="6" s="1"/>
  <c r="S77" i="6"/>
  <c r="AA77" i="6" s="1"/>
  <c r="S78" i="6"/>
  <c r="AA78" i="6" s="1"/>
  <c r="S71" i="6"/>
  <c r="AA71" i="6" s="1"/>
  <c r="S70" i="6"/>
  <c r="AA70" i="6" s="1"/>
  <c r="S69" i="6"/>
  <c r="AA69" i="6" s="1"/>
  <c r="S64" i="6"/>
  <c r="AA64" i="6" s="1"/>
  <c r="S63" i="6"/>
  <c r="AA63" i="6" s="1"/>
  <c r="S61" i="6"/>
  <c r="AA61" i="6" s="1"/>
  <c r="S62" i="6"/>
  <c r="AA62" i="6" s="1"/>
  <c r="S60" i="6"/>
  <c r="AA60" i="6" s="1"/>
  <c r="S59" i="6"/>
  <c r="AA59" i="6" s="1"/>
  <c r="S56" i="6"/>
  <c r="AA56" i="6" s="1"/>
  <c r="S57" i="6"/>
  <c r="AA57" i="6" s="1"/>
  <c r="S45" i="6"/>
  <c r="AA45" i="6" s="1"/>
  <c r="S46" i="6"/>
  <c r="AA46" i="6" s="1"/>
  <c r="S47" i="6"/>
  <c r="AA47" i="6" s="1"/>
  <c r="S48" i="6"/>
  <c r="AA48" i="6" s="1"/>
  <c r="S49" i="6"/>
  <c r="AA49" i="6" s="1"/>
  <c r="S50" i="6"/>
  <c r="AA50" i="6" s="1"/>
  <c r="S51" i="6"/>
  <c r="AA51" i="6" s="1"/>
  <c r="S52" i="6"/>
  <c r="AA52" i="6" s="1"/>
  <c r="S53" i="6"/>
  <c r="AA53" i="6" s="1"/>
  <c r="S72" i="6" l="1"/>
  <c r="AA72" i="6" s="1"/>
  <c r="S73" i="6"/>
  <c r="AA73" i="6" s="1"/>
  <c r="S74" i="6"/>
  <c r="AA74" i="6" s="1"/>
  <c r="S75" i="6"/>
  <c r="AA75" i="6" s="1"/>
  <c r="S76" i="6"/>
  <c r="AA76" i="6" s="1"/>
  <c r="S68" i="6"/>
  <c r="AA68" i="6" s="1"/>
  <c r="S67" i="6"/>
  <c r="AA67" i="6" s="1"/>
  <c r="S7" i="6"/>
  <c r="AA7" i="6" s="1"/>
  <c r="S8" i="6"/>
  <c r="AA8" i="6" s="1"/>
  <c r="S9" i="6"/>
  <c r="AA9" i="6" s="1"/>
  <c r="S10" i="6"/>
  <c r="AA10" i="6" s="1"/>
  <c r="S11" i="6"/>
  <c r="AA11" i="6" s="1"/>
  <c r="S12" i="6"/>
  <c r="AA12" i="6" s="1"/>
  <c r="S13" i="6"/>
  <c r="AA13" i="6" s="1"/>
  <c r="S14" i="6"/>
  <c r="AA14" i="6" s="1"/>
  <c r="S15" i="6"/>
  <c r="AA15" i="6" s="1"/>
  <c r="S16" i="6"/>
  <c r="AA16" i="6" s="1"/>
  <c r="S17" i="6"/>
  <c r="AA17" i="6" s="1"/>
  <c r="S18" i="6"/>
  <c r="AA18" i="6" s="1"/>
  <c r="S19" i="6"/>
  <c r="AA19" i="6" s="1"/>
  <c r="S20" i="6"/>
  <c r="AA20" i="6" s="1"/>
  <c r="S21" i="6"/>
  <c r="AA21" i="6" s="1"/>
  <c r="S22" i="6"/>
  <c r="AA22" i="6" s="1"/>
  <c r="S23" i="6"/>
  <c r="AA23" i="6" s="1"/>
  <c r="S24" i="6"/>
  <c r="AA24" i="6" s="1"/>
  <c r="S25" i="6"/>
  <c r="AA25" i="6" s="1"/>
  <c r="S26" i="6"/>
  <c r="AA26" i="6" s="1"/>
  <c r="S27" i="6"/>
  <c r="AA27" i="6" s="1"/>
  <c r="S28" i="6"/>
  <c r="AA28" i="6" s="1"/>
  <c r="S29" i="6"/>
  <c r="AA29" i="6" s="1"/>
  <c r="S30" i="6"/>
  <c r="AA30" i="6" s="1"/>
  <c r="S31" i="6"/>
  <c r="AA31" i="6" s="1"/>
  <c r="S32" i="6"/>
  <c r="AA32" i="6" s="1"/>
  <c r="S33" i="6"/>
  <c r="AA33" i="6" s="1"/>
  <c r="S34" i="6"/>
  <c r="AA34" i="6" s="1"/>
  <c r="S35" i="6"/>
  <c r="AA35" i="6" s="1"/>
  <c r="S36" i="6"/>
  <c r="AA36" i="6" s="1"/>
  <c r="S37" i="6"/>
  <c r="AA37" i="6" s="1"/>
  <c r="S38" i="6"/>
  <c r="AA38" i="6" s="1"/>
  <c r="S39" i="6"/>
  <c r="AA39" i="6" s="1"/>
  <c r="S40" i="6"/>
  <c r="AA40" i="6" s="1"/>
  <c r="S41" i="6"/>
  <c r="AA41" i="6" s="1"/>
  <c r="S42" i="6"/>
  <c r="AA42" i="6" s="1"/>
  <c r="S43" i="6"/>
  <c r="AA43" i="6" s="1"/>
  <c r="S58" i="6" l="1"/>
  <c r="AA58" i="6" s="1"/>
  <c r="S44" i="6"/>
  <c r="AA44" i="6" s="1"/>
  <c r="S55" i="6"/>
  <c r="AA55" i="6" s="1"/>
  <c r="S66" i="6" l="1"/>
  <c r="AA66" i="6" s="1"/>
  <c r="S65" i="6"/>
  <c r="AA65" i="6" s="1"/>
  <c r="S6" i="6" l="1"/>
  <c r="AA6" i="6" s="1"/>
</calcChain>
</file>

<file path=xl/sharedStrings.xml><?xml version="1.0" encoding="utf-8"?>
<sst xmlns="http://schemas.openxmlformats.org/spreadsheetml/2006/main" count="2280" uniqueCount="391">
  <si>
    <t>26102001-0011</t>
  </si>
  <si>
    <t>VALE DE GASOLINA DE $1 PESO - SERVICIOS PUBLICOS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</si>
  <si>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</si>
  <si>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</si>
  <si>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</si>
  <si>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</si>
  <si>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</si>
  <si>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</si>
  <si>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</si>
  <si>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</si>
  <si>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</si>
  <si>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</si>
  <si>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</si>
  <si>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</si>
  <si>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</si>
  <si>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</si>
  <si>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</si>
  <si>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</si>
  <si>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</si>
  <si>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</si>
  <si>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</si>
  <si>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</si>
  <si>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</si>
  <si>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</si>
  <si>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</si>
  <si>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</si>
  <si>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</si>
  <si>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</si>
  <si>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</si>
  <si>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</si>
  <si>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</si>
  <si>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</si>
  <si>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</si>
  <si>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</si>
  <si>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</si>
  <si>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</si>
  <si>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</si>
  <si>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</si>
  <si>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</si>
  <si>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</si>
  <si>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</si>
  <si>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</si>
  <si>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</si>
  <si>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</si>
  <si>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</si>
  <si>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</si>
  <si>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</si>
  <si>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29400013-0033</t>
  </si>
  <si>
    <t>MEMORIA USB DE 32 GB</t>
  </si>
  <si>
    <t>Combustible</t>
  </si>
  <si>
    <t xml:space="preserve"> Materiales de limpieza</t>
  </si>
  <si>
    <t>Refacciones y accesorios para equipo de oficina.</t>
  </si>
  <si>
    <t xml:space="preserve"> Materiales y útiles informaticos </t>
  </si>
  <si>
    <t>21600008-0003</t>
  </si>
  <si>
    <t>AROMATIZANTE DE AMBIENTE EN SPRAY GLADE</t>
  </si>
  <si>
    <t>22104001-0069</t>
  </si>
  <si>
    <t>AZUCAR</t>
  </si>
  <si>
    <t>Material Elctrico y Electronico</t>
  </si>
  <si>
    <t>PLUMA PUNTO FINO</t>
  </si>
  <si>
    <t>MARCADOR TINTA PERMANENTE</t>
  </si>
  <si>
    <t>21101001-0295</t>
  </si>
  <si>
    <t>21101001-0006</t>
  </si>
  <si>
    <t>B11CA01</t>
  </si>
  <si>
    <t>CABLE HDMI</t>
  </si>
  <si>
    <t>B00PE02</t>
  </si>
  <si>
    <t>21100036-0006</t>
  </si>
  <si>
    <t>CLIPS JUMBO</t>
  </si>
  <si>
    <t>21100123-0009</t>
  </si>
  <si>
    <t>SOBRE BOLSA T/OFICIO S/IMP.</t>
  </si>
  <si>
    <t>21100123-0010</t>
  </si>
  <si>
    <t>SOBRE BOLSA T/RADIOGRAFIA S/IMP.</t>
  </si>
  <si>
    <t>21100102-0004</t>
  </si>
  <si>
    <t>PORTA GAFETES TIPO YOYO</t>
  </si>
  <si>
    <t>21100081-0010</t>
  </si>
  <si>
    <t>BLOCK DE NOTAS POST-IT GRANDE</t>
  </si>
  <si>
    <t>21101001-0031</t>
  </si>
  <si>
    <t>MINI-BANDERA TIPO FLECHA</t>
  </si>
  <si>
    <t>21100013-0004</t>
  </si>
  <si>
    <t>BOLIGRAFO PUNTO MEDIANO</t>
  </si>
  <si>
    <t>21101001-0076</t>
  </si>
  <si>
    <t>MARCADOR PARA PINTARRON</t>
  </si>
  <si>
    <t>21101001-0259</t>
  </si>
  <si>
    <t>SOPORTE DE CORTE A2</t>
  </si>
  <si>
    <t>21100013-0011</t>
  </si>
  <si>
    <t>MARCADOR AQUACOLOR C/12 pzs.</t>
  </si>
  <si>
    <t>21100013-0002</t>
  </si>
  <si>
    <t>BOLIGRAFO (VARIOS)</t>
  </si>
  <si>
    <t>21100013-0016</t>
  </si>
  <si>
    <t>MARCADOR DE CERA (ROJO)</t>
  </si>
  <si>
    <t>21100015-0001</t>
  </si>
  <si>
    <t>BORRADOR P/PIZARRON</t>
  </si>
  <si>
    <t>21100022-0005</t>
  </si>
  <si>
    <t>CARPETA ACCO-DATA T/CARTA</t>
  </si>
  <si>
    <t>21100036-0008</t>
  </si>
  <si>
    <t>SUJETADOR DE DOCUMENTOS PRES. CHICO</t>
  </si>
  <si>
    <t>21100041-0005</t>
  </si>
  <si>
    <t>BLOCK DE NOTAS POST-IT CHICO</t>
  </si>
  <si>
    <t>21101001-0152</t>
  </si>
  <si>
    <t>ORAGINZADOR DE PAPELES</t>
  </si>
  <si>
    <t>21100061-0008</t>
  </si>
  <si>
    <t>BLOCK DE NOTAS POST-IT NO.658</t>
  </si>
  <si>
    <t>21100017-0003</t>
  </si>
  <si>
    <t>CAJA DE ARCHIVO MUERTO T/OFICIO</t>
  </si>
  <si>
    <t>21100011-0013</t>
  </si>
  <si>
    <t>BOLSA DE PLASTICO TRANSP. 30 X 40</t>
  </si>
  <si>
    <t>21100123-0002</t>
  </si>
  <si>
    <t>SOBRE BOLSA T/CARTA S/IMP.</t>
  </si>
  <si>
    <t>21100022-0034</t>
  </si>
  <si>
    <t>CARPETA ACCO-DATA 11 X 15</t>
  </si>
  <si>
    <t>21100022-0006</t>
  </si>
  <si>
    <t>CARPETA ACCO-DATA T/OFICIO</t>
  </si>
  <si>
    <t>21100006-0004</t>
  </si>
  <si>
    <t>CORDON PARA GAFETE</t>
  </si>
  <si>
    <t>21100036-0010</t>
  </si>
  <si>
    <t>SUJETADOR DE DOCUMENTOS PRES. MEDIANO</t>
  </si>
  <si>
    <t>21100081-0053</t>
  </si>
  <si>
    <t>ETIQUETA ADHESIVA T/CARTA</t>
  </si>
  <si>
    <t>21100014-0006</t>
  </si>
  <si>
    <t>BORRADOR DE MIGAJON M-20</t>
  </si>
  <si>
    <t>21100105-0002</t>
  </si>
  <si>
    <t>PORTAMINAS y/o LAPICERO 0.5 m.m. (METAL)</t>
  </si>
  <si>
    <t>21101001-0015</t>
  </si>
  <si>
    <t>TAPA PARA VASO TERMICO</t>
  </si>
  <si>
    <t>21100100-0005</t>
  </si>
  <si>
    <t>APUNTADOR LASER TIPO PLUMA</t>
  </si>
  <si>
    <t>21401001-0693</t>
  </si>
  <si>
    <t>TOALLA LIMPIADORA DE EQUIPOS DE CÓMPUTO CON 30 PIEZAS PROLICOM TOALLAS</t>
  </si>
  <si>
    <t>21400008-0006</t>
  </si>
  <si>
    <t>AIRE COMPRIMIDO PROPELENTE</t>
  </si>
  <si>
    <t>21400013-0422</t>
  </si>
  <si>
    <t>TONER 507A COLOR LASER JET MAGENTA</t>
  </si>
  <si>
    <t>21401001-0579</t>
  </si>
  <si>
    <t>TONER LEXMARK NEGRO RENDIMIENTO EXTRA ALTO C2535dw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</si>
  <si>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</si>
  <si>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</si>
  <si>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</si>
  <si>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</si>
  <si>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21401001-0024</t>
  </si>
  <si>
    <t>TONER IMPRESORA HP NEGRO</t>
  </si>
  <si>
    <t>21401001-0578</t>
  </si>
  <si>
    <t>TONER LEXMARK MAGENTA RENDIMIENTO EXTRA ALTO C2535dw C244XM0</t>
  </si>
  <si>
    <t>21400013-0421</t>
  </si>
  <si>
    <t>TONER 507A COLOR LASER JET AMARILLO</t>
  </si>
  <si>
    <t>21401001-0145</t>
  </si>
  <si>
    <t>TONER HP LASER CE321A BLUE</t>
  </si>
  <si>
    <t>21601001-0026</t>
  </si>
  <si>
    <t>TOALLA DE MICROFIBRA</t>
  </si>
  <si>
    <t>21600002-0001</t>
  </si>
  <si>
    <t>ATOMIZADOR DE PLASTICO</t>
  </si>
  <si>
    <t>22106001-0003</t>
  </si>
  <si>
    <t>ALIMENTOS</t>
  </si>
  <si>
    <t>Productos Alimenticios derivados de actividades extraordinarias</t>
  </si>
  <si>
    <t>24601001-0223</t>
  </si>
  <si>
    <t>CANALETA DE PVC</t>
  </si>
  <si>
    <t>24601001-0087</t>
  </si>
  <si>
    <t>CABLE HDMI MACHO A MACHO</t>
  </si>
  <si>
    <t>24601001-0343</t>
  </si>
  <si>
    <t>24900015-0005</t>
  </si>
  <si>
    <t>PINTURA DE ACEITE 1 GALON</t>
  </si>
  <si>
    <t>Otros Materiales de Articulos de Construccion</t>
  </si>
  <si>
    <t>29301001-0159</t>
  </si>
  <si>
    <t>SOPORTE EMPOTRABLE PARA TV - GASTO</t>
  </si>
  <si>
    <t>29301001-0029</t>
  </si>
  <si>
    <t>VENTILADOR DE PEDESTAL - GASTO</t>
  </si>
  <si>
    <t>29401001-0118</t>
  </si>
  <si>
    <t>SWITCH 5 PUERTOS - GASTO</t>
  </si>
  <si>
    <t>29400001-0001</t>
  </si>
  <si>
    <t>AUDIFONOS P/COMPUTADORA T/DIADEMA</t>
  </si>
  <si>
    <t>29401001-0067</t>
  </si>
  <si>
    <t>EXTENCION USB MACHO - HEMBRA</t>
  </si>
  <si>
    <t>29400015-0005</t>
  </si>
  <si>
    <t>TAPETE PARA MOUSE (RATON)</t>
  </si>
  <si>
    <t>29401001-0052</t>
  </si>
  <si>
    <t>HUB - GASTO</t>
  </si>
  <si>
    <t>29400015-0003</t>
  </si>
  <si>
    <t>MOUSE OPTICO INALAMBRICO</t>
  </si>
  <si>
    <t>B00OD02</t>
  </si>
  <si>
    <t>Arrendamiento de edificios y locales</t>
  </si>
  <si>
    <t>PAGO DE ARRENDAMIENTO DE FOTOCOPIADO EN EL AREA DE ADMINISTRATIVA CORRESPONDIENTE AL MES</t>
  </si>
  <si>
    <t>PAGO DE FACTURA  SERVICIO DE FOTOCOPIADO EN LA VRFE  CORRESPONDIENTE AL MES</t>
  </si>
  <si>
    <t>PAGO DE  SERVICIO DE FOTOCOPIADO EN AREA DE VOCALIAS  CORRESPONDIENTE AL MES</t>
  </si>
  <si>
    <t>Arrendamiento de maquinaria y equipo</t>
  </si>
  <si>
    <t>PAGO DE ARRENDAMIENTO DE FOTOCOPIADO EN EL AREA DE VOCALIAS CORRESPONDIENTE AL MES</t>
  </si>
  <si>
    <t>PAGO DE FACTURA 225, SERVICIO DE PENSION VEHICULAR CORRESPONDIENTE A DICIEMBRE</t>
  </si>
  <si>
    <t>Vigilancia</t>
  </si>
  <si>
    <t xml:space="preserve">PAGO DE SERVICIO DE VIGILANCIA EN LAS OFICINAS DE LA JLE CORRESPONDIENTE AL MES </t>
  </si>
  <si>
    <t xml:space="preserve">Mantenimiento y conservación vehiculos </t>
  </si>
  <si>
    <t>PAGO DE FACTURA A177, SERVICIO DE MANTENIMIENTO A CONMUTADOR</t>
  </si>
  <si>
    <t>Limpieza</t>
  </si>
  <si>
    <t>PAGO DE SERVICIO DE LIMPIEZA EN LAS OFICINAS DE LA VRFE CORRESPONDIENTE AL MES DE NOV Y DIC.</t>
  </si>
  <si>
    <t xml:space="preserve">Programa Anual de Adquisiciones, Arrendamientos y Servicios del INE  2023 (PAAASINE) modificado del mes de agosto del ejercicio presupuestal 2023 </t>
  </si>
  <si>
    <t>SUBDELEGACIONAL</t>
  </si>
  <si>
    <t>NT01</t>
  </si>
  <si>
    <t>MATERIALES Y ÚTILES DE OFICINA</t>
  </si>
  <si>
    <t>21100011-0025</t>
  </si>
  <si>
    <t>BOLSA TIPO CAMISETA DE COLOR KILOGRAM</t>
  </si>
  <si>
    <t>PIEZA</t>
  </si>
  <si>
    <t>ADJUDICACION DIRECTA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</si>
  <si>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</si>
  <si>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</si>
  <si>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</si>
  <si>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</si>
  <si>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</si>
  <si>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NT02</t>
  </si>
  <si>
    <t>MANTENIMIENTO Y CONSERVACIÓN DE MOBILIARIO Y EQUIPO DE ADMINISTRACIÓN</t>
  </si>
  <si>
    <t xml:space="preserve"> MANTENIMIENTO DE AIRES ACONDICIONADOS</t>
  </si>
  <si>
    <t>MANTENIMIENTO Y CONSERVACION DE VEHICULOS TERRESTRES, AÉREOS, MARÍTIMOS, LACUSTRES Y FLUVIALES</t>
  </si>
  <si>
    <t xml:space="preserve">MANTENIMIENTO DE VEHICULOS </t>
  </si>
  <si>
    <t>IMPRESION Y ELABORACIÓN DE MATERIAL INFORMATIVO DERIVADO DE LA OPERACIÓN Y ADMINISTRACIÓN DE LAS UNI</t>
  </si>
  <si>
    <t>PLACAS PERIFERICAS Y LONA</t>
  </si>
  <si>
    <t>B00MO02</t>
  </si>
  <si>
    <t>21101001-0050</t>
  </si>
  <si>
    <t>FOLDER COLGANTE T/O</t>
  </si>
  <si>
    <t>CAJA</t>
  </si>
  <si>
    <t>COMBUSTIBLES, LUBRICANTES Y ADITIVOS PARA VEHÍCULOS TERRESTRES, AÉREOS, MARÍTIMOS, LACUSTRES Y FLUVIALES DESTINADOS A SERVICIOS ADMINISTRATIVOS</t>
  </si>
  <si>
    <t>26103001-0018</t>
  </si>
  <si>
    <t>VALE DE GASOLINA DE $300 PESOS</t>
  </si>
  <si>
    <t>26103001-0009</t>
  </si>
  <si>
    <t>VALE DE GASOLINA DE $30 PESOS</t>
  </si>
  <si>
    <t>26103001-0011</t>
  </si>
  <si>
    <t>VALE DE GASOLINA DE $10 PESOS</t>
  </si>
  <si>
    <t>26103001-0013</t>
  </si>
  <si>
    <t>VALE DE GASOLINA DE $1 PESOS</t>
  </si>
  <si>
    <t>088</t>
  </si>
  <si>
    <t>B00CV01</t>
  </si>
  <si>
    <t>MATERIAL DE LIMPIEZA</t>
  </si>
  <si>
    <t>21600008-0002</t>
  </si>
  <si>
    <t xml:space="preserve">AROMATIZANTE (VARIOS) </t>
  </si>
  <si>
    <t xml:space="preserve">21600007-0002  </t>
  </si>
  <si>
    <t>CLORO 1 LITRO</t>
  </si>
  <si>
    <t>21600012-0002</t>
  </si>
  <si>
    <t xml:space="preserve">ESCOBA DE PLASTICO </t>
  </si>
  <si>
    <t>21601001-0013</t>
  </si>
  <si>
    <t>PAPEL HIGIENICO</t>
  </si>
  <si>
    <t>21600007-0006</t>
  </si>
  <si>
    <t>PINOL 1 LITRO</t>
  </si>
  <si>
    <t xml:space="preserve">21600032-0004  </t>
  </si>
  <si>
    <t>TRAPEADOR DE ALGODON GRANDE</t>
  </si>
  <si>
    <t>PLAGUICIDAS, ABONOS Y FERTILIZANTES</t>
  </si>
  <si>
    <t xml:space="preserve"> 25200001-0001</t>
  </si>
  <si>
    <t>INSECTICIDA</t>
  </si>
  <si>
    <t>21101001-0256</t>
  </si>
  <si>
    <t xml:space="preserve"> 21100014-0012  </t>
  </si>
  <si>
    <t xml:space="preserve">BORRADOR T/LAPIZ P/LAPIZ # 855 </t>
  </si>
  <si>
    <t xml:space="preserve"> 21100032-0002 </t>
  </si>
  <si>
    <t>CHINCHES</t>
  </si>
  <si>
    <t xml:space="preserve">21100040-0004 </t>
  </si>
  <si>
    <t xml:space="preserve">CORRECTOR LIQUIDO (ESCOBETILLA) </t>
  </si>
  <si>
    <t>21100040-0005</t>
  </si>
  <si>
    <t>CORRECTOR LIQUIDO T/LAPIZ</t>
  </si>
  <si>
    <t>21100072-0003</t>
  </si>
  <si>
    <t>LIGAS NUMERO  18</t>
  </si>
  <si>
    <t xml:space="preserve">  21100013-0019 </t>
  </si>
  <si>
    <t>MARCADOR TINTA PERMANENTE AZUL</t>
  </si>
  <si>
    <t xml:space="preserve">PIEZA </t>
  </si>
  <si>
    <t>21100013-0022</t>
  </si>
  <si>
    <t>MARCADOR TINTA PERMANENTE NEGRO</t>
  </si>
  <si>
    <t xml:space="preserve">21100014-0020  </t>
  </si>
  <si>
    <t xml:space="preserve"> REPUESTO P/BORRADOR T/LAPIZ </t>
  </si>
  <si>
    <t>MATERIAL ELÉCTRICO Y ELECTRÓNICO</t>
  </si>
  <si>
    <t>24600010-0007</t>
  </si>
  <si>
    <t>EXTENSION DE CORRIENTE PARA USO RUDO</t>
  </si>
  <si>
    <t>PIE</t>
  </si>
  <si>
    <t>B00PE01</t>
  </si>
  <si>
    <t xml:space="preserve">26102001-0017  </t>
  </si>
  <si>
    <t>VALE DE GASOLINA DE $400 PESOS</t>
  </si>
  <si>
    <t>26102001-0017</t>
  </si>
  <si>
    <t>26102001-0010</t>
  </si>
  <si>
    <t>VALE DE GASOLINA DE $5 PESOS</t>
  </si>
  <si>
    <t>26102001-0012</t>
  </si>
  <si>
    <t>VALE DE GASOLINA DE $2 PESOS</t>
  </si>
  <si>
    <t>Material de Limpieza</t>
  </si>
  <si>
    <t>21600007-0003</t>
  </si>
  <si>
    <t>Desinfectante limpiador fauboloso</t>
  </si>
  <si>
    <t>pieza</t>
  </si>
  <si>
    <t>21601001-0018</t>
  </si>
  <si>
    <t>Papel toalla en rollo</t>
  </si>
  <si>
    <t>21601001-0110</t>
  </si>
  <si>
    <t>Bolsa grande para basura</t>
  </si>
  <si>
    <t>Kilogramo</t>
  </si>
  <si>
    <t>21600007-0002</t>
  </si>
  <si>
    <t>Cloro litro</t>
  </si>
  <si>
    <t>Litro</t>
  </si>
  <si>
    <t>21600022-0011</t>
  </si>
  <si>
    <t>Jabon p/manos shampoo</t>
  </si>
  <si>
    <t>21600022-0013</t>
  </si>
  <si>
    <t>Limpia vidrios</t>
  </si>
  <si>
    <t>21601001-0025</t>
  </si>
  <si>
    <t>Pastillas de cloro</t>
  </si>
  <si>
    <t>Bote</t>
  </si>
  <si>
    <t>Refacciones y accesorios menores de equipo de transporte</t>
  </si>
  <si>
    <t>29601001-0146</t>
  </si>
  <si>
    <t>Acomulador</t>
  </si>
  <si>
    <t>R11311I</t>
  </si>
  <si>
    <t xml:space="preserve">Impresión y elaboración de material informativo derivado de la operación y administración de las unidades responsables </t>
  </si>
  <si>
    <t>servicio</t>
  </si>
  <si>
    <t>Congresos y convenciones</t>
  </si>
  <si>
    <t>Mantenimiento y conservación de bienes informáticos</t>
  </si>
  <si>
    <t>Mantenimiento de equipos informáticos</t>
  </si>
  <si>
    <t>Materiales y útiles de oficina</t>
  </si>
  <si>
    <t>21101001-0374</t>
  </si>
  <si>
    <t>Cojin para sello</t>
  </si>
  <si>
    <t>21101001-0390</t>
  </si>
  <si>
    <t>Sello de troquel de escritorio</t>
  </si>
  <si>
    <t xml:space="preserve">Mantenimiento y Conservación de vehículos </t>
  </si>
  <si>
    <t>Mentenimiento vehiculos</t>
  </si>
  <si>
    <t>Combustibles, lubricantes y aditivos para vehículos terrestres, aéreos, marítimos, lacustres y fluviales asignados a servidores públicos</t>
  </si>
  <si>
    <t>26104004-0004</t>
  </si>
  <si>
    <t>Combustibles para vehículos</t>
  </si>
  <si>
    <t>Combustibles, lubricantes y aditivos para vehículos terrestres, aéreos, marítimos, lacustres y fluviales destinados a servicios administrativos</t>
  </si>
  <si>
    <t>2610301-0007</t>
  </si>
  <si>
    <t>Otros servicios comerciales</t>
  </si>
  <si>
    <t>Mantenimiento y Conservación de equipo de administración</t>
  </si>
  <si>
    <t>Mentenimiento aires acondicionados</t>
  </si>
  <si>
    <t>Arrendamiento de maquinaria</t>
  </si>
  <si>
    <t>Productos Alimenticios para el Personal</t>
  </si>
  <si>
    <t>22104001-0154</t>
  </si>
  <si>
    <t>Garrafón de agua 20 lts</t>
  </si>
  <si>
    <t>22104001-0107</t>
  </si>
  <si>
    <t xml:space="preserve">Jugo de frutas envasados </t>
  </si>
  <si>
    <t>22104001-0087</t>
  </si>
  <si>
    <t>Agua  embotellada</t>
  </si>
  <si>
    <t>29301001-0023</t>
  </si>
  <si>
    <t>Pantalla de proyeccion</t>
  </si>
  <si>
    <t>Refacciones y accesorios para equipo de cómputo</t>
  </si>
  <si>
    <t>29400009-0048</t>
  </si>
  <si>
    <t>Usb minihub</t>
  </si>
  <si>
    <t>Servicio de vigilancia</t>
  </si>
  <si>
    <t>Servicio de limpieza e higiene</t>
  </si>
  <si>
    <t xml:space="preserve">Servicio telefónico convencional </t>
  </si>
  <si>
    <t xml:space="preserve">Servicio telefónico </t>
  </si>
  <si>
    <t>NT03</t>
  </si>
  <si>
    <t>B00CA01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</si>
  <si>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</si>
  <si>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</si>
  <si>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</si>
  <si>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26102001-0004</t>
  </si>
  <si>
    <t>VALE DE GASOLINA DE $200 PESOS - SERVICIOS PUBLICOS</t>
  </si>
  <si>
    <t>R11031I</t>
  </si>
  <si>
    <t>Productos alimenticios para el personal en las instalaciones de las Unidades 
Responsables</t>
  </si>
  <si>
    <t>KILOGRAMO</t>
  </si>
  <si>
    <t>22104001-0094</t>
  </si>
  <si>
    <t>SUSTITUTO DE AZUCAR</t>
  </si>
  <si>
    <t>22104001-0071</t>
  </si>
  <si>
    <t>TE DE MANZANILLA</t>
  </si>
  <si>
    <t>22104001-0123</t>
  </si>
  <si>
    <t>TE DE YERBABUENA</t>
  </si>
  <si>
    <t>22104001-0149</t>
  </si>
  <si>
    <t>TEE VERDE</t>
  </si>
  <si>
    <t>22104001-0108</t>
  </si>
  <si>
    <t>REFRESCO</t>
  </si>
  <si>
    <t>22104001-0084</t>
  </si>
  <si>
    <t>REFRESCO DE 3 LTS</t>
  </si>
  <si>
    <t>22104001-0077</t>
  </si>
  <si>
    <t>CAFÉ SOLUBLE</t>
  </si>
  <si>
    <t>FRASCO</t>
  </si>
  <si>
    <t>AGUA PURIFICADA 500 ml.</t>
  </si>
  <si>
    <t>22104001-0152</t>
  </si>
  <si>
    <t>GALLETAS</t>
  </si>
  <si>
    <t>PAQUETE</t>
  </si>
  <si>
    <t>22104001-0158</t>
  </si>
  <si>
    <t>22104001-0160</t>
  </si>
  <si>
    <t>22104001-0074</t>
  </si>
  <si>
    <t>GALLETA SURTUDO ESPECIAL</t>
  </si>
  <si>
    <t>Material Eléctrico y Electrónico</t>
  </si>
  <si>
    <t>24601001-0434</t>
  </si>
  <si>
    <t>LAMPARA TIPO FOCO (RECARGABLE)</t>
  </si>
  <si>
    <t>24601001-0381</t>
  </si>
  <si>
    <t>CINCHOS DE PLASTICO</t>
  </si>
  <si>
    <t>Refacciones y accesorios menores de mobiliario y equipo de administración, educacional y recreativo</t>
  </si>
  <si>
    <t>29301001-0132</t>
  </si>
  <si>
    <t>ENFRIADOR Y CALENTADOR DE AGUA - GASTO</t>
  </si>
  <si>
    <t>21101001-0105</t>
  </si>
  <si>
    <t>BOLIGRAFO ENERGEL DX ROJO PUNTO FINO</t>
  </si>
  <si>
    <t>21101001-0209</t>
  </si>
  <si>
    <t>BOLIGRAFO DE GEL MOD BL17A AZUL</t>
  </si>
  <si>
    <t>21101001-0208</t>
  </si>
  <si>
    <t>BOLIGRAFO DE GEL MOD BL17A NEGRO</t>
  </si>
  <si>
    <t>21100031-0001</t>
  </si>
  <si>
    <t>CHAROLA ORGANITODO</t>
  </si>
  <si>
    <t>Refacciones y Accesorios para Equipo de Cómputo y Telecomunicaciones</t>
  </si>
  <si>
    <t>29401001-0078</t>
  </si>
  <si>
    <t>MEMORIA USB 64 GB</t>
  </si>
  <si>
    <t>24601001-0437</t>
  </si>
  <si>
    <t>Servicios de Lavandería, Limpieza e Higiene</t>
  </si>
  <si>
    <t>SERVICIO DE LIMPIEZA MAC 180352 MES DE JULIO</t>
  </si>
  <si>
    <t>Servicio Telefónico Convencional</t>
  </si>
  <si>
    <t>SERVICIO DE TELEFÓNICO JDE MES DE JULIO</t>
  </si>
  <si>
    <t>SERVICIO DE VIGILANCIA EN JDE MES DE JULIO</t>
  </si>
  <si>
    <t>SERVICIO DE LIMPIEZA JDE MES DE JULIO</t>
  </si>
  <si>
    <t xml:space="preserve"> 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</si>
</sst>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110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center" vertical="center" wrapText="1"/>
    </xf>
    <xf numFmtId="164" fontId="8" fillId="0" borderId="3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44" fontId="6" fillId="0" borderId="2" xfId="2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left" vertical="center" wrapText="1"/>
    </xf>
    <xf numFmtId="44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8" fillId="0" borderId="3" xfId="5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4" fontId="6" fillId="0" borderId="3" xfId="2" applyFont="1" applyBorder="1" applyAlignment="1">
      <alignment horizontal="center" vertical="center"/>
    </xf>
    <xf numFmtId="7" fontId="6" fillId="0" borderId="3" xfId="2" applyNumberFormat="1" applyFont="1" applyFill="1" applyBorder="1" applyAlignment="1">
      <alignment horizontal="center" vertical="center" wrapText="1"/>
    </xf>
    <xf numFmtId="44" fontId="6" fillId="0" borderId="4" xfId="2" applyFont="1" applyBorder="1" applyAlignment="1">
      <alignment horizontal="center" vertical="center"/>
    </xf>
    <xf numFmtId="4" fontId="8" fillId="0" borderId="3" xfId="4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4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1" fillId="0" borderId="7" xfId="5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" fontId="8" fillId="0" borderId="7" xfId="1" applyNumberFormat="1" applyFont="1" applyFill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/>
    </xf>
    <xf numFmtId="44" fontId="6" fillId="0" borderId="7" xfId="2" applyFont="1" applyBorder="1" applyAlignment="1">
      <alignment horizontal="center" vertical="center"/>
    </xf>
    <xf numFmtId="7" fontId="6" fillId="0" borderId="7" xfId="2" applyNumberFormat="1" applyFont="1" applyFill="1" applyBorder="1" applyAlignment="1">
      <alignment horizontal="center" vertical="center" wrapText="1"/>
    </xf>
    <xf numFmtId="44" fontId="6" fillId="0" borderId="6" xfId="2" applyFont="1" applyBorder="1" applyAlignment="1">
      <alignment horizontal="center" vertical="center"/>
    </xf>
    <xf numFmtId="164" fontId="8" fillId="0" borderId="7" xfId="4" applyNumberFormat="1" applyFont="1" applyFill="1" applyBorder="1" applyAlignment="1">
      <alignment horizontal="center" vertical="center" wrapText="1"/>
    </xf>
    <xf numFmtId="4" fontId="8" fillId="0" borderId="7" xfId="4" applyNumberFormat="1" applyFont="1" applyFill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/>
    </xf>
    <xf numFmtId="44" fontId="8" fillId="0" borderId="1" xfId="2" applyFont="1" applyFill="1" applyBorder="1" applyAlignment="1">
      <alignment vertical="center"/>
    </xf>
    <xf numFmtId="44" fontId="8" fillId="0" borderId="1" xfId="2" applyFont="1" applyFill="1" applyBorder="1" applyAlignment="1">
      <alignment horizontal="center" vertical="center"/>
    </xf>
    <xf numFmtId="0" fontId="1" fillId="0" borderId="0" xfId="6"/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3" fillId="0" borderId="0" xfId="8" applyFont="1"/>
    <xf numFmtId="0" fontId="13" fillId="0" borderId="1" xfId="8" applyFont="1" applyBorder="1"/>
    <xf numFmtId="0" fontId="1" fillId="0" borderId="1" xfId="6" applyBorder="1"/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7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3" fontId="6" fillId="0" borderId="1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3" fontId="15" fillId="0" borderId="1" xfId="1" applyFont="1" applyFill="1" applyBorder="1"/>
    <xf numFmtId="0" fontId="8" fillId="0" borderId="0" xfId="0" applyFont="1" applyAlignment="1">
      <alignment horizontal="center"/>
    </xf>
    <xf numFmtId="7" fontId="16" fillId="0" borderId="1" xfId="2" applyNumberFormat="1" applyFont="1" applyFill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0" fontId="17" fillId="0" borderId="9" xfId="0" applyFont="1" applyBorder="1" applyAlignment="1">
      <alignment vertical="top" wrapText="1"/>
    </xf>
    <xf numFmtId="0" fontId="17" fillId="0" borderId="9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B74F6E17-A6CD-4AC8-8A7C-E22BAEFD8D25}"/>
    <cellStyle name="Normal 4 2" xfId="8" xr:uid="{4B516F77-F668-4A41-B9F3-94EC96149C7C}"/>
    <cellStyle name="Normal 5" xfId="6" xr:uid="{4C62D410-272A-4535-BDA4-E30D59371B11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R195"/>
  <sheetViews>
    <sheetView tabSelected="1" zoomScaleNormal="100" workbookViewId="0">
      <selection activeCell="A6" sqref="A6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31"/>
    <col min="10" max="10" width="21.33203125" style="25" bestFit="1" customWidth="1"/>
    <col min="11" max="11" width="11.44140625" style="8"/>
    <col min="12" max="12" width="20.44140625" style="12" customWidth="1"/>
    <col min="16" max="16" width="11.44140625" style="10"/>
    <col min="17" max="17" width="11.44140625" style="33"/>
    <col min="18" max="18" width="12.6640625" style="8" customWidth="1"/>
    <col min="19" max="19" width="12.5546875" bestFit="1" customWidth="1"/>
  </cols>
  <sheetData>
    <row r="2" spans="1:31" ht="18" x14ac:dyDescent="0.35">
      <c r="A2" s="109" t="s">
        <v>190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</row>
    <row r="3" spans="1:31" ht="18" x14ac:dyDescent="0.35">
      <c r="A3" s="109" t="s">
        <v>390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</row>
    <row r="5" spans="1:31" ht="43.2" x14ac:dyDescent="0.3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30" t="s">
        <v>9</v>
      </c>
      <c r="I5" s="2" t="s">
        <v>10</v>
      </c>
      <c r="J5" s="13" t="s">
        <v>11</v>
      </c>
      <c r="K5" s="2" t="s">
        <v>12</v>
      </c>
      <c r="L5" s="3" t="s">
        <v>13</v>
      </c>
      <c r="M5" s="2" t="s">
        <v>14</v>
      </c>
      <c r="N5" s="2" t="s">
        <v>15</v>
      </c>
      <c r="O5" s="2" t="s">
        <v>16</v>
      </c>
      <c r="P5" s="9" t="s">
        <v>17</v>
      </c>
      <c r="Q5" s="32" t="s">
        <v>18</v>
      </c>
      <c r="R5" s="4" t="s">
        <v>19</v>
      </c>
      <c r="S5" s="5" t="s">
        <v>20</v>
      </c>
      <c r="T5" s="5" t="s">
        <v>21</v>
      </c>
      <c r="U5" s="5" t="s">
        <v>22</v>
      </c>
      <c r="V5" s="5" t="s">
        <v>23</v>
      </c>
      <c r="W5" s="5" t="s">
        <v>24</v>
      </c>
      <c r="X5" s="5" t="s">
        <v>25</v>
      </c>
      <c r="Y5" s="5" t="s">
        <v>26</v>
      </c>
      <c r="Z5" s="5" t="s">
        <v>27</v>
      </c>
      <c r="AA5" s="5" t="s">
        <v>28</v>
      </c>
      <c r="AB5" s="5" t="s">
        <v>29</v>
      </c>
      <c r="AC5" s="5" t="s">
        <v>30</v>
      </c>
      <c r="AD5" s="5" t="s">
        <v>31</v>
      </c>
      <c r="AE5" s="11" t="s">
        <v>32</v>
      </c>
    </row>
    <row r="6" spans="1:31" s="20" customFormat="1" ht="20.399999999999999" x14ac:dyDescent="0.2">
      <c r="A6" s="18" t="s">
        <v>33</v>
      </c>
      <c r="B6" s="18" t="s">
        <v>34</v>
      </c>
      <c r="C6" s="18">
        <v>11510</v>
      </c>
      <c r="D6" s="18" t="s">
        <v>34</v>
      </c>
      <c r="E6" s="18" t="s">
        <v>35</v>
      </c>
      <c r="F6" s="18" t="s">
        <v>36</v>
      </c>
      <c r="G6" s="15" t="s">
        <v>35</v>
      </c>
      <c r="H6" s="18" t="s">
        <v>41</v>
      </c>
      <c r="I6" s="14">
        <v>21101</v>
      </c>
      <c r="J6" s="24" t="s">
        <v>44</v>
      </c>
      <c r="K6" s="14" t="s">
        <v>65</v>
      </c>
      <c r="L6" s="24" t="s">
        <v>66</v>
      </c>
      <c r="M6" s="17"/>
      <c r="N6" s="17"/>
      <c r="O6" s="7" t="s">
        <v>37</v>
      </c>
      <c r="P6" s="15">
        <v>9</v>
      </c>
      <c r="Q6" s="28">
        <v>11</v>
      </c>
      <c r="R6" s="6" t="s">
        <v>38</v>
      </c>
      <c r="S6" s="16">
        <f t="shared" ref="S6:S59" si="0">(P6*Q6)</f>
        <v>99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f>S6</f>
        <v>99</v>
      </c>
      <c r="AB6" s="19">
        <v>0</v>
      </c>
      <c r="AC6" s="19">
        <v>0</v>
      </c>
      <c r="AD6" s="19">
        <v>0</v>
      </c>
      <c r="AE6" s="19">
        <v>0</v>
      </c>
    </row>
    <row r="7" spans="1:31" s="20" customFormat="1" ht="20.399999999999999" x14ac:dyDescent="0.2">
      <c r="A7" s="18" t="s">
        <v>33</v>
      </c>
      <c r="B7" s="18" t="s">
        <v>34</v>
      </c>
      <c r="C7" s="18">
        <v>11510</v>
      </c>
      <c r="D7" s="18" t="s">
        <v>34</v>
      </c>
      <c r="E7" s="18" t="s">
        <v>35</v>
      </c>
      <c r="F7" s="18" t="s">
        <v>36</v>
      </c>
      <c r="G7" s="15" t="s">
        <v>35</v>
      </c>
      <c r="H7" s="18" t="s">
        <v>41</v>
      </c>
      <c r="I7" s="14">
        <v>21101</v>
      </c>
      <c r="J7" s="24" t="s">
        <v>44</v>
      </c>
      <c r="K7" s="14" t="s">
        <v>67</v>
      </c>
      <c r="L7" s="24" t="s">
        <v>68</v>
      </c>
      <c r="M7" s="17"/>
      <c r="N7" s="17"/>
      <c r="O7" s="7" t="s">
        <v>37</v>
      </c>
      <c r="P7" s="15">
        <v>10</v>
      </c>
      <c r="Q7" s="28">
        <v>4</v>
      </c>
      <c r="R7" s="6" t="s">
        <v>38</v>
      </c>
      <c r="S7" s="16">
        <f t="shared" si="0"/>
        <v>40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f t="shared" ref="AA7:AA43" si="1">S7</f>
        <v>40</v>
      </c>
      <c r="AB7" s="19">
        <v>0</v>
      </c>
      <c r="AC7" s="19">
        <v>0</v>
      </c>
      <c r="AD7" s="19">
        <v>0</v>
      </c>
      <c r="AE7" s="19">
        <v>0</v>
      </c>
    </row>
    <row r="8" spans="1:31" s="20" customFormat="1" ht="20.399999999999999" x14ac:dyDescent="0.2">
      <c r="A8" s="18" t="s">
        <v>33</v>
      </c>
      <c r="B8" s="18" t="s">
        <v>34</v>
      </c>
      <c r="C8" s="18">
        <v>11510</v>
      </c>
      <c r="D8" s="18" t="s">
        <v>34</v>
      </c>
      <c r="E8" s="18" t="s">
        <v>35</v>
      </c>
      <c r="F8" s="18" t="s">
        <v>36</v>
      </c>
      <c r="G8" s="15" t="s">
        <v>35</v>
      </c>
      <c r="H8" s="18" t="s">
        <v>41</v>
      </c>
      <c r="I8" s="14">
        <v>21101</v>
      </c>
      <c r="J8" s="24" t="s">
        <v>44</v>
      </c>
      <c r="K8" s="14" t="s">
        <v>69</v>
      </c>
      <c r="L8" s="24" t="s">
        <v>70</v>
      </c>
      <c r="M8" s="17"/>
      <c r="N8" s="17"/>
      <c r="O8" s="7" t="s">
        <v>37</v>
      </c>
      <c r="P8" s="15">
        <v>10</v>
      </c>
      <c r="Q8" s="28">
        <v>15</v>
      </c>
      <c r="R8" s="6" t="s">
        <v>38</v>
      </c>
      <c r="S8" s="16">
        <f t="shared" si="0"/>
        <v>150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f t="shared" si="1"/>
        <v>150</v>
      </c>
      <c r="AB8" s="19">
        <v>0</v>
      </c>
      <c r="AC8" s="19">
        <v>0</v>
      </c>
      <c r="AD8" s="19">
        <v>0</v>
      </c>
      <c r="AE8" s="19">
        <v>0</v>
      </c>
    </row>
    <row r="9" spans="1:31" s="20" customFormat="1" ht="20.399999999999999" x14ac:dyDescent="0.2">
      <c r="A9" s="18" t="s">
        <v>33</v>
      </c>
      <c r="B9" s="18" t="s">
        <v>34</v>
      </c>
      <c r="C9" s="18">
        <v>11510</v>
      </c>
      <c r="D9" s="18" t="s">
        <v>34</v>
      </c>
      <c r="E9" s="18" t="s">
        <v>35</v>
      </c>
      <c r="F9" s="18" t="s">
        <v>36</v>
      </c>
      <c r="G9" s="15" t="s">
        <v>35</v>
      </c>
      <c r="H9" s="18" t="s">
        <v>41</v>
      </c>
      <c r="I9" s="14">
        <v>21101</v>
      </c>
      <c r="J9" s="24" t="s">
        <v>44</v>
      </c>
      <c r="K9" s="14" t="s">
        <v>71</v>
      </c>
      <c r="L9" s="24" t="s">
        <v>72</v>
      </c>
      <c r="M9" s="17"/>
      <c r="N9" s="17"/>
      <c r="O9" s="7" t="s">
        <v>37</v>
      </c>
      <c r="P9" s="15">
        <v>4</v>
      </c>
      <c r="Q9" s="28">
        <v>106</v>
      </c>
      <c r="R9" s="6" t="s">
        <v>38</v>
      </c>
      <c r="S9" s="16">
        <f t="shared" si="0"/>
        <v>424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f t="shared" si="1"/>
        <v>424</v>
      </c>
      <c r="AB9" s="19">
        <v>0</v>
      </c>
      <c r="AC9" s="19">
        <v>0</v>
      </c>
      <c r="AD9" s="19">
        <v>0</v>
      </c>
      <c r="AE9" s="19">
        <v>0</v>
      </c>
    </row>
    <row r="10" spans="1:31" s="20" customFormat="1" ht="20.399999999999999" x14ac:dyDescent="0.2">
      <c r="A10" s="18" t="s">
        <v>33</v>
      </c>
      <c r="B10" s="18" t="s">
        <v>34</v>
      </c>
      <c r="C10" s="18">
        <v>11510</v>
      </c>
      <c r="D10" s="18" t="s">
        <v>34</v>
      </c>
      <c r="E10" s="18" t="s">
        <v>35</v>
      </c>
      <c r="F10" s="18" t="s">
        <v>36</v>
      </c>
      <c r="G10" s="15" t="s">
        <v>35</v>
      </c>
      <c r="H10" s="18" t="s">
        <v>41</v>
      </c>
      <c r="I10" s="14">
        <v>21101</v>
      </c>
      <c r="J10" s="24" t="s">
        <v>44</v>
      </c>
      <c r="K10" s="14" t="s">
        <v>71</v>
      </c>
      <c r="L10" s="24" t="s">
        <v>72</v>
      </c>
      <c r="M10" s="17"/>
      <c r="N10" s="17"/>
      <c r="O10" s="7" t="s">
        <v>37</v>
      </c>
      <c r="P10" s="15">
        <v>1</v>
      </c>
      <c r="Q10" s="28">
        <v>106</v>
      </c>
      <c r="R10" s="6" t="s">
        <v>38</v>
      </c>
      <c r="S10" s="16">
        <f t="shared" si="0"/>
        <v>106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f t="shared" si="1"/>
        <v>106</v>
      </c>
      <c r="AB10" s="19">
        <v>0</v>
      </c>
      <c r="AC10" s="19">
        <v>0</v>
      </c>
      <c r="AD10" s="19">
        <v>0</v>
      </c>
      <c r="AE10" s="19">
        <v>0</v>
      </c>
    </row>
    <row r="11" spans="1:31" s="20" customFormat="1" ht="20.399999999999999" x14ac:dyDescent="0.2">
      <c r="A11" s="18" t="s">
        <v>33</v>
      </c>
      <c r="B11" s="18" t="s">
        <v>34</v>
      </c>
      <c r="C11" s="18">
        <v>11510</v>
      </c>
      <c r="D11" s="18" t="s">
        <v>34</v>
      </c>
      <c r="E11" s="18" t="s">
        <v>35</v>
      </c>
      <c r="F11" s="18" t="s">
        <v>36</v>
      </c>
      <c r="G11" s="15" t="s">
        <v>35</v>
      </c>
      <c r="H11" s="18" t="s">
        <v>41</v>
      </c>
      <c r="I11" s="14">
        <v>21101</v>
      </c>
      <c r="J11" s="24" t="s">
        <v>44</v>
      </c>
      <c r="K11" s="14" t="s">
        <v>73</v>
      </c>
      <c r="L11" s="24" t="s">
        <v>74</v>
      </c>
      <c r="M11" s="17"/>
      <c r="N11" s="17"/>
      <c r="O11" s="7" t="s">
        <v>37</v>
      </c>
      <c r="P11" s="15">
        <v>7</v>
      </c>
      <c r="Q11" s="28">
        <v>54</v>
      </c>
      <c r="R11" s="6" t="s">
        <v>38</v>
      </c>
      <c r="S11" s="16">
        <f t="shared" si="0"/>
        <v>378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f t="shared" si="1"/>
        <v>378</v>
      </c>
      <c r="AB11" s="19">
        <v>0</v>
      </c>
      <c r="AC11" s="19">
        <v>0</v>
      </c>
      <c r="AD11" s="19">
        <v>0</v>
      </c>
      <c r="AE11" s="19">
        <v>0</v>
      </c>
    </row>
    <row r="12" spans="1:31" s="20" customFormat="1" ht="20.399999999999999" x14ac:dyDescent="0.2">
      <c r="A12" s="18" t="s">
        <v>33</v>
      </c>
      <c r="B12" s="18" t="s">
        <v>34</v>
      </c>
      <c r="C12" s="18">
        <v>11510</v>
      </c>
      <c r="D12" s="18" t="s">
        <v>34</v>
      </c>
      <c r="E12" s="18" t="s">
        <v>35</v>
      </c>
      <c r="F12" s="18" t="s">
        <v>36</v>
      </c>
      <c r="G12" s="15" t="s">
        <v>35</v>
      </c>
      <c r="H12" s="18" t="s">
        <v>41</v>
      </c>
      <c r="I12" s="14">
        <v>21101</v>
      </c>
      <c r="J12" s="24" t="s">
        <v>44</v>
      </c>
      <c r="K12" s="14" t="s">
        <v>75</v>
      </c>
      <c r="L12" s="24" t="s">
        <v>76</v>
      </c>
      <c r="M12" s="17"/>
      <c r="N12" s="17"/>
      <c r="O12" s="7" t="s">
        <v>37</v>
      </c>
      <c r="P12" s="15">
        <v>5</v>
      </c>
      <c r="Q12" s="28">
        <v>49</v>
      </c>
      <c r="R12" s="6" t="s">
        <v>38</v>
      </c>
      <c r="S12" s="16">
        <f t="shared" si="0"/>
        <v>245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f t="shared" si="1"/>
        <v>245</v>
      </c>
      <c r="AB12" s="19">
        <v>0</v>
      </c>
      <c r="AC12" s="19">
        <v>0</v>
      </c>
      <c r="AD12" s="19">
        <v>0</v>
      </c>
      <c r="AE12" s="19">
        <v>0</v>
      </c>
    </row>
    <row r="13" spans="1:31" s="20" customFormat="1" ht="20.399999999999999" x14ac:dyDescent="0.2">
      <c r="A13" s="18" t="s">
        <v>33</v>
      </c>
      <c r="B13" s="18" t="s">
        <v>34</v>
      </c>
      <c r="C13" s="18">
        <v>11510</v>
      </c>
      <c r="D13" s="18" t="s">
        <v>34</v>
      </c>
      <c r="E13" s="18" t="s">
        <v>35</v>
      </c>
      <c r="F13" s="18" t="s">
        <v>36</v>
      </c>
      <c r="G13" s="15" t="s">
        <v>35</v>
      </c>
      <c r="H13" s="18" t="s">
        <v>41</v>
      </c>
      <c r="I13" s="14">
        <v>21101</v>
      </c>
      <c r="J13" s="24" t="s">
        <v>44</v>
      </c>
      <c r="K13" s="14" t="s">
        <v>77</v>
      </c>
      <c r="L13" s="24" t="s">
        <v>78</v>
      </c>
      <c r="M13" s="17"/>
      <c r="N13" s="17"/>
      <c r="O13" s="7" t="s">
        <v>37</v>
      </c>
      <c r="P13" s="15">
        <v>2</v>
      </c>
      <c r="Q13" s="28">
        <v>80</v>
      </c>
      <c r="R13" s="6" t="s">
        <v>38</v>
      </c>
      <c r="S13" s="16">
        <f t="shared" si="0"/>
        <v>160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f t="shared" si="1"/>
        <v>160</v>
      </c>
      <c r="AB13" s="19">
        <v>0</v>
      </c>
      <c r="AC13" s="19">
        <v>0</v>
      </c>
      <c r="AD13" s="19">
        <v>0</v>
      </c>
      <c r="AE13" s="19">
        <v>0</v>
      </c>
    </row>
    <row r="14" spans="1:31" s="20" customFormat="1" ht="20.399999999999999" x14ac:dyDescent="0.2">
      <c r="A14" s="18" t="s">
        <v>33</v>
      </c>
      <c r="B14" s="18" t="s">
        <v>34</v>
      </c>
      <c r="C14" s="18">
        <v>11510</v>
      </c>
      <c r="D14" s="18" t="s">
        <v>34</v>
      </c>
      <c r="E14" s="18" t="s">
        <v>35</v>
      </c>
      <c r="F14" s="18" t="s">
        <v>36</v>
      </c>
      <c r="G14" s="15" t="s">
        <v>35</v>
      </c>
      <c r="H14" s="18" t="s">
        <v>41</v>
      </c>
      <c r="I14" s="14">
        <v>21101</v>
      </c>
      <c r="J14" s="24" t="s">
        <v>44</v>
      </c>
      <c r="K14" s="14" t="s">
        <v>79</v>
      </c>
      <c r="L14" s="24" t="s">
        <v>80</v>
      </c>
      <c r="M14" s="17"/>
      <c r="N14" s="17"/>
      <c r="O14" s="7" t="s">
        <v>37</v>
      </c>
      <c r="P14" s="15">
        <v>2</v>
      </c>
      <c r="Q14" s="28">
        <v>304</v>
      </c>
      <c r="R14" s="6" t="s">
        <v>38</v>
      </c>
      <c r="S14" s="16">
        <f t="shared" si="0"/>
        <v>608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f t="shared" si="1"/>
        <v>608</v>
      </c>
      <c r="AB14" s="19">
        <v>0</v>
      </c>
      <c r="AC14" s="19">
        <v>0</v>
      </c>
      <c r="AD14" s="19">
        <v>0</v>
      </c>
      <c r="AE14" s="19">
        <v>0</v>
      </c>
    </row>
    <row r="15" spans="1:31" s="20" customFormat="1" ht="20.399999999999999" x14ac:dyDescent="0.2">
      <c r="A15" s="18" t="s">
        <v>33</v>
      </c>
      <c r="B15" s="18" t="s">
        <v>34</v>
      </c>
      <c r="C15" s="18">
        <v>11510</v>
      </c>
      <c r="D15" s="18" t="s">
        <v>34</v>
      </c>
      <c r="E15" s="18" t="s">
        <v>35</v>
      </c>
      <c r="F15" s="18" t="s">
        <v>36</v>
      </c>
      <c r="G15" s="15" t="s">
        <v>35</v>
      </c>
      <c r="H15" s="18" t="s">
        <v>41</v>
      </c>
      <c r="I15" s="14">
        <v>21101</v>
      </c>
      <c r="J15" s="24" t="s">
        <v>44</v>
      </c>
      <c r="K15" s="14" t="s">
        <v>79</v>
      </c>
      <c r="L15" s="24" t="s">
        <v>80</v>
      </c>
      <c r="M15" s="17"/>
      <c r="N15" s="17"/>
      <c r="O15" s="7" t="s">
        <v>37</v>
      </c>
      <c r="P15" s="15">
        <v>3</v>
      </c>
      <c r="Q15" s="28">
        <v>304</v>
      </c>
      <c r="R15" s="6" t="s">
        <v>38</v>
      </c>
      <c r="S15" s="16">
        <f t="shared" si="0"/>
        <v>912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f t="shared" si="1"/>
        <v>912</v>
      </c>
      <c r="AB15" s="19">
        <v>0</v>
      </c>
      <c r="AC15" s="19">
        <v>0</v>
      </c>
      <c r="AD15" s="19">
        <v>0</v>
      </c>
      <c r="AE15" s="19">
        <v>0</v>
      </c>
    </row>
    <row r="16" spans="1:31" s="20" customFormat="1" ht="20.399999999999999" x14ac:dyDescent="0.2">
      <c r="A16" s="18" t="s">
        <v>33</v>
      </c>
      <c r="B16" s="18" t="s">
        <v>34</v>
      </c>
      <c r="C16" s="18">
        <v>11510</v>
      </c>
      <c r="D16" s="18" t="s">
        <v>34</v>
      </c>
      <c r="E16" s="18" t="s">
        <v>35</v>
      </c>
      <c r="F16" s="18" t="s">
        <v>36</v>
      </c>
      <c r="G16" s="15" t="s">
        <v>35</v>
      </c>
      <c r="H16" s="18" t="s">
        <v>41</v>
      </c>
      <c r="I16" s="14">
        <v>21101</v>
      </c>
      <c r="J16" s="24" t="s">
        <v>44</v>
      </c>
      <c r="K16" s="14" t="s">
        <v>81</v>
      </c>
      <c r="L16" s="24" t="s">
        <v>82</v>
      </c>
      <c r="M16" s="17"/>
      <c r="N16" s="17"/>
      <c r="O16" s="7" t="s">
        <v>37</v>
      </c>
      <c r="P16" s="15">
        <v>1</v>
      </c>
      <c r="Q16" s="28">
        <v>189</v>
      </c>
      <c r="R16" s="6" t="s">
        <v>38</v>
      </c>
      <c r="S16" s="16">
        <f t="shared" si="0"/>
        <v>189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f t="shared" si="1"/>
        <v>189</v>
      </c>
      <c r="AB16" s="19">
        <v>0</v>
      </c>
      <c r="AC16" s="19">
        <v>0</v>
      </c>
      <c r="AD16" s="19">
        <v>0</v>
      </c>
      <c r="AE16" s="19">
        <v>0</v>
      </c>
    </row>
    <row r="17" spans="1:31" s="20" customFormat="1" ht="20.399999999999999" x14ac:dyDescent="0.2">
      <c r="A17" s="18" t="s">
        <v>33</v>
      </c>
      <c r="B17" s="18" t="s">
        <v>34</v>
      </c>
      <c r="C17" s="18">
        <v>11510</v>
      </c>
      <c r="D17" s="18" t="s">
        <v>34</v>
      </c>
      <c r="E17" s="18" t="s">
        <v>35</v>
      </c>
      <c r="F17" s="18" t="s">
        <v>36</v>
      </c>
      <c r="G17" s="15" t="s">
        <v>35</v>
      </c>
      <c r="H17" s="18" t="s">
        <v>41</v>
      </c>
      <c r="I17" s="14">
        <v>21101</v>
      </c>
      <c r="J17" s="24" t="s">
        <v>44</v>
      </c>
      <c r="K17" s="14" t="s">
        <v>83</v>
      </c>
      <c r="L17" s="24" t="s">
        <v>84</v>
      </c>
      <c r="M17" s="17"/>
      <c r="N17" s="17"/>
      <c r="O17" s="7" t="s">
        <v>37</v>
      </c>
      <c r="P17" s="15">
        <v>1</v>
      </c>
      <c r="Q17" s="28">
        <v>59</v>
      </c>
      <c r="R17" s="6" t="s">
        <v>38</v>
      </c>
      <c r="S17" s="16">
        <f t="shared" si="0"/>
        <v>59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f t="shared" si="1"/>
        <v>59</v>
      </c>
      <c r="AB17" s="19">
        <v>0</v>
      </c>
      <c r="AC17" s="19">
        <v>0</v>
      </c>
      <c r="AD17" s="19">
        <v>0</v>
      </c>
      <c r="AE17" s="19">
        <v>0</v>
      </c>
    </row>
    <row r="18" spans="1:31" s="20" customFormat="1" ht="20.399999999999999" x14ac:dyDescent="0.2">
      <c r="A18" s="18" t="s">
        <v>33</v>
      </c>
      <c r="B18" s="18" t="s">
        <v>34</v>
      </c>
      <c r="C18" s="18">
        <v>11510</v>
      </c>
      <c r="D18" s="18" t="s">
        <v>34</v>
      </c>
      <c r="E18" s="18" t="s">
        <v>35</v>
      </c>
      <c r="F18" s="18" t="s">
        <v>36</v>
      </c>
      <c r="G18" s="15" t="s">
        <v>35</v>
      </c>
      <c r="H18" s="18" t="s">
        <v>41</v>
      </c>
      <c r="I18" s="14">
        <v>21101</v>
      </c>
      <c r="J18" s="24" t="s">
        <v>44</v>
      </c>
      <c r="K18" s="14" t="s">
        <v>85</v>
      </c>
      <c r="L18" s="24" t="s">
        <v>86</v>
      </c>
      <c r="M18" s="17"/>
      <c r="N18" s="17"/>
      <c r="O18" s="7" t="s">
        <v>37</v>
      </c>
      <c r="P18" s="15">
        <v>2</v>
      </c>
      <c r="Q18" s="28">
        <v>47</v>
      </c>
      <c r="R18" s="6" t="s">
        <v>38</v>
      </c>
      <c r="S18" s="16">
        <f t="shared" si="0"/>
        <v>94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f t="shared" si="1"/>
        <v>94</v>
      </c>
      <c r="AB18" s="19">
        <v>0</v>
      </c>
      <c r="AC18" s="19">
        <v>0</v>
      </c>
      <c r="AD18" s="19">
        <v>0</v>
      </c>
      <c r="AE18" s="19">
        <v>0</v>
      </c>
    </row>
    <row r="19" spans="1:31" s="20" customFormat="1" ht="20.399999999999999" x14ac:dyDescent="0.2">
      <c r="A19" s="18" t="s">
        <v>33</v>
      </c>
      <c r="B19" s="18" t="s">
        <v>34</v>
      </c>
      <c r="C19" s="18">
        <v>11510</v>
      </c>
      <c r="D19" s="18" t="s">
        <v>34</v>
      </c>
      <c r="E19" s="18" t="s">
        <v>35</v>
      </c>
      <c r="F19" s="18" t="s">
        <v>36</v>
      </c>
      <c r="G19" s="15" t="s">
        <v>35</v>
      </c>
      <c r="H19" s="18" t="s">
        <v>41</v>
      </c>
      <c r="I19" s="14">
        <v>21101</v>
      </c>
      <c r="J19" s="24" t="s">
        <v>44</v>
      </c>
      <c r="K19" s="14" t="s">
        <v>87</v>
      </c>
      <c r="L19" s="24" t="s">
        <v>88</v>
      </c>
      <c r="M19" s="17"/>
      <c r="N19" s="17"/>
      <c r="O19" s="7" t="s">
        <v>37</v>
      </c>
      <c r="P19" s="15">
        <v>1</v>
      </c>
      <c r="Q19" s="28">
        <v>190</v>
      </c>
      <c r="R19" s="6" t="s">
        <v>38</v>
      </c>
      <c r="S19" s="16">
        <f t="shared" si="0"/>
        <v>190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f t="shared" si="1"/>
        <v>190</v>
      </c>
      <c r="AB19" s="19">
        <v>0</v>
      </c>
      <c r="AC19" s="19">
        <v>0</v>
      </c>
      <c r="AD19" s="19">
        <v>0</v>
      </c>
      <c r="AE19" s="19">
        <v>0</v>
      </c>
    </row>
    <row r="20" spans="1:31" s="20" customFormat="1" ht="20.399999999999999" x14ac:dyDescent="0.2">
      <c r="A20" s="18" t="s">
        <v>33</v>
      </c>
      <c r="B20" s="18" t="s">
        <v>34</v>
      </c>
      <c r="C20" s="18">
        <v>11510</v>
      </c>
      <c r="D20" s="18" t="s">
        <v>34</v>
      </c>
      <c r="E20" s="18" t="s">
        <v>35</v>
      </c>
      <c r="F20" s="18" t="s">
        <v>36</v>
      </c>
      <c r="G20" s="15" t="s">
        <v>35</v>
      </c>
      <c r="H20" s="18" t="s">
        <v>41</v>
      </c>
      <c r="I20" s="14">
        <v>21101</v>
      </c>
      <c r="J20" s="24" t="s">
        <v>44</v>
      </c>
      <c r="K20" s="14" t="s">
        <v>89</v>
      </c>
      <c r="L20" s="24" t="s">
        <v>90</v>
      </c>
      <c r="M20" s="17"/>
      <c r="N20" s="17"/>
      <c r="O20" s="7" t="s">
        <v>37</v>
      </c>
      <c r="P20" s="15">
        <v>5</v>
      </c>
      <c r="Q20" s="28">
        <v>63</v>
      </c>
      <c r="R20" s="6" t="s">
        <v>38</v>
      </c>
      <c r="S20" s="16">
        <f t="shared" si="0"/>
        <v>315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f t="shared" si="1"/>
        <v>315</v>
      </c>
      <c r="AB20" s="19">
        <v>0</v>
      </c>
      <c r="AC20" s="19">
        <v>0</v>
      </c>
      <c r="AD20" s="19">
        <v>0</v>
      </c>
      <c r="AE20" s="19">
        <v>0</v>
      </c>
    </row>
    <row r="21" spans="1:31" s="20" customFormat="1" ht="20.399999999999999" x14ac:dyDescent="0.2">
      <c r="A21" s="18" t="s">
        <v>33</v>
      </c>
      <c r="B21" s="18" t="s">
        <v>34</v>
      </c>
      <c r="C21" s="18">
        <v>11510</v>
      </c>
      <c r="D21" s="18" t="s">
        <v>34</v>
      </c>
      <c r="E21" s="18" t="s">
        <v>35</v>
      </c>
      <c r="F21" s="18" t="s">
        <v>36</v>
      </c>
      <c r="G21" s="15" t="s">
        <v>35</v>
      </c>
      <c r="H21" s="18" t="s">
        <v>41</v>
      </c>
      <c r="I21" s="14">
        <v>21101</v>
      </c>
      <c r="J21" s="24" t="s">
        <v>44</v>
      </c>
      <c r="K21" s="14" t="s">
        <v>91</v>
      </c>
      <c r="L21" s="24" t="s">
        <v>92</v>
      </c>
      <c r="M21" s="17"/>
      <c r="N21" s="17"/>
      <c r="O21" s="7" t="s">
        <v>37</v>
      </c>
      <c r="P21" s="15">
        <v>3</v>
      </c>
      <c r="Q21" s="28">
        <v>229</v>
      </c>
      <c r="R21" s="6" t="s">
        <v>38</v>
      </c>
      <c r="S21" s="16">
        <f t="shared" si="0"/>
        <v>687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f t="shared" si="1"/>
        <v>687</v>
      </c>
      <c r="AB21" s="19">
        <v>0</v>
      </c>
      <c r="AC21" s="19">
        <v>0</v>
      </c>
      <c r="AD21" s="19">
        <v>0</v>
      </c>
      <c r="AE21" s="19">
        <v>0</v>
      </c>
    </row>
    <row r="22" spans="1:31" s="20" customFormat="1" ht="20.399999999999999" x14ac:dyDescent="0.2">
      <c r="A22" s="18" t="s">
        <v>33</v>
      </c>
      <c r="B22" s="18" t="s">
        <v>34</v>
      </c>
      <c r="C22" s="18">
        <v>11510</v>
      </c>
      <c r="D22" s="18" t="s">
        <v>34</v>
      </c>
      <c r="E22" s="18" t="s">
        <v>35</v>
      </c>
      <c r="F22" s="18" t="s">
        <v>36</v>
      </c>
      <c r="G22" s="15" t="s">
        <v>35</v>
      </c>
      <c r="H22" s="18" t="s">
        <v>41</v>
      </c>
      <c r="I22" s="14">
        <v>21101</v>
      </c>
      <c r="J22" s="24" t="s">
        <v>44</v>
      </c>
      <c r="K22" s="14" t="s">
        <v>73</v>
      </c>
      <c r="L22" s="24" t="s">
        <v>74</v>
      </c>
      <c r="M22" s="17"/>
      <c r="N22" s="17"/>
      <c r="O22" s="7" t="s">
        <v>37</v>
      </c>
      <c r="P22" s="15">
        <v>4</v>
      </c>
      <c r="Q22" s="28">
        <v>54</v>
      </c>
      <c r="R22" s="6" t="s">
        <v>38</v>
      </c>
      <c r="S22" s="16">
        <f t="shared" si="0"/>
        <v>216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f t="shared" si="1"/>
        <v>216</v>
      </c>
      <c r="AB22" s="19">
        <v>0</v>
      </c>
      <c r="AC22" s="19">
        <v>0</v>
      </c>
      <c r="AD22" s="19">
        <v>0</v>
      </c>
      <c r="AE22" s="19">
        <v>0</v>
      </c>
    </row>
    <row r="23" spans="1:31" s="20" customFormat="1" ht="20.399999999999999" x14ac:dyDescent="0.2">
      <c r="A23" s="18" t="s">
        <v>33</v>
      </c>
      <c r="B23" s="18" t="s">
        <v>34</v>
      </c>
      <c r="C23" s="18">
        <v>11510</v>
      </c>
      <c r="D23" s="18" t="s">
        <v>34</v>
      </c>
      <c r="E23" s="18" t="s">
        <v>35</v>
      </c>
      <c r="F23" s="18" t="s">
        <v>36</v>
      </c>
      <c r="G23" s="15" t="s">
        <v>35</v>
      </c>
      <c r="H23" s="18" t="s">
        <v>41</v>
      </c>
      <c r="I23" s="14">
        <v>21101</v>
      </c>
      <c r="J23" s="24" t="s">
        <v>44</v>
      </c>
      <c r="K23" s="14" t="s">
        <v>93</v>
      </c>
      <c r="L23" s="24" t="s">
        <v>94</v>
      </c>
      <c r="M23" s="17"/>
      <c r="N23" s="17"/>
      <c r="O23" s="7" t="s">
        <v>37</v>
      </c>
      <c r="P23" s="15">
        <v>6</v>
      </c>
      <c r="Q23" s="28">
        <v>19</v>
      </c>
      <c r="R23" s="6" t="s">
        <v>38</v>
      </c>
      <c r="S23" s="16">
        <f t="shared" si="0"/>
        <v>114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f t="shared" si="1"/>
        <v>114</v>
      </c>
      <c r="AB23" s="19">
        <v>0</v>
      </c>
      <c r="AC23" s="19">
        <v>0</v>
      </c>
      <c r="AD23" s="19">
        <v>0</v>
      </c>
      <c r="AE23" s="19">
        <v>0</v>
      </c>
    </row>
    <row r="24" spans="1:31" s="20" customFormat="1" ht="20.399999999999999" x14ac:dyDescent="0.2">
      <c r="A24" s="18" t="s">
        <v>33</v>
      </c>
      <c r="B24" s="18" t="s">
        <v>34</v>
      </c>
      <c r="C24" s="18">
        <v>11510</v>
      </c>
      <c r="D24" s="18" t="s">
        <v>34</v>
      </c>
      <c r="E24" s="18" t="s">
        <v>35</v>
      </c>
      <c r="F24" s="18" t="s">
        <v>36</v>
      </c>
      <c r="G24" s="15" t="s">
        <v>35</v>
      </c>
      <c r="H24" s="18" t="s">
        <v>41</v>
      </c>
      <c r="I24" s="14">
        <v>21101</v>
      </c>
      <c r="J24" s="24" t="s">
        <v>44</v>
      </c>
      <c r="K24" s="14" t="s">
        <v>95</v>
      </c>
      <c r="L24" s="24" t="s">
        <v>96</v>
      </c>
      <c r="M24" s="17"/>
      <c r="N24" s="17"/>
      <c r="O24" s="7" t="s">
        <v>37</v>
      </c>
      <c r="P24" s="15">
        <v>4</v>
      </c>
      <c r="Q24" s="28">
        <v>29</v>
      </c>
      <c r="R24" s="6" t="s">
        <v>38</v>
      </c>
      <c r="S24" s="16">
        <f t="shared" si="0"/>
        <v>116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f t="shared" si="1"/>
        <v>116</v>
      </c>
      <c r="AB24" s="19">
        <v>0</v>
      </c>
      <c r="AC24" s="19">
        <v>0</v>
      </c>
      <c r="AD24" s="19">
        <v>0</v>
      </c>
      <c r="AE24" s="19">
        <v>0</v>
      </c>
    </row>
    <row r="25" spans="1:31" s="20" customFormat="1" ht="20.399999999999999" x14ac:dyDescent="0.2">
      <c r="A25" s="18" t="s">
        <v>33</v>
      </c>
      <c r="B25" s="18" t="s">
        <v>34</v>
      </c>
      <c r="C25" s="18">
        <v>11510</v>
      </c>
      <c r="D25" s="18" t="s">
        <v>34</v>
      </c>
      <c r="E25" s="18" t="s">
        <v>35</v>
      </c>
      <c r="F25" s="18" t="s">
        <v>36</v>
      </c>
      <c r="G25" s="15" t="s">
        <v>35</v>
      </c>
      <c r="H25" s="18" t="s">
        <v>41</v>
      </c>
      <c r="I25" s="14">
        <v>21101</v>
      </c>
      <c r="J25" s="24" t="s">
        <v>44</v>
      </c>
      <c r="K25" s="14" t="s">
        <v>97</v>
      </c>
      <c r="L25" s="24" t="s">
        <v>98</v>
      </c>
      <c r="M25" s="17"/>
      <c r="N25" s="17"/>
      <c r="O25" s="7" t="s">
        <v>37</v>
      </c>
      <c r="P25" s="15">
        <v>1</v>
      </c>
      <c r="Q25" s="28">
        <v>199</v>
      </c>
      <c r="R25" s="6" t="s">
        <v>38</v>
      </c>
      <c r="S25" s="16">
        <f t="shared" si="0"/>
        <v>199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f t="shared" si="1"/>
        <v>199</v>
      </c>
      <c r="AB25" s="19">
        <v>0</v>
      </c>
      <c r="AC25" s="19">
        <v>0</v>
      </c>
      <c r="AD25" s="19">
        <v>0</v>
      </c>
      <c r="AE25" s="19">
        <v>0</v>
      </c>
    </row>
    <row r="26" spans="1:31" s="20" customFormat="1" ht="20.399999999999999" x14ac:dyDescent="0.2">
      <c r="A26" s="18" t="s">
        <v>33</v>
      </c>
      <c r="B26" s="18" t="s">
        <v>34</v>
      </c>
      <c r="C26" s="18">
        <v>11510</v>
      </c>
      <c r="D26" s="18" t="s">
        <v>34</v>
      </c>
      <c r="E26" s="18" t="s">
        <v>35</v>
      </c>
      <c r="F26" s="18" t="s">
        <v>36</v>
      </c>
      <c r="G26" s="15" t="s">
        <v>35</v>
      </c>
      <c r="H26" s="18" t="s">
        <v>62</v>
      </c>
      <c r="I26" s="14">
        <v>21101</v>
      </c>
      <c r="J26" s="24" t="s">
        <v>44</v>
      </c>
      <c r="K26" s="14" t="s">
        <v>99</v>
      </c>
      <c r="L26" s="24" t="s">
        <v>100</v>
      </c>
      <c r="M26" s="17"/>
      <c r="N26" s="17"/>
      <c r="O26" s="7" t="s">
        <v>37</v>
      </c>
      <c r="P26" s="15">
        <v>7</v>
      </c>
      <c r="Q26" s="28">
        <v>30</v>
      </c>
      <c r="R26" s="6" t="s">
        <v>38</v>
      </c>
      <c r="S26" s="16">
        <f t="shared" si="0"/>
        <v>210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f t="shared" si="1"/>
        <v>210</v>
      </c>
      <c r="AB26" s="19">
        <v>0</v>
      </c>
      <c r="AC26" s="19">
        <v>0</v>
      </c>
      <c r="AD26" s="19">
        <v>0</v>
      </c>
      <c r="AE26" s="19">
        <v>0</v>
      </c>
    </row>
    <row r="27" spans="1:31" s="20" customFormat="1" ht="20.399999999999999" x14ac:dyDescent="0.2">
      <c r="A27" s="18" t="s">
        <v>33</v>
      </c>
      <c r="B27" s="18" t="s">
        <v>34</v>
      </c>
      <c r="C27" s="18">
        <v>11510</v>
      </c>
      <c r="D27" s="18" t="s">
        <v>34</v>
      </c>
      <c r="E27" s="18" t="s">
        <v>35</v>
      </c>
      <c r="F27" s="18" t="s">
        <v>42</v>
      </c>
      <c r="G27" s="15" t="s">
        <v>43</v>
      </c>
      <c r="H27" s="18" t="s">
        <v>41</v>
      </c>
      <c r="I27" s="14">
        <v>21101</v>
      </c>
      <c r="J27" s="24" t="s">
        <v>44</v>
      </c>
      <c r="K27" s="14" t="s">
        <v>79</v>
      </c>
      <c r="L27" s="24" t="s">
        <v>80</v>
      </c>
      <c r="M27" s="17"/>
      <c r="N27" s="17"/>
      <c r="O27" s="7" t="s">
        <v>37</v>
      </c>
      <c r="P27" s="15">
        <v>2</v>
      </c>
      <c r="Q27" s="28">
        <v>304</v>
      </c>
      <c r="R27" s="6" t="s">
        <v>38</v>
      </c>
      <c r="S27" s="16">
        <f t="shared" si="0"/>
        <v>608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f t="shared" si="1"/>
        <v>608</v>
      </c>
      <c r="AB27" s="19">
        <v>0</v>
      </c>
      <c r="AC27" s="19">
        <v>0</v>
      </c>
      <c r="AD27" s="19">
        <v>0</v>
      </c>
      <c r="AE27" s="19">
        <v>0</v>
      </c>
    </row>
    <row r="28" spans="1:31" s="20" customFormat="1" ht="20.399999999999999" x14ac:dyDescent="0.2">
      <c r="A28" s="18" t="s">
        <v>33</v>
      </c>
      <c r="B28" s="18" t="s">
        <v>34</v>
      </c>
      <c r="C28" s="18">
        <v>11510</v>
      </c>
      <c r="D28" s="18" t="s">
        <v>34</v>
      </c>
      <c r="E28" s="18" t="s">
        <v>35</v>
      </c>
      <c r="F28" s="18" t="s">
        <v>42</v>
      </c>
      <c r="G28" s="15" t="s">
        <v>43</v>
      </c>
      <c r="H28" s="18" t="s">
        <v>41</v>
      </c>
      <c r="I28" s="14">
        <v>21101</v>
      </c>
      <c r="J28" s="24" t="s">
        <v>44</v>
      </c>
      <c r="K28" s="14" t="s">
        <v>101</v>
      </c>
      <c r="L28" s="24" t="s">
        <v>102</v>
      </c>
      <c r="M28" s="17"/>
      <c r="N28" s="17"/>
      <c r="O28" s="7" t="s">
        <v>37</v>
      </c>
      <c r="P28" s="15">
        <v>15</v>
      </c>
      <c r="Q28" s="28">
        <v>35</v>
      </c>
      <c r="R28" s="6" t="s">
        <v>38</v>
      </c>
      <c r="S28" s="16">
        <f t="shared" si="0"/>
        <v>525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f t="shared" si="1"/>
        <v>525</v>
      </c>
      <c r="AB28" s="19">
        <v>0</v>
      </c>
      <c r="AC28" s="19">
        <v>0</v>
      </c>
      <c r="AD28" s="19">
        <v>0</v>
      </c>
      <c r="AE28" s="19">
        <v>0</v>
      </c>
    </row>
    <row r="29" spans="1:31" s="20" customFormat="1" ht="20.399999999999999" x14ac:dyDescent="0.2">
      <c r="A29" s="18" t="s">
        <v>33</v>
      </c>
      <c r="B29" s="18" t="s">
        <v>34</v>
      </c>
      <c r="C29" s="18">
        <v>11510</v>
      </c>
      <c r="D29" s="18" t="s">
        <v>34</v>
      </c>
      <c r="E29" s="18" t="s">
        <v>35</v>
      </c>
      <c r="F29" s="18" t="s">
        <v>42</v>
      </c>
      <c r="G29" s="15" t="s">
        <v>43</v>
      </c>
      <c r="H29" s="18" t="s">
        <v>41</v>
      </c>
      <c r="I29" s="14">
        <v>21101</v>
      </c>
      <c r="J29" s="24" t="s">
        <v>44</v>
      </c>
      <c r="K29" s="14" t="s">
        <v>103</v>
      </c>
      <c r="L29" s="24" t="s">
        <v>104</v>
      </c>
      <c r="M29" s="17"/>
      <c r="N29" s="17"/>
      <c r="O29" s="7" t="s">
        <v>37</v>
      </c>
      <c r="P29" s="15">
        <v>2</v>
      </c>
      <c r="Q29" s="28">
        <v>83</v>
      </c>
      <c r="R29" s="6" t="s">
        <v>38</v>
      </c>
      <c r="S29" s="16">
        <f t="shared" si="0"/>
        <v>166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f t="shared" si="1"/>
        <v>166</v>
      </c>
      <c r="AB29" s="19">
        <v>0</v>
      </c>
      <c r="AC29" s="19">
        <v>0</v>
      </c>
      <c r="AD29" s="19">
        <v>0</v>
      </c>
      <c r="AE29" s="19">
        <v>0</v>
      </c>
    </row>
    <row r="30" spans="1:31" s="20" customFormat="1" ht="20.399999999999999" x14ac:dyDescent="0.2">
      <c r="A30" s="18" t="s">
        <v>33</v>
      </c>
      <c r="B30" s="18" t="s">
        <v>34</v>
      </c>
      <c r="C30" s="18">
        <v>11510</v>
      </c>
      <c r="D30" s="18" t="s">
        <v>34</v>
      </c>
      <c r="E30" s="18" t="s">
        <v>35</v>
      </c>
      <c r="F30" s="18" t="s">
        <v>42</v>
      </c>
      <c r="G30" s="15" t="s">
        <v>43</v>
      </c>
      <c r="H30" s="18" t="s">
        <v>41</v>
      </c>
      <c r="I30" s="14">
        <v>21101</v>
      </c>
      <c r="J30" s="24" t="s">
        <v>44</v>
      </c>
      <c r="K30" s="14" t="s">
        <v>93</v>
      </c>
      <c r="L30" s="24" t="s">
        <v>94</v>
      </c>
      <c r="M30" s="17"/>
      <c r="N30" s="17"/>
      <c r="O30" s="7" t="s">
        <v>37</v>
      </c>
      <c r="P30" s="15">
        <v>6</v>
      </c>
      <c r="Q30" s="28">
        <v>19</v>
      </c>
      <c r="R30" s="6" t="s">
        <v>38</v>
      </c>
      <c r="S30" s="16">
        <f t="shared" si="0"/>
        <v>114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f t="shared" si="1"/>
        <v>114</v>
      </c>
      <c r="AB30" s="19">
        <v>0</v>
      </c>
      <c r="AC30" s="19">
        <v>0</v>
      </c>
      <c r="AD30" s="19">
        <v>0</v>
      </c>
      <c r="AE30" s="19">
        <v>0</v>
      </c>
    </row>
    <row r="31" spans="1:31" s="20" customFormat="1" ht="20.399999999999999" x14ac:dyDescent="0.2">
      <c r="A31" s="18" t="s">
        <v>33</v>
      </c>
      <c r="B31" s="18" t="s">
        <v>34</v>
      </c>
      <c r="C31" s="18">
        <v>11510</v>
      </c>
      <c r="D31" s="18" t="s">
        <v>34</v>
      </c>
      <c r="E31" s="18" t="s">
        <v>35</v>
      </c>
      <c r="F31" s="18" t="s">
        <v>42</v>
      </c>
      <c r="G31" s="15" t="s">
        <v>43</v>
      </c>
      <c r="H31" s="18" t="s">
        <v>41</v>
      </c>
      <c r="I31" s="14">
        <v>21101</v>
      </c>
      <c r="J31" s="24" t="s">
        <v>44</v>
      </c>
      <c r="K31" s="14" t="s">
        <v>60</v>
      </c>
      <c r="L31" s="24" t="s">
        <v>58</v>
      </c>
      <c r="M31" s="17"/>
      <c r="N31" s="17"/>
      <c r="O31" s="7" t="s">
        <v>37</v>
      </c>
      <c r="P31" s="15">
        <v>2</v>
      </c>
      <c r="Q31" s="28">
        <v>49</v>
      </c>
      <c r="R31" s="6" t="s">
        <v>38</v>
      </c>
      <c r="S31" s="16">
        <f t="shared" si="0"/>
        <v>98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f t="shared" si="1"/>
        <v>98</v>
      </c>
      <c r="AB31" s="19">
        <v>0</v>
      </c>
      <c r="AC31" s="19">
        <v>0</v>
      </c>
      <c r="AD31" s="19">
        <v>0</v>
      </c>
      <c r="AE31" s="19">
        <v>0</v>
      </c>
    </row>
    <row r="32" spans="1:31" s="20" customFormat="1" ht="20.399999999999999" x14ac:dyDescent="0.2">
      <c r="A32" s="18" t="s">
        <v>33</v>
      </c>
      <c r="B32" s="18" t="s">
        <v>34</v>
      </c>
      <c r="C32" s="18">
        <v>11510</v>
      </c>
      <c r="D32" s="18" t="s">
        <v>34</v>
      </c>
      <c r="E32" s="18" t="s">
        <v>35</v>
      </c>
      <c r="F32" s="18" t="s">
        <v>42</v>
      </c>
      <c r="G32" s="15" t="s">
        <v>43</v>
      </c>
      <c r="H32" s="18" t="s">
        <v>41</v>
      </c>
      <c r="I32" s="14">
        <v>21101</v>
      </c>
      <c r="J32" s="24" t="s">
        <v>44</v>
      </c>
      <c r="K32" s="14" t="s">
        <v>105</v>
      </c>
      <c r="L32" s="24" t="s">
        <v>106</v>
      </c>
      <c r="M32" s="17"/>
      <c r="N32" s="17"/>
      <c r="O32" s="7" t="s">
        <v>37</v>
      </c>
      <c r="P32" s="15">
        <v>20</v>
      </c>
      <c r="Q32" s="28">
        <v>9</v>
      </c>
      <c r="R32" s="6" t="s">
        <v>38</v>
      </c>
      <c r="S32" s="16">
        <f t="shared" si="0"/>
        <v>180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f t="shared" si="1"/>
        <v>180</v>
      </c>
      <c r="AB32" s="19">
        <v>0</v>
      </c>
      <c r="AC32" s="19">
        <v>0</v>
      </c>
      <c r="AD32" s="19">
        <v>0</v>
      </c>
      <c r="AE32" s="19">
        <v>0</v>
      </c>
    </row>
    <row r="33" spans="1:31" s="20" customFormat="1" ht="20.399999999999999" x14ac:dyDescent="0.2">
      <c r="A33" s="18" t="s">
        <v>33</v>
      </c>
      <c r="B33" s="18" t="s">
        <v>34</v>
      </c>
      <c r="C33" s="18">
        <v>11510</v>
      </c>
      <c r="D33" s="18" t="s">
        <v>34</v>
      </c>
      <c r="E33" s="18" t="s">
        <v>35</v>
      </c>
      <c r="F33" s="18" t="s">
        <v>42</v>
      </c>
      <c r="G33" s="15" t="s">
        <v>43</v>
      </c>
      <c r="H33" s="18" t="s">
        <v>41</v>
      </c>
      <c r="I33" s="14">
        <v>21101</v>
      </c>
      <c r="J33" s="24" t="s">
        <v>44</v>
      </c>
      <c r="K33" s="14" t="s">
        <v>69</v>
      </c>
      <c r="L33" s="24" t="s">
        <v>70</v>
      </c>
      <c r="M33" s="17"/>
      <c r="N33" s="17"/>
      <c r="O33" s="7" t="s">
        <v>37</v>
      </c>
      <c r="P33" s="15">
        <v>10</v>
      </c>
      <c r="Q33" s="28">
        <v>15</v>
      </c>
      <c r="R33" s="6" t="s">
        <v>38</v>
      </c>
      <c r="S33" s="16">
        <f t="shared" si="0"/>
        <v>150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f t="shared" si="1"/>
        <v>150</v>
      </c>
      <c r="AB33" s="19">
        <v>0</v>
      </c>
      <c r="AC33" s="19">
        <v>0</v>
      </c>
      <c r="AD33" s="19">
        <v>0</v>
      </c>
      <c r="AE33" s="19">
        <v>0</v>
      </c>
    </row>
    <row r="34" spans="1:31" s="20" customFormat="1" ht="20.399999999999999" x14ac:dyDescent="0.2">
      <c r="A34" s="18" t="s">
        <v>33</v>
      </c>
      <c r="B34" s="18" t="s">
        <v>34</v>
      </c>
      <c r="C34" s="18">
        <v>11510</v>
      </c>
      <c r="D34" s="18" t="s">
        <v>34</v>
      </c>
      <c r="E34" s="18" t="s">
        <v>35</v>
      </c>
      <c r="F34" s="18" t="s">
        <v>42</v>
      </c>
      <c r="G34" s="15" t="s">
        <v>43</v>
      </c>
      <c r="H34" s="18" t="s">
        <v>41</v>
      </c>
      <c r="I34" s="14">
        <v>21101</v>
      </c>
      <c r="J34" s="24" t="s">
        <v>44</v>
      </c>
      <c r="K34" s="14" t="s">
        <v>107</v>
      </c>
      <c r="L34" s="24" t="s">
        <v>108</v>
      </c>
      <c r="M34" s="17"/>
      <c r="N34" s="17"/>
      <c r="O34" s="7" t="s">
        <v>37</v>
      </c>
      <c r="P34" s="15">
        <v>10</v>
      </c>
      <c r="Q34" s="28">
        <v>26</v>
      </c>
      <c r="R34" s="6" t="s">
        <v>38</v>
      </c>
      <c r="S34" s="16">
        <f t="shared" si="0"/>
        <v>260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f t="shared" si="1"/>
        <v>260</v>
      </c>
      <c r="AB34" s="19">
        <v>0</v>
      </c>
      <c r="AC34" s="19">
        <v>0</v>
      </c>
      <c r="AD34" s="19">
        <v>0</v>
      </c>
      <c r="AE34" s="19">
        <v>0</v>
      </c>
    </row>
    <row r="35" spans="1:31" s="20" customFormat="1" ht="20.399999999999999" x14ac:dyDescent="0.2">
      <c r="A35" s="18" t="s">
        <v>33</v>
      </c>
      <c r="B35" s="18" t="s">
        <v>34</v>
      </c>
      <c r="C35" s="18">
        <v>11510</v>
      </c>
      <c r="D35" s="18" t="s">
        <v>34</v>
      </c>
      <c r="E35" s="18" t="s">
        <v>35</v>
      </c>
      <c r="F35" s="18" t="s">
        <v>42</v>
      </c>
      <c r="G35" s="15" t="s">
        <v>43</v>
      </c>
      <c r="H35" s="18" t="s">
        <v>41</v>
      </c>
      <c r="I35" s="14">
        <v>21101</v>
      </c>
      <c r="J35" s="24" t="s">
        <v>44</v>
      </c>
      <c r="K35" s="14" t="s">
        <v>109</v>
      </c>
      <c r="L35" s="24" t="s">
        <v>110</v>
      </c>
      <c r="M35" s="17"/>
      <c r="N35" s="17"/>
      <c r="O35" s="7" t="s">
        <v>37</v>
      </c>
      <c r="P35" s="15">
        <v>10</v>
      </c>
      <c r="Q35" s="28">
        <v>31</v>
      </c>
      <c r="R35" s="6" t="s">
        <v>38</v>
      </c>
      <c r="S35" s="16">
        <f t="shared" si="0"/>
        <v>310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f t="shared" si="1"/>
        <v>310</v>
      </c>
      <c r="AB35" s="19">
        <v>0</v>
      </c>
      <c r="AC35" s="19">
        <v>0</v>
      </c>
      <c r="AD35" s="19">
        <v>0</v>
      </c>
      <c r="AE35" s="19">
        <v>0</v>
      </c>
    </row>
    <row r="36" spans="1:31" s="20" customFormat="1" ht="20.399999999999999" x14ac:dyDescent="0.2">
      <c r="A36" s="18" t="s">
        <v>33</v>
      </c>
      <c r="B36" s="18" t="s">
        <v>34</v>
      </c>
      <c r="C36" s="18">
        <v>11510</v>
      </c>
      <c r="D36" s="18" t="s">
        <v>34</v>
      </c>
      <c r="E36" s="18" t="s">
        <v>35</v>
      </c>
      <c r="F36" s="18" t="s">
        <v>42</v>
      </c>
      <c r="G36" s="15" t="s">
        <v>43</v>
      </c>
      <c r="H36" s="18" t="s">
        <v>41</v>
      </c>
      <c r="I36" s="14">
        <v>21101</v>
      </c>
      <c r="J36" s="24" t="s">
        <v>44</v>
      </c>
      <c r="K36" s="14" t="s">
        <v>61</v>
      </c>
      <c r="L36" s="24" t="s">
        <v>59</v>
      </c>
      <c r="M36" s="17"/>
      <c r="N36" s="17"/>
      <c r="O36" s="7" t="s">
        <v>37</v>
      </c>
      <c r="P36" s="15">
        <v>2</v>
      </c>
      <c r="Q36" s="28">
        <v>13</v>
      </c>
      <c r="R36" s="6" t="s">
        <v>38</v>
      </c>
      <c r="S36" s="16">
        <f t="shared" si="0"/>
        <v>26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f t="shared" si="1"/>
        <v>26</v>
      </c>
      <c r="AB36" s="19">
        <v>0</v>
      </c>
      <c r="AC36" s="19">
        <v>0</v>
      </c>
      <c r="AD36" s="19">
        <v>0</v>
      </c>
      <c r="AE36" s="19">
        <v>0</v>
      </c>
    </row>
    <row r="37" spans="1:31" s="20" customFormat="1" ht="20.399999999999999" x14ac:dyDescent="0.2">
      <c r="A37" s="18" t="s">
        <v>33</v>
      </c>
      <c r="B37" s="18" t="s">
        <v>34</v>
      </c>
      <c r="C37" s="18">
        <v>11510</v>
      </c>
      <c r="D37" s="18" t="s">
        <v>34</v>
      </c>
      <c r="E37" s="18" t="s">
        <v>35</v>
      </c>
      <c r="F37" s="18" t="s">
        <v>42</v>
      </c>
      <c r="G37" s="15" t="s">
        <v>43</v>
      </c>
      <c r="H37" s="18" t="s">
        <v>41</v>
      </c>
      <c r="I37" s="14">
        <v>21101</v>
      </c>
      <c r="J37" s="24" t="s">
        <v>44</v>
      </c>
      <c r="K37" s="14" t="s">
        <v>111</v>
      </c>
      <c r="L37" s="24" t="s">
        <v>112</v>
      </c>
      <c r="M37" s="17"/>
      <c r="N37" s="17"/>
      <c r="O37" s="7" t="s">
        <v>37</v>
      </c>
      <c r="P37" s="15">
        <v>2</v>
      </c>
      <c r="Q37" s="28">
        <v>68</v>
      </c>
      <c r="R37" s="6" t="s">
        <v>38</v>
      </c>
      <c r="S37" s="16">
        <f t="shared" si="0"/>
        <v>136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f t="shared" si="1"/>
        <v>136</v>
      </c>
      <c r="AB37" s="19">
        <v>0</v>
      </c>
      <c r="AC37" s="19">
        <v>0</v>
      </c>
      <c r="AD37" s="19">
        <v>0</v>
      </c>
      <c r="AE37" s="19">
        <v>0</v>
      </c>
    </row>
    <row r="38" spans="1:31" s="20" customFormat="1" ht="20.399999999999999" x14ac:dyDescent="0.2">
      <c r="A38" s="18" t="s">
        <v>33</v>
      </c>
      <c r="B38" s="18" t="s">
        <v>34</v>
      </c>
      <c r="C38" s="18">
        <v>11510</v>
      </c>
      <c r="D38" s="18" t="s">
        <v>34</v>
      </c>
      <c r="E38" s="18" t="s">
        <v>35</v>
      </c>
      <c r="F38" s="18" t="s">
        <v>42</v>
      </c>
      <c r="G38" s="15" t="s">
        <v>43</v>
      </c>
      <c r="H38" s="18" t="s">
        <v>41</v>
      </c>
      <c r="I38" s="14">
        <v>21101</v>
      </c>
      <c r="J38" s="24" t="s">
        <v>44</v>
      </c>
      <c r="K38" s="14" t="s">
        <v>113</v>
      </c>
      <c r="L38" s="24" t="s">
        <v>114</v>
      </c>
      <c r="M38" s="17"/>
      <c r="N38" s="17"/>
      <c r="O38" s="7" t="s">
        <v>37</v>
      </c>
      <c r="P38" s="15">
        <v>14</v>
      </c>
      <c r="Q38" s="28">
        <v>11</v>
      </c>
      <c r="R38" s="6" t="s">
        <v>38</v>
      </c>
      <c r="S38" s="16">
        <f t="shared" si="0"/>
        <v>154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f t="shared" si="1"/>
        <v>154</v>
      </c>
      <c r="AB38" s="19">
        <v>0</v>
      </c>
      <c r="AC38" s="19">
        <v>0</v>
      </c>
      <c r="AD38" s="19">
        <v>0</v>
      </c>
      <c r="AE38" s="19">
        <v>0</v>
      </c>
    </row>
    <row r="39" spans="1:31" s="20" customFormat="1" ht="20.399999999999999" x14ac:dyDescent="0.2">
      <c r="A39" s="18" t="s">
        <v>33</v>
      </c>
      <c r="B39" s="18" t="s">
        <v>34</v>
      </c>
      <c r="C39" s="18">
        <v>11510</v>
      </c>
      <c r="D39" s="18" t="s">
        <v>34</v>
      </c>
      <c r="E39" s="18" t="s">
        <v>35</v>
      </c>
      <c r="F39" s="18" t="s">
        <v>42</v>
      </c>
      <c r="G39" s="15" t="s">
        <v>43</v>
      </c>
      <c r="H39" s="18" t="s">
        <v>41</v>
      </c>
      <c r="I39" s="14">
        <v>21101</v>
      </c>
      <c r="J39" s="24" t="s">
        <v>44</v>
      </c>
      <c r="K39" s="14" t="s">
        <v>115</v>
      </c>
      <c r="L39" s="24" t="s">
        <v>116</v>
      </c>
      <c r="M39" s="17"/>
      <c r="N39" s="17"/>
      <c r="O39" s="7" t="s">
        <v>37</v>
      </c>
      <c r="P39" s="15">
        <v>1</v>
      </c>
      <c r="Q39" s="28">
        <v>75</v>
      </c>
      <c r="R39" s="6" t="s">
        <v>38</v>
      </c>
      <c r="S39" s="16">
        <f t="shared" si="0"/>
        <v>75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f t="shared" si="1"/>
        <v>75</v>
      </c>
      <c r="AB39" s="19">
        <v>0</v>
      </c>
      <c r="AC39" s="19">
        <v>0</v>
      </c>
      <c r="AD39" s="19">
        <v>0</v>
      </c>
      <c r="AE39" s="19">
        <v>0</v>
      </c>
    </row>
    <row r="40" spans="1:31" s="20" customFormat="1" ht="20.399999999999999" x14ac:dyDescent="0.2">
      <c r="A40" s="18" t="s">
        <v>33</v>
      </c>
      <c r="B40" s="18" t="s">
        <v>34</v>
      </c>
      <c r="C40" s="18">
        <v>11510</v>
      </c>
      <c r="D40" s="18" t="s">
        <v>34</v>
      </c>
      <c r="E40" s="18" t="s">
        <v>35</v>
      </c>
      <c r="F40" s="18" t="s">
        <v>42</v>
      </c>
      <c r="G40" s="15" t="s">
        <v>43</v>
      </c>
      <c r="H40" s="18" t="s">
        <v>41</v>
      </c>
      <c r="I40" s="14">
        <v>21101</v>
      </c>
      <c r="J40" s="24" t="s">
        <v>44</v>
      </c>
      <c r="K40" s="14" t="s">
        <v>117</v>
      </c>
      <c r="L40" s="24" t="s">
        <v>118</v>
      </c>
      <c r="M40" s="17"/>
      <c r="N40" s="17"/>
      <c r="O40" s="7" t="s">
        <v>37</v>
      </c>
      <c r="P40" s="15">
        <v>3</v>
      </c>
      <c r="Q40" s="28">
        <v>2</v>
      </c>
      <c r="R40" s="6" t="s">
        <v>38</v>
      </c>
      <c r="S40" s="16">
        <f t="shared" si="0"/>
        <v>6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f t="shared" si="1"/>
        <v>6</v>
      </c>
      <c r="AB40" s="19">
        <v>0</v>
      </c>
      <c r="AC40" s="19">
        <v>0</v>
      </c>
      <c r="AD40" s="19">
        <v>0</v>
      </c>
      <c r="AE40" s="19">
        <v>0</v>
      </c>
    </row>
    <row r="41" spans="1:31" s="20" customFormat="1" ht="20.399999999999999" x14ac:dyDescent="0.2">
      <c r="A41" s="18" t="s">
        <v>33</v>
      </c>
      <c r="B41" s="18" t="s">
        <v>34</v>
      </c>
      <c r="C41" s="18">
        <v>11510</v>
      </c>
      <c r="D41" s="18" t="s">
        <v>34</v>
      </c>
      <c r="E41" s="18" t="s">
        <v>35</v>
      </c>
      <c r="F41" s="18" t="s">
        <v>42</v>
      </c>
      <c r="G41" s="15" t="s">
        <v>43</v>
      </c>
      <c r="H41" s="18" t="s">
        <v>41</v>
      </c>
      <c r="I41" s="14">
        <v>21101</v>
      </c>
      <c r="J41" s="24" t="s">
        <v>44</v>
      </c>
      <c r="K41" s="14" t="s">
        <v>119</v>
      </c>
      <c r="L41" s="24" t="s">
        <v>120</v>
      </c>
      <c r="M41" s="17"/>
      <c r="N41" s="17"/>
      <c r="O41" s="7" t="s">
        <v>37</v>
      </c>
      <c r="P41" s="15">
        <v>3</v>
      </c>
      <c r="Q41" s="28">
        <v>51</v>
      </c>
      <c r="R41" s="6" t="s">
        <v>38</v>
      </c>
      <c r="S41" s="16">
        <f t="shared" si="0"/>
        <v>153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f t="shared" si="1"/>
        <v>153</v>
      </c>
      <c r="AB41" s="19">
        <v>0</v>
      </c>
      <c r="AC41" s="19">
        <v>0</v>
      </c>
      <c r="AD41" s="19">
        <v>0</v>
      </c>
      <c r="AE41" s="19">
        <v>0</v>
      </c>
    </row>
    <row r="42" spans="1:31" s="20" customFormat="1" ht="20.399999999999999" x14ac:dyDescent="0.2">
      <c r="A42" s="18" t="s">
        <v>33</v>
      </c>
      <c r="B42" s="18" t="s">
        <v>34</v>
      </c>
      <c r="C42" s="18">
        <v>11510</v>
      </c>
      <c r="D42" s="18" t="s">
        <v>34</v>
      </c>
      <c r="E42" s="18" t="s">
        <v>35</v>
      </c>
      <c r="F42" s="18" t="s">
        <v>42</v>
      </c>
      <c r="G42" s="15" t="s">
        <v>43</v>
      </c>
      <c r="H42" s="18" t="s">
        <v>41</v>
      </c>
      <c r="I42" s="14">
        <v>21101</v>
      </c>
      <c r="J42" s="24" t="s">
        <v>44</v>
      </c>
      <c r="K42" s="14" t="s">
        <v>121</v>
      </c>
      <c r="L42" s="24" t="s">
        <v>122</v>
      </c>
      <c r="M42" s="17"/>
      <c r="N42" s="17"/>
      <c r="O42" s="7" t="s">
        <v>37</v>
      </c>
      <c r="P42" s="15">
        <v>20</v>
      </c>
      <c r="Q42" s="28">
        <v>19</v>
      </c>
      <c r="R42" s="6" t="s">
        <v>38</v>
      </c>
      <c r="S42" s="16">
        <f t="shared" si="0"/>
        <v>380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f t="shared" si="1"/>
        <v>380</v>
      </c>
      <c r="AB42" s="19">
        <v>0</v>
      </c>
      <c r="AC42" s="19">
        <v>0</v>
      </c>
      <c r="AD42" s="19">
        <v>0</v>
      </c>
      <c r="AE42" s="19">
        <v>0</v>
      </c>
    </row>
    <row r="43" spans="1:31" s="20" customFormat="1" ht="20.399999999999999" x14ac:dyDescent="0.2">
      <c r="A43" s="18" t="s">
        <v>33</v>
      </c>
      <c r="B43" s="18" t="s">
        <v>34</v>
      </c>
      <c r="C43" s="18">
        <v>11510</v>
      </c>
      <c r="D43" s="18" t="s">
        <v>34</v>
      </c>
      <c r="E43" s="18" t="s">
        <v>35</v>
      </c>
      <c r="F43" s="18" t="s">
        <v>39</v>
      </c>
      <c r="G43" s="15" t="s">
        <v>35</v>
      </c>
      <c r="H43" s="18" t="s">
        <v>40</v>
      </c>
      <c r="I43" s="14">
        <v>21101</v>
      </c>
      <c r="J43" s="24" t="s">
        <v>44</v>
      </c>
      <c r="K43" s="14" t="s">
        <v>123</v>
      </c>
      <c r="L43" s="24" t="s">
        <v>124</v>
      </c>
      <c r="M43" s="17"/>
      <c r="N43" s="17"/>
      <c r="O43" s="7" t="s">
        <v>37</v>
      </c>
      <c r="P43" s="15">
        <v>1</v>
      </c>
      <c r="Q43" s="28">
        <v>278</v>
      </c>
      <c r="R43" s="6" t="s">
        <v>38</v>
      </c>
      <c r="S43" s="16">
        <f t="shared" si="0"/>
        <v>278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f t="shared" si="1"/>
        <v>278</v>
      </c>
      <c r="AB43" s="19">
        <v>0</v>
      </c>
      <c r="AC43" s="19">
        <v>0</v>
      </c>
      <c r="AD43" s="19">
        <v>0</v>
      </c>
      <c r="AE43" s="19">
        <v>0</v>
      </c>
    </row>
    <row r="44" spans="1:31" s="20" customFormat="1" ht="30.6" x14ac:dyDescent="0.2">
      <c r="A44" s="18" t="s">
        <v>33</v>
      </c>
      <c r="B44" s="18" t="s">
        <v>34</v>
      </c>
      <c r="C44" s="18">
        <v>11510</v>
      </c>
      <c r="D44" s="18" t="s">
        <v>34</v>
      </c>
      <c r="E44" s="18" t="s">
        <v>35</v>
      </c>
      <c r="F44" s="18" t="s">
        <v>36</v>
      </c>
      <c r="G44" s="15" t="s">
        <v>35</v>
      </c>
      <c r="H44" s="18" t="s">
        <v>41</v>
      </c>
      <c r="I44" s="14">
        <v>21401</v>
      </c>
      <c r="J44" s="24" t="s">
        <v>52</v>
      </c>
      <c r="K44" s="14" t="s">
        <v>125</v>
      </c>
      <c r="L44" s="23" t="s">
        <v>126</v>
      </c>
      <c r="M44" s="17"/>
      <c r="N44" s="17"/>
      <c r="O44" s="7" t="s">
        <v>37</v>
      </c>
      <c r="P44" s="15">
        <v>4</v>
      </c>
      <c r="Q44" s="28">
        <v>42</v>
      </c>
      <c r="R44" s="6" t="s">
        <v>38</v>
      </c>
      <c r="S44" s="16">
        <f t="shared" si="0"/>
        <v>168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f t="shared" ref="AA44:AA79" si="2">S44</f>
        <v>168</v>
      </c>
      <c r="AB44" s="19">
        <v>0</v>
      </c>
      <c r="AC44" s="19">
        <v>0</v>
      </c>
      <c r="AD44" s="19">
        <v>0</v>
      </c>
      <c r="AE44" s="19">
        <v>0</v>
      </c>
    </row>
    <row r="45" spans="1:31" s="20" customFormat="1" ht="20.399999999999999" x14ac:dyDescent="0.2">
      <c r="A45" s="18" t="s">
        <v>33</v>
      </c>
      <c r="B45" s="18" t="s">
        <v>34</v>
      </c>
      <c r="C45" s="18">
        <v>11510</v>
      </c>
      <c r="D45" s="18" t="s">
        <v>34</v>
      </c>
      <c r="E45" s="18" t="s">
        <v>35</v>
      </c>
      <c r="F45" s="18" t="s">
        <v>36</v>
      </c>
      <c r="G45" s="15" t="s">
        <v>35</v>
      </c>
      <c r="H45" s="18" t="s">
        <v>41</v>
      </c>
      <c r="I45" s="14">
        <v>21401</v>
      </c>
      <c r="J45" s="24" t="s">
        <v>52</v>
      </c>
      <c r="K45" s="14" t="s">
        <v>127</v>
      </c>
      <c r="L45" s="23" t="s">
        <v>128</v>
      </c>
      <c r="M45" s="17"/>
      <c r="N45" s="17"/>
      <c r="O45" s="7" t="s">
        <v>37</v>
      </c>
      <c r="P45" s="15">
        <v>2</v>
      </c>
      <c r="Q45" s="28">
        <v>77</v>
      </c>
      <c r="R45" s="6" t="s">
        <v>38</v>
      </c>
      <c r="S45" s="16">
        <f t="shared" si="0"/>
        <v>154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f t="shared" si="2"/>
        <v>154</v>
      </c>
      <c r="AB45" s="19">
        <v>0</v>
      </c>
      <c r="AC45" s="19">
        <v>0</v>
      </c>
      <c r="AD45" s="19">
        <v>0</v>
      </c>
      <c r="AE45" s="19">
        <v>0</v>
      </c>
    </row>
    <row r="46" spans="1:31" s="20" customFormat="1" ht="20.399999999999999" x14ac:dyDescent="0.2">
      <c r="A46" s="18" t="s">
        <v>33</v>
      </c>
      <c r="B46" s="18" t="s">
        <v>34</v>
      </c>
      <c r="C46" s="18">
        <v>11510</v>
      </c>
      <c r="D46" s="18" t="s">
        <v>34</v>
      </c>
      <c r="E46" s="18" t="s">
        <v>35</v>
      </c>
      <c r="F46" s="18" t="s">
        <v>36</v>
      </c>
      <c r="G46" s="15" t="s">
        <v>35</v>
      </c>
      <c r="H46" s="18" t="s">
        <v>41</v>
      </c>
      <c r="I46" s="14">
        <v>21401</v>
      </c>
      <c r="J46" s="24" t="s">
        <v>52</v>
      </c>
      <c r="K46" s="14" t="s">
        <v>129</v>
      </c>
      <c r="L46" s="23" t="s">
        <v>130</v>
      </c>
      <c r="M46" s="17"/>
      <c r="N46" s="17"/>
      <c r="O46" s="7" t="s">
        <v>37</v>
      </c>
      <c r="P46" s="15">
        <v>2</v>
      </c>
      <c r="Q46" s="28">
        <v>5050</v>
      </c>
      <c r="R46" s="6" t="s">
        <v>38</v>
      </c>
      <c r="S46" s="16">
        <f t="shared" si="0"/>
        <v>10100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f t="shared" si="2"/>
        <v>10100</v>
      </c>
      <c r="AB46" s="19">
        <v>0</v>
      </c>
      <c r="AC46" s="19">
        <v>0</v>
      </c>
      <c r="AD46" s="19">
        <v>0</v>
      </c>
      <c r="AE46" s="19">
        <v>0</v>
      </c>
    </row>
    <row r="47" spans="1:31" s="20" customFormat="1" ht="30.6" x14ac:dyDescent="0.2">
      <c r="A47" s="18" t="s">
        <v>33</v>
      </c>
      <c r="B47" s="18" t="s">
        <v>34</v>
      </c>
      <c r="C47" s="18">
        <v>11510</v>
      </c>
      <c r="D47" s="18" t="s">
        <v>34</v>
      </c>
      <c r="E47" s="18" t="s">
        <v>35</v>
      </c>
      <c r="F47" s="18" t="s">
        <v>36</v>
      </c>
      <c r="G47" s="15" t="s">
        <v>35</v>
      </c>
      <c r="H47" s="18" t="s">
        <v>41</v>
      </c>
      <c r="I47" s="14">
        <v>21401</v>
      </c>
      <c r="J47" s="24" t="s">
        <v>52</v>
      </c>
      <c r="K47" s="14" t="s">
        <v>131</v>
      </c>
      <c r="L47" s="23" t="s">
        <v>132</v>
      </c>
      <c r="M47" s="17"/>
      <c r="N47" s="17"/>
      <c r="O47" s="7" t="s">
        <v>37</v>
      </c>
      <c r="P47" s="15">
        <v>1</v>
      </c>
      <c r="Q47" s="28">
        <v>7025</v>
      </c>
      <c r="R47" s="6" t="s">
        <v>38</v>
      </c>
      <c r="S47" s="16">
        <f t="shared" si="0"/>
        <v>7025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f t="shared" si="2"/>
        <v>7025</v>
      </c>
      <c r="AB47" s="19">
        <v>0</v>
      </c>
      <c r="AC47" s="19">
        <v>0</v>
      </c>
      <c r="AD47" s="19">
        <v>0</v>
      </c>
      <c r="AE47" s="19">
        <v>0</v>
      </c>
    </row>
    <row r="48" spans="1:31" s="20" customFormat="1" ht="30.6" x14ac:dyDescent="0.2">
      <c r="A48" s="18" t="s">
        <v>33</v>
      </c>
      <c r="B48" s="18" t="s">
        <v>34</v>
      </c>
      <c r="C48" s="18">
        <v>11510</v>
      </c>
      <c r="D48" s="18" t="s">
        <v>34</v>
      </c>
      <c r="E48" s="18" t="s">
        <v>35</v>
      </c>
      <c r="F48" s="18" t="s">
        <v>36</v>
      </c>
      <c r="G48" s="15" t="s">
        <v>35</v>
      </c>
      <c r="H48" s="18" t="s">
        <v>41</v>
      </c>
      <c r="I48" s="14">
        <v>21401</v>
      </c>
      <c r="J48" s="24" t="s">
        <v>52</v>
      </c>
      <c r="K48" s="14" t="s">
        <v>133</v>
      </c>
      <c r="L48" s="23" t="s">
        <v>134</v>
      </c>
      <c r="M48" s="17"/>
      <c r="N48" s="17"/>
      <c r="O48" s="7" t="s">
        <v>37</v>
      </c>
      <c r="P48" s="15">
        <v>1</v>
      </c>
      <c r="Q48" s="28">
        <v>4445</v>
      </c>
      <c r="R48" s="6" t="s">
        <v>38</v>
      </c>
      <c r="S48" s="16">
        <f t="shared" si="0"/>
        <v>4445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f t="shared" si="2"/>
        <v>4445</v>
      </c>
      <c r="AB48" s="19">
        <v>0</v>
      </c>
      <c r="AC48" s="19">
        <v>0</v>
      </c>
      <c r="AD48" s="19">
        <v>0</v>
      </c>
      <c r="AE48" s="19">
        <v>0</v>
      </c>
    </row>
    <row r="49" spans="1:31" s="20" customFormat="1" ht="30.6" x14ac:dyDescent="0.2">
      <c r="A49" s="18" t="s">
        <v>33</v>
      </c>
      <c r="B49" s="18" t="s">
        <v>34</v>
      </c>
      <c r="C49" s="18">
        <v>11510</v>
      </c>
      <c r="D49" s="18" t="s">
        <v>34</v>
      </c>
      <c r="E49" s="18" t="s">
        <v>35</v>
      </c>
      <c r="F49" s="18" t="s">
        <v>36</v>
      </c>
      <c r="G49" s="15" t="s">
        <v>35</v>
      </c>
      <c r="H49" s="18" t="s">
        <v>41</v>
      </c>
      <c r="I49" s="14">
        <v>21401</v>
      </c>
      <c r="J49" s="24" t="s">
        <v>52</v>
      </c>
      <c r="K49" s="14" t="s">
        <v>135</v>
      </c>
      <c r="L49" s="23" t="s">
        <v>136</v>
      </c>
      <c r="M49" s="17"/>
      <c r="N49" s="17"/>
      <c r="O49" s="7" t="s">
        <v>37</v>
      </c>
      <c r="P49" s="15">
        <v>1</v>
      </c>
      <c r="Q49" s="28">
        <v>4445</v>
      </c>
      <c r="R49" s="6" t="s">
        <v>38</v>
      </c>
      <c r="S49" s="16">
        <f t="shared" si="0"/>
        <v>4445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f t="shared" si="2"/>
        <v>4445</v>
      </c>
      <c r="AB49" s="19">
        <v>0</v>
      </c>
      <c r="AC49" s="19">
        <v>0</v>
      </c>
      <c r="AD49" s="19">
        <v>0</v>
      </c>
      <c r="AE49" s="19">
        <v>0</v>
      </c>
    </row>
    <row r="50" spans="1:31" s="20" customFormat="1" ht="20.399999999999999" x14ac:dyDescent="0.2">
      <c r="A50" s="18" t="s">
        <v>33</v>
      </c>
      <c r="B50" s="18" t="s">
        <v>34</v>
      </c>
      <c r="C50" s="18">
        <v>11510</v>
      </c>
      <c r="D50" s="18" t="s">
        <v>34</v>
      </c>
      <c r="E50" s="18" t="s">
        <v>35</v>
      </c>
      <c r="F50" s="18" t="s">
        <v>36</v>
      </c>
      <c r="G50" s="15" t="s">
        <v>35</v>
      </c>
      <c r="H50" s="18" t="s">
        <v>41</v>
      </c>
      <c r="I50" s="14">
        <v>21401</v>
      </c>
      <c r="J50" s="24" t="s">
        <v>52</v>
      </c>
      <c r="K50" s="14" t="s">
        <v>137</v>
      </c>
      <c r="L50" s="23" t="s">
        <v>138</v>
      </c>
      <c r="M50" s="17"/>
      <c r="N50" s="17"/>
      <c r="O50" s="7" t="s">
        <v>37</v>
      </c>
      <c r="P50" s="15">
        <v>1</v>
      </c>
      <c r="Q50" s="28">
        <v>4030</v>
      </c>
      <c r="R50" s="6" t="s">
        <v>38</v>
      </c>
      <c r="S50" s="16">
        <f t="shared" si="0"/>
        <v>4030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f t="shared" si="2"/>
        <v>4030</v>
      </c>
      <c r="AB50" s="19">
        <v>0</v>
      </c>
      <c r="AC50" s="19">
        <v>0</v>
      </c>
      <c r="AD50" s="19">
        <v>0</v>
      </c>
      <c r="AE50" s="19">
        <v>0</v>
      </c>
    </row>
    <row r="51" spans="1:31" s="20" customFormat="1" ht="30.6" x14ac:dyDescent="0.2">
      <c r="A51" s="18" t="s">
        <v>33</v>
      </c>
      <c r="B51" s="18" t="s">
        <v>34</v>
      </c>
      <c r="C51" s="18">
        <v>11510</v>
      </c>
      <c r="D51" s="18" t="s">
        <v>34</v>
      </c>
      <c r="E51" s="18" t="s">
        <v>35</v>
      </c>
      <c r="F51" s="18" t="s">
        <v>36</v>
      </c>
      <c r="G51" s="15" t="s">
        <v>35</v>
      </c>
      <c r="H51" s="18" t="s">
        <v>41</v>
      </c>
      <c r="I51" s="14">
        <v>21401</v>
      </c>
      <c r="J51" s="24" t="s">
        <v>52</v>
      </c>
      <c r="K51" s="14" t="s">
        <v>139</v>
      </c>
      <c r="L51" s="23" t="s">
        <v>140</v>
      </c>
      <c r="M51" s="17"/>
      <c r="N51" s="17"/>
      <c r="O51" s="7" t="s">
        <v>37</v>
      </c>
      <c r="P51" s="15">
        <v>1</v>
      </c>
      <c r="Q51" s="28">
        <v>4445</v>
      </c>
      <c r="R51" s="6" t="s">
        <v>38</v>
      </c>
      <c r="S51" s="16">
        <f t="shared" si="0"/>
        <v>4445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f t="shared" si="2"/>
        <v>4445</v>
      </c>
      <c r="AB51" s="19">
        <v>0</v>
      </c>
      <c r="AC51" s="19">
        <v>0</v>
      </c>
      <c r="AD51" s="19">
        <v>0</v>
      </c>
      <c r="AE51" s="19">
        <v>0</v>
      </c>
    </row>
    <row r="52" spans="1:31" s="20" customFormat="1" ht="20.399999999999999" x14ac:dyDescent="0.2">
      <c r="A52" s="18" t="s">
        <v>33</v>
      </c>
      <c r="B52" s="18" t="s">
        <v>34</v>
      </c>
      <c r="C52" s="18">
        <v>11510</v>
      </c>
      <c r="D52" s="18" t="s">
        <v>34</v>
      </c>
      <c r="E52" s="18" t="s">
        <v>35</v>
      </c>
      <c r="F52" s="18" t="s">
        <v>36</v>
      </c>
      <c r="G52" s="15" t="s">
        <v>35</v>
      </c>
      <c r="H52" s="18" t="s">
        <v>41</v>
      </c>
      <c r="I52" s="14">
        <v>21401</v>
      </c>
      <c r="J52" s="24" t="s">
        <v>52</v>
      </c>
      <c r="K52" s="14" t="s">
        <v>141</v>
      </c>
      <c r="L52" s="23" t="s">
        <v>142</v>
      </c>
      <c r="M52" s="17"/>
      <c r="N52" s="17"/>
      <c r="O52" s="7" t="s">
        <v>37</v>
      </c>
      <c r="P52" s="15">
        <v>3</v>
      </c>
      <c r="Q52" s="28">
        <v>5050</v>
      </c>
      <c r="R52" s="6" t="s">
        <v>38</v>
      </c>
      <c r="S52" s="16">
        <f t="shared" si="0"/>
        <v>15150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f t="shared" si="2"/>
        <v>15150</v>
      </c>
      <c r="AB52" s="19">
        <v>0</v>
      </c>
      <c r="AC52" s="19">
        <v>0</v>
      </c>
      <c r="AD52" s="19">
        <v>0</v>
      </c>
      <c r="AE52" s="19">
        <v>0</v>
      </c>
    </row>
    <row r="53" spans="1:31" s="20" customFormat="1" ht="20.399999999999999" x14ac:dyDescent="0.2">
      <c r="A53" s="18" t="s">
        <v>33</v>
      </c>
      <c r="B53" s="18" t="s">
        <v>34</v>
      </c>
      <c r="C53" s="18">
        <v>11510</v>
      </c>
      <c r="D53" s="18" t="s">
        <v>34</v>
      </c>
      <c r="E53" s="18" t="s">
        <v>35</v>
      </c>
      <c r="F53" s="18" t="s">
        <v>36</v>
      </c>
      <c r="G53" s="15" t="s">
        <v>35</v>
      </c>
      <c r="H53" s="18" t="s">
        <v>41</v>
      </c>
      <c r="I53" s="14">
        <v>21401</v>
      </c>
      <c r="J53" s="24" t="s">
        <v>52</v>
      </c>
      <c r="K53" s="14" t="s">
        <v>143</v>
      </c>
      <c r="L53" s="23" t="s">
        <v>144</v>
      </c>
      <c r="M53" s="17"/>
      <c r="N53" s="17"/>
      <c r="O53" s="7" t="s">
        <v>37</v>
      </c>
      <c r="P53" s="15">
        <v>2</v>
      </c>
      <c r="Q53" s="28">
        <v>5050</v>
      </c>
      <c r="R53" s="6" t="s">
        <v>38</v>
      </c>
      <c r="S53" s="16">
        <f t="shared" si="0"/>
        <v>10100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f t="shared" si="2"/>
        <v>10100</v>
      </c>
      <c r="AB53" s="19">
        <v>0</v>
      </c>
      <c r="AC53" s="19">
        <v>0</v>
      </c>
      <c r="AD53" s="19">
        <v>0</v>
      </c>
      <c r="AE53" s="19">
        <v>0</v>
      </c>
    </row>
    <row r="54" spans="1:31" s="20" customFormat="1" ht="10.199999999999999" x14ac:dyDescent="0.2">
      <c r="A54" s="18"/>
      <c r="B54" s="18"/>
      <c r="C54" s="18"/>
      <c r="D54" s="18"/>
      <c r="E54" s="18"/>
      <c r="F54" s="18"/>
      <c r="G54" s="15"/>
      <c r="H54" s="18"/>
      <c r="I54" s="14"/>
      <c r="J54" s="24"/>
      <c r="K54" s="14"/>
      <c r="L54" s="23"/>
      <c r="M54" s="17"/>
      <c r="N54" s="17"/>
      <c r="O54" s="7"/>
      <c r="P54" s="15"/>
      <c r="Q54" s="28"/>
      <c r="R54" s="6"/>
      <c r="S54" s="16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</row>
    <row r="55" spans="1:31" s="20" customFormat="1" ht="20.399999999999999" x14ac:dyDescent="0.2">
      <c r="A55" s="18" t="s">
        <v>33</v>
      </c>
      <c r="B55" s="18" t="s">
        <v>34</v>
      </c>
      <c r="C55" s="18">
        <v>11510</v>
      </c>
      <c r="D55" s="18" t="s">
        <v>34</v>
      </c>
      <c r="E55" s="18" t="s">
        <v>35</v>
      </c>
      <c r="F55" s="18" t="s">
        <v>36</v>
      </c>
      <c r="G55" s="15" t="s">
        <v>35</v>
      </c>
      <c r="H55" s="18" t="s">
        <v>41</v>
      </c>
      <c r="I55" s="14">
        <v>21601</v>
      </c>
      <c r="J55" s="24" t="s">
        <v>50</v>
      </c>
      <c r="K55" s="14" t="s">
        <v>145</v>
      </c>
      <c r="L55" s="23" t="s">
        <v>146</v>
      </c>
      <c r="M55" s="17"/>
      <c r="N55" s="17"/>
      <c r="O55" s="7" t="s">
        <v>37</v>
      </c>
      <c r="P55" s="15">
        <v>6</v>
      </c>
      <c r="Q55" s="28">
        <v>54</v>
      </c>
      <c r="R55" s="6" t="s">
        <v>38</v>
      </c>
      <c r="S55" s="16">
        <f t="shared" si="0"/>
        <v>324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f t="shared" si="2"/>
        <v>324</v>
      </c>
      <c r="AB55" s="19">
        <v>0</v>
      </c>
      <c r="AC55" s="19">
        <v>0</v>
      </c>
      <c r="AD55" s="19">
        <v>0</v>
      </c>
      <c r="AE55" s="19">
        <v>0</v>
      </c>
    </row>
    <row r="56" spans="1:31" s="20" customFormat="1" ht="20.399999999999999" x14ac:dyDescent="0.2">
      <c r="A56" s="18" t="s">
        <v>33</v>
      </c>
      <c r="B56" s="18" t="s">
        <v>34</v>
      </c>
      <c r="C56" s="18">
        <v>11510</v>
      </c>
      <c r="D56" s="18" t="s">
        <v>34</v>
      </c>
      <c r="E56" s="18" t="s">
        <v>35</v>
      </c>
      <c r="F56" s="18" t="s">
        <v>36</v>
      </c>
      <c r="G56" s="15" t="s">
        <v>35</v>
      </c>
      <c r="H56" s="18" t="s">
        <v>41</v>
      </c>
      <c r="I56" s="14">
        <v>21601</v>
      </c>
      <c r="J56" s="24" t="s">
        <v>50</v>
      </c>
      <c r="K56" s="14" t="s">
        <v>53</v>
      </c>
      <c r="L56" s="23" t="s">
        <v>54</v>
      </c>
      <c r="M56" s="17"/>
      <c r="N56" s="17"/>
      <c r="O56" s="7" t="s">
        <v>37</v>
      </c>
      <c r="P56" s="15">
        <v>3</v>
      </c>
      <c r="Q56" s="28">
        <v>47</v>
      </c>
      <c r="R56" s="6" t="s">
        <v>38</v>
      </c>
      <c r="S56" s="16">
        <f t="shared" si="0"/>
        <v>141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f t="shared" si="2"/>
        <v>141</v>
      </c>
      <c r="AB56" s="19">
        <v>0</v>
      </c>
      <c r="AC56" s="19">
        <v>0</v>
      </c>
      <c r="AD56" s="19">
        <v>0</v>
      </c>
      <c r="AE56" s="19">
        <v>0</v>
      </c>
    </row>
    <row r="57" spans="1:31" s="20" customFormat="1" ht="20.399999999999999" x14ac:dyDescent="0.2">
      <c r="A57" s="18" t="s">
        <v>33</v>
      </c>
      <c r="B57" s="18" t="s">
        <v>34</v>
      </c>
      <c r="C57" s="18">
        <v>11510</v>
      </c>
      <c r="D57" s="18" t="s">
        <v>34</v>
      </c>
      <c r="E57" s="18" t="s">
        <v>35</v>
      </c>
      <c r="F57" s="18" t="s">
        <v>36</v>
      </c>
      <c r="G57" s="15" t="s">
        <v>35</v>
      </c>
      <c r="H57" s="18" t="s">
        <v>41</v>
      </c>
      <c r="I57" s="14">
        <v>21601</v>
      </c>
      <c r="J57" s="24" t="s">
        <v>50</v>
      </c>
      <c r="K57" s="14" t="s">
        <v>147</v>
      </c>
      <c r="L57" s="23" t="s">
        <v>148</v>
      </c>
      <c r="M57" s="17"/>
      <c r="N57" s="17"/>
      <c r="O57" s="7" t="s">
        <v>37</v>
      </c>
      <c r="P57" s="15">
        <v>1</v>
      </c>
      <c r="Q57" s="28">
        <v>23</v>
      </c>
      <c r="R57" s="6" t="s">
        <v>38</v>
      </c>
      <c r="S57" s="16">
        <f t="shared" si="0"/>
        <v>23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f t="shared" si="2"/>
        <v>23</v>
      </c>
      <c r="AB57" s="19">
        <v>0</v>
      </c>
      <c r="AC57" s="19">
        <v>0</v>
      </c>
      <c r="AD57" s="19">
        <v>0</v>
      </c>
      <c r="AE57" s="19">
        <v>0</v>
      </c>
    </row>
    <row r="58" spans="1:31" s="20" customFormat="1" ht="30.6" x14ac:dyDescent="0.2">
      <c r="A58" s="18" t="s">
        <v>33</v>
      </c>
      <c r="B58" s="18" t="s">
        <v>34</v>
      </c>
      <c r="C58" s="18">
        <v>11510</v>
      </c>
      <c r="D58" s="18" t="s">
        <v>34</v>
      </c>
      <c r="E58" s="18" t="s">
        <v>35</v>
      </c>
      <c r="F58" s="18" t="s">
        <v>36</v>
      </c>
      <c r="G58" s="18" t="s">
        <v>35</v>
      </c>
      <c r="H58" s="18" t="s">
        <v>41</v>
      </c>
      <c r="I58" s="7">
        <v>22106</v>
      </c>
      <c r="J58" s="24" t="s">
        <v>151</v>
      </c>
      <c r="K58" s="14" t="s">
        <v>149</v>
      </c>
      <c r="L58" s="23" t="s">
        <v>150</v>
      </c>
      <c r="M58" s="17"/>
      <c r="N58" s="17"/>
      <c r="O58" s="7" t="s">
        <v>37</v>
      </c>
      <c r="P58" s="15">
        <v>4350</v>
      </c>
      <c r="Q58" s="28">
        <v>1</v>
      </c>
      <c r="R58" s="6" t="s">
        <v>38</v>
      </c>
      <c r="S58" s="16">
        <f t="shared" si="0"/>
        <v>4350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f t="shared" si="2"/>
        <v>4350</v>
      </c>
      <c r="AB58" s="19">
        <v>0</v>
      </c>
      <c r="AC58" s="19">
        <v>0</v>
      </c>
      <c r="AD58" s="19">
        <v>0</v>
      </c>
      <c r="AE58" s="19">
        <v>0</v>
      </c>
    </row>
    <row r="59" spans="1:31" s="20" customFormat="1" ht="20.399999999999999" x14ac:dyDescent="0.2">
      <c r="A59" s="18" t="s">
        <v>33</v>
      </c>
      <c r="B59" s="18" t="s">
        <v>34</v>
      </c>
      <c r="C59" s="18">
        <v>11510</v>
      </c>
      <c r="D59" s="18" t="s">
        <v>34</v>
      </c>
      <c r="E59" s="18" t="s">
        <v>35</v>
      </c>
      <c r="F59" s="18" t="s">
        <v>39</v>
      </c>
      <c r="G59" s="15" t="s">
        <v>35</v>
      </c>
      <c r="H59" s="18" t="s">
        <v>40</v>
      </c>
      <c r="I59" s="7">
        <v>22104</v>
      </c>
      <c r="J59" s="35" t="s">
        <v>46</v>
      </c>
      <c r="K59" s="14" t="s">
        <v>55</v>
      </c>
      <c r="L59" s="23" t="s">
        <v>56</v>
      </c>
      <c r="M59" s="17"/>
      <c r="N59" s="17"/>
      <c r="O59" s="7" t="s">
        <v>37</v>
      </c>
      <c r="P59" s="15">
        <v>20</v>
      </c>
      <c r="Q59" s="28">
        <v>34</v>
      </c>
      <c r="R59" s="6" t="s">
        <v>38</v>
      </c>
      <c r="S59" s="16">
        <f t="shared" si="0"/>
        <v>680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f t="shared" si="2"/>
        <v>680</v>
      </c>
      <c r="AB59" s="19">
        <v>0</v>
      </c>
      <c r="AC59" s="19">
        <v>0</v>
      </c>
      <c r="AD59" s="19">
        <v>0</v>
      </c>
      <c r="AE59" s="19">
        <v>0</v>
      </c>
    </row>
    <row r="60" spans="1:31" s="20" customFormat="1" ht="20.399999999999999" x14ac:dyDescent="0.2">
      <c r="A60" s="18" t="s">
        <v>33</v>
      </c>
      <c r="B60" s="18" t="s">
        <v>34</v>
      </c>
      <c r="C60" s="18">
        <v>11510</v>
      </c>
      <c r="D60" s="18" t="s">
        <v>34</v>
      </c>
      <c r="E60" s="18" t="s">
        <v>35</v>
      </c>
      <c r="F60" s="18" t="s">
        <v>42</v>
      </c>
      <c r="G60" s="18" t="s">
        <v>43</v>
      </c>
      <c r="H60" s="18" t="s">
        <v>41</v>
      </c>
      <c r="I60" s="7">
        <v>24601</v>
      </c>
      <c r="J60" s="35" t="s">
        <v>57</v>
      </c>
      <c r="K60" s="14" t="s">
        <v>152</v>
      </c>
      <c r="L60" s="23" t="s">
        <v>153</v>
      </c>
      <c r="M60" s="17"/>
      <c r="N60" s="17"/>
      <c r="O60" s="7" t="s">
        <v>37</v>
      </c>
      <c r="P60" s="15">
        <v>15</v>
      </c>
      <c r="Q60" s="28">
        <v>50</v>
      </c>
      <c r="R60" s="6" t="s">
        <v>38</v>
      </c>
      <c r="S60" s="16">
        <f t="shared" ref="S60:S62" si="3">(P60*Q60)</f>
        <v>750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f t="shared" ref="AA60:AA63" si="4">S60</f>
        <v>750</v>
      </c>
      <c r="AB60" s="19">
        <v>0</v>
      </c>
      <c r="AC60" s="19">
        <v>0</v>
      </c>
      <c r="AD60" s="19">
        <v>0</v>
      </c>
      <c r="AE60" s="19">
        <v>0</v>
      </c>
    </row>
    <row r="61" spans="1:31" s="20" customFormat="1" ht="20.399999999999999" x14ac:dyDescent="0.2">
      <c r="A61" s="18" t="s">
        <v>33</v>
      </c>
      <c r="B61" s="18" t="s">
        <v>34</v>
      </c>
      <c r="C61" s="18">
        <v>11510</v>
      </c>
      <c r="D61" s="18" t="s">
        <v>34</v>
      </c>
      <c r="E61" s="18" t="s">
        <v>35</v>
      </c>
      <c r="F61" s="18" t="s">
        <v>42</v>
      </c>
      <c r="G61" s="15" t="s">
        <v>43</v>
      </c>
      <c r="H61" s="18" t="s">
        <v>41</v>
      </c>
      <c r="I61" s="7">
        <v>24601</v>
      </c>
      <c r="J61" s="35" t="s">
        <v>57</v>
      </c>
      <c r="K61" s="14" t="s">
        <v>154</v>
      </c>
      <c r="L61" s="23" t="s">
        <v>155</v>
      </c>
      <c r="M61" s="17"/>
      <c r="N61" s="17"/>
      <c r="O61" s="7" t="s">
        <v>37</v>
      </c>
      <c r="P61" s="15">
        <v>1</v>
      </c>
      <c r="Q61" s="28">
        <v>240</v>
      </c>
      <c r="R61" s="6" t="s">
        <v>38</v>
      </c>
      <c r="S61" s="16">
        <f t="shared" si="3"/>
        <v>240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f t="shared" si="4"/>
        <v>240</v>
      </c>
      <c r="AB61" s="19">
        <v>0</v>
      </c>
      <c r="AC61" s="19">
        <v>0</v>
      </c>
      <c r="AD61" s="19">
        <v>0</v>
      </c>
      <c r="AE61" s="19">
        <v>0</v>
      </c>
    </row>
    <row r="62" spans="1:31" s="20" customFormat="1" ht="20.399999999999999" x14ac:dyDescent="0.2">
      <c r="A62" s="18" t="s">
        <v>33</v>
      </c>
      <c r="B62" s="18" t="s">
        <v>34</v>
      </c>
      <c r="C62" s="18">
        <v>11510</v>
      </c>
      <c r="D62" s="18" t="s">
        <v>34</v>
      </c>
      <c r="E62" s="18" t="s">
        <v>35</v>
      </c>
      <c r="F62" s="18" t="s">
        <v>42</v>
      </c>
      <c r="G62" s="15" t="s">
        <v>43</v>
      </c>
      <c r="H62" s="18" t="s">
        <v>41</v>
      </c>
      <c r="I62" s="7">
        <v>24601</v>
      </c>
      <c r="J62" s="35" t="s">
        <v>57</v>
      </c>
      <c r="K62" s="14" t="s">
        <v>156</v>
      </c>
      <c r="L62" s="23" t="s">
        <v>63</v>
      </c>
      <c r="M62" s="17"/>
      <c r="N62" s="17"/>
      <c r="O62" s="7" t="s">
        <v>37</v>
      </c>
      <c r="P62" s="15">
        <v>1</v>
      </c>
      <c r="Q62" s="28">
        <v>25</v>
      </c>
      <c r="R62" s="6" t="s">
        <v>38</v>
      </c>
      <c r="S62" s="16">
        <f t="shared" si="3"/>
        <v>25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f t="shared" si="4"/>
        <v>25</v>
      </c>
      <c r="AB62" s="19">
        <v>0</v>
      </c>
      <c r="AC62" s="19">
        <v>0</v>
      </c>
      <c r="AD62" s="19">
        <v>0</v>
      </c>
      <c r="AE62" s="19">
        <v>0</v>
      </c>
    </row>
    <row r="63" spans="1:31" s="20" customFormat="1" ht="20.399999999999999" x14ac:dyDescent="0.2">
      <c r="A63" s="18" t="s">
        <v>33</v>
      </c>
      <c r="B63" s="18" t="s">
        <v>34</v>
      </c>
      <c r="C63" s="18">
        <v>11510</v>
      </c>
      <c r="D63" s="18" t="s">
        <v>34</v>
      </c>
      <c r="E63" s="18" t="s">
        <v>35</v>
      </c>
      <c r="F63" s="18" t="s">
        <v>36</v>
      </c>
      <c r="G63" s="18" t="s">
        <v>35</v>
      </c>
      <c r="H63" s="18" t="s">
        <v>41</v>
      </c>
      <c r="I63" s="7">
        <v>29401</v>
      </c>
      <c r="J63" s="35" t="s">
        <v>159</v>
      </c>
      <c r="K63" s="14" t="s">
        <v>157</v>
      </c>
      <c r="L63" s="23" t="s">
        <v>158</v>
      </c>
      <c r="M63" s="17"/>
      <c r="N63" s="17"/>
      <c r="O63" s="7" t="s">
        <v>37</v>
      </c>
      <c r="P63" s="15">
        <v>1</v>
      </c>
      <c r="Q63" s="28">
        <v>854</v>
      </c>
      <c r="R63" s="6" t="s">
        <v>38</v>
      </c>
      <c r="S63" s="16">
        <f t="shared" ref="S63" si="5">(P63*Q63)</f>
        <v>854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f t="shared" si="4"/>
        <v>854</v>
      </c>
      <c r="AB63" s="19">
        <v>0</v>
      </c>
      <c r="AC63" s="19">
        <v>0</v>
      </c>
      <c r="AD63" s="19">
        <v>0</v>
      </c>
      <c r="AE63" s="19">
        <v>0</v>
      </c>
    </row>
    <row r="64" spans="1:31" s="20" customFormat="1" ht="20.399999999999999" x14ac:dyDescent="0.2">
      <c r="A64" s="18" t="s">
        <v>33</v>
      </c>
      <c r="B64" s="18" t="s">
        <v>34</v>
      </c>
      <c r="C64" s="18">
        <v>11510</v>
      </c>
      <c r="D64" s="18" t="s">
        <v>34</v>
      </c>
      <c r="E64" s="18" t="s">
        <v>35</v>
      </c>
      <c r="F64" s="18" t="s">
        <v>36</v>
      </c>
      <c r="G64" s="18" t="s">
        <v>35</v>
      </c>
      <c r="H64" s="18" t="s">
        <v>41</v>
      </c>
      <c r="I64" s="7">
        <v>29401</v>
      </c>
      <c r="J64" s="35" t="s">
        <v>159</v>
      </c>
      <c r="K64" s="14" t="s">
        <v>157</v>
      </c>
      <c r="L64" s="23" t="s">
        <v>158</v>
      </c>
      <c r="M64" s="17"/>
      <c r="N64" s="17"/>
      <c r="O64" s="7" t="s">
        <v>37</v>
      </c>
      <c r="P64" s="15">
        <v>1</v>
      </c>
      <c r="Q64" s="28">
        <v>854</v>
      </c>
      <c r="R64" s="6" t="s">
        <v>38</v>
      </c>
      <c r="S64" s="16">
        <f t="shared" ref="S64" si="6">(P64*Q64)</f>
        <v>854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f t="shared" ref="AA64" si="7">S64</f>
        <v>854</v>
      </c>
      <c r="AB64" s="19">
        <v>0</v>
      </c>
      <c r="AC64" s="19">
        <v>0</v>
      </c>
      <c r="AD64" s="19">
        <v>0</v>
      </c>
      <c r="AE64" s="19">
        <v>0</v>
      </c>
    </row>
    <row r="65" spans="1:34" s="20" customFormat="1" ht="20.399999999999999" x14ac:dyDescent="0.2">
      <c r="A65" s="18" t="s">
        <v>33</v>
      </c>
      <c r="B65" s="18" t="s">
        <v>34</v>
      </c>
      <c r="C65" s="18">
        <v>11510</v>
      </c>
      <c r="D65" s="18" t="s">
        <v>34</v>
      </c>
      <c r="E65" s="18" t="s">
        <v>35</v>
      </c>
      <c r="F65" s="18" t="s">
        <v>36</v>
      </c>
      <c r="G65" s="15" t="s">
        <v>35</v>
      </c>
      <c r="H65" s="18" t="s">
        <v>41</v>
      </c>
      <c r="I65" s="14">
        <v>26102</v>
      </c>
      <c r="J65" s="24" t="s">
        <v>49</v>
      </c>
      <c r="K65" s="34" t="s">
        <v>0</v>
      </c>
      <c r="L65" s="26" t="s">
        <v>1</v>
      </c>
      <c r="M65" s="17"/>
      <c r="N65" s="17"/>
      <c r="O65" s="7" t="s">
        <v>37</v>
      </c>
      <c r="P65" s="7">
        <v>1</v>
      </c>
      <c r="Q65" s="29">
        <v>2227</v>
      </c>
      <c r="R65" s="6" t="s">
        <v>38</v>
      </c>
      <c r="S65" s="16">
        <f t="shared" ref="S65" si="8">(P65*Q65)</f>
        <v>2227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f t="shared" si="2"/>
        <v>2227</v>
      </c>
      <c r="AB65" s="19">
        <v>0</v>
      </c>
      <c r="AC65" s="19">
        <v>0</v>
      </c>
      <c r="AD65" s="19">
        <v>0</v>
      </c>
      <c r="AE65" s="19">
        <v>0</v>
      </c>
    </row>
    <row r="66" spans="1:34" s="20" customFormat="1" ht="20.399999999999999" x14ac:dyDescent="0.2">
      <c r="A66" s="18" t="s">
        <v>33</v>
      </c>
      <c r="B66" s="18" t="s">
        <v>34</v>
      </c>
      <c r="C66" s="18">
        <v>11510</v>
      </c>
      <c r="D66" s="18" t="s">
        <v>34</v>
      </c>
      <c r="E66" s="18" t="s">
        <v>35</v>
      </c>
      <c r="F66" s="18" t="s">
        <v>42</v>
      </c>
      <c r="G66" s="15" t="s">
        <v>43</v>
      </c>
      <c r="H66" s="18" t="s">
        <v>64</v>
      </c>
      <c r="I66" s="14">
        <v>26102</v>
      </c>
      <c r="J66" s="24" t="s">
        <v>49</v>
      </c>
      <c r="K66" s="34" t="s">
        <v>0</v>
      </c>
      <c r="L66" s="26" t="s">
        <v>1</v>
      </c>
      <c r="M66" s="17"/>
      <c r="N66" s="17"/>
      <c r="O66" s="7" t="s">
        <v>37</v>
      </c>
      <c r="P66" s="7">
        <v>1</v>
      </c>
      <c r="Q66" s="29">
        <v>2227</v>
      </c>
      <c r="R66" s="6" t="s">
        <v>38</v>
      </c>
      <c r="S66" s="16">
        <f>(P66*Q66)</f>
        <v>2227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f t="shared" si="2"/>
        <v>2227</v>
      </c>
      <c r="AB66" s="19">
        <v>0</v>
      </c>
      <c r="AC66" s="19">
        <v>0</v>
      </c>
      <c r="AD66" s="19">
        <v>0</v>
      </c>
      <c r="AE66" s="19">
        <v>0</v>
      </c>
    </row>
    <row r="67" spans="1:34" s="20" customFormat="1" ht="20.399999999999999" x14ac:dyDescent="0.2">
      <c r="A67" s="18" t="s">
        <v>33</v>
      </c>
      <c r="B67" s="18" t="s">
        <v>34</v>
      </c>
      <c r="C67" s="18">
        <v>11510</v>
      </c>
      <c r="D67" s="18" t="s">
        <v>34</v>
      </c>
      <c r="E67" s="18" t="s">
        <v>35</v>
      </c>
      <c r="F67" s="18" t="s">
        <v>42</v>
      </c>
      <c r="G67" s="15" t="s">
        <v>43</v>
      </c>
      <c r="H67" s="18" t="s">
        <v>41</v>
      </c>
      <c r="I67" s="14">
        <v>26103</v>
      </c>
      <c r="J67" s="24" t="s">
        <v>49</v>
      </c>
      <c r="K67" s="34" t="s">
        <v>0</v>
      </c>
      <c r="L67" s="26" t="s">
        <v>1</v>
      </c>
      <c r="M67" s="17"/>
      <c r="N67" s="17"/>
      <c r="O67" s="7" t="s">
        <v>37</v>
      </c>
      <c r="P67" s="7">
        <v>1</v>
      </c>
      <c r="Q67" s="29">
        <v>2000</v>
      </c>
      <c r="R67" s="6" t="s">
        <v>38</v>
      </c>
      <c r="S67" s="16">
        <f>(P67*Q67)</f>
        <v>2000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f t="shared" si="2"/>
        <v>2000</v>
      </c>
      <c r="AB67" s="19">
        <v>0</v>
      </c>
      <c r="AC67" s="19">
        <v>0</v>
      </c>
      <c r="AD67" s="19">
        <v>0</v>
      </c>
      <c r="AE67" s="19">
        <v>0</v>
      </c>
    </row>
    <row r="68" spans="1:34" s="20" customFormat="1" ht="20.399999999999999" x14ac:dyDescent="0.2">
      <c r="A68" s="18" t="s">
        <v>33</v>
      </c>
      <c r="B68" s="18" t="s">
        <v>34</v>
      </c>
      <c r="C68" s="18">
        <v>11510</v>
      </c>
      <c r="D68" s="18" t="s">
        <v>34</v>
      </c>
      <c r="E68" s="18" t="s">
        <v>35</v>
      </c>
      <c r="F68" s="18" t="s">
        <v>36</v>
      </c>
      <c r="G68" s="15" t="s">
        <v>35</v>
      </c>
      <c r="H68" s="18" t="s">
        <v>41</v>
      </c>
      <c r="I68" s="14">
        <v>26104</v>
      </c>
      <c r="J68" s="24" t="s">
        <v>49</v>
      </c>
      <c r="K68" s="34" t="s">
        <v>0</v>
      </c>
      <c r="L68" s="26" t="s">
        <v>1</v>
      </c>
      <c r="M68" s="17"/>
      <c r="N68" s="17"/>
      <c r="O68" s="7" t="s">
        <v>37</v>
      </c>
      <c r="P68" s="7">
        <v>1</v>
      </c>
      <c r="Q68" s="29">
        <v>2500</v>
      </c>
      <c r="R68" s="6" t="s">
        <v>38</v>
      </c>
      <c r="S68" s="16">
        <f>(P68*Q68)</f>
        <v>2500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f t="shared" si="2"/>
        <v>2500</v>
      </c>
      <c r="AB68" s="19">
        <v>0</v>
      </c>
      <c r="AC68" s="19">
        <v>0</v>
      </c>
      <c r="AD68" s="19">
        <v>0</v>
      </c>
      <c r="AE68" s="19">
        <v>0</v>
      </c>
    </row>
    <row r="69" spans="1:34" s="20" customFormat="1" ht="20.399999999999999" x14ac:dyDescent="0.2">
      <c r="A69" s="18" t="s">
        <v>33</v>
      </c>
      <c r="B69" s="18" t="s">
        <v>34</v>
      </c>
      <c r="C69" s="18">
        <v>11510</v>
      </c>
      <c r="D69" s="18" t="s">
        <v>34</v>
      </c>
      <c r="E69" s="18" t="s">
        <v>35</v>
      </c>
      <c r="F69" s="18" t="s">
        <v>39</v>
      </c>
      <c r="G69" s="15" t="s">
        <v>35</v>
      </c>
      <c r="H69" s="18" t="s">
        <v>40</v>
      </c>
      <c r="I69" s="14">
        <v>26104</v>
      </c>
      <c r="J69" s="24" t="s">
        <v>49</v>
      </c>
      <c r="K69" s="34" t="s">
        <v>0</v>
      </c>
      <c r="L69" s="26" t="s">
        <v>1</v>
      </c>
      <c r="M69" s="17"/>
      <c r="N69" s="17"/>
      <c r="O69" s="7" t="s">
        <v>37</v>
      </c>
      <c r="P69" s="7">
        <v>1</v>
      </c>
      <c r="Q69" s="29">
        <v>2500</v>
      </c>
      <c r="R69" s="6" t="s">
        <v>38</v>
      </c>
      <c r="S69" s="16">
        <f>(P69*Q69)</f>
        <v>2500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f t="shared" ref="AA69" si="9">S69</f>
        <v>2500</v>
      </c>
      <c r="AB69" s="19">
        <v>0</v>
      </c>
      <c r="AC69" s="19">
        <v>0</v>
      </c>
      <c r="AD69" s="19">
        <v>0</v>
      </c>
      <c r="AE69" s="19">
        <v>0</v>
      </c>
    </row>
    <row r="70" spans="1:34" s="20" customFormat="1" ht="20.399999999999999" x14ac:dyDescent="0.2">
      <c r="A70" s="21" t="s">
        <v>33</v>
      </c>
      <c r="B70" s="22" t="s">
        <v>34</v>
      </c>
      <c r="C70" s="21">
        <v>11510</v>
      </c>
      <c r="D70" s="22" t="s">
        <v>34</v>
      </c>
      <c r="E70" s="22" t="s">
        <v>35</v>
      </c>
      <c r="F70" s="18" t="s">
        <v>36</v>
      </c>
      <c r="G70" s="18" t="s">
        <v>35</v>
      </c>
      <c r="H70" s="22" t="s">
        <v>41</v>
      </c>
      <c r="I70" s="21">
        <v>29301</v>
      </c>
      <c r="J70" s="27" t="s">
        <v>51</v>
      </c>
      <c r="K70" s="34" t="s">
        <v>160</v>
      </c>
      <c r="L70" s="26" t="s">
        <v>161</v>
      </c>
      <c r="M70" s="17"/>
      <c r="N70" s="17"/>
      <c r="O70" s="7" t="s">
        <v>37</v>
      </c>
      <c r="P70" s="7">
        <v>1</v>
      </c>
      <c r="Q70" s="29">
        <v>457</v>
      </c>
      <c r="R70" s="6" t="s">
        <v>38</v>
      </c>
      <c r="S70" s="16">
        <f t="shared" ref="S70:S71" si="10">(P70*Q70)</f>
        <v>457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f t="shared" ref="AA70:AA71" si="11">S70</f>
        <v>457</v>
      </c>
      <c r="AB70" s="19">
        <v>0</v>
      </c>
      <c r="AC70" s="19">
        <v>0</v>
      </c>
      <c r="AD70" s="19">
        <v>0</v>
      </c>
      <c r="AE70" s="19">
        <v>0</v>
      </c>
    </row>
    <row r="71" spans="1:34" s="20" customFormat="1" ht="20.399999999999999" x14ac:dyDescent="0.2">
      <c r="A71" s="21" t="s">
        <v>33</v>
      </c>
      <c r="B71" s="22" t="s">
        <v>34</v>
      </c>
      <c r="C71" s="21">
        <v>11510</v>
      </c>
      <c r="D71" s="22" t="s">
        <v>34</v>
      </c>
      <c r="E71" s="22" t="s">
        <v>35</v>
      </c>
      <c r="F71" s="18" t="s">
        <v>36</v>
      </c>
      <c r="G71" s="18" t="s">
        <v>35</v>
      </c>
      <c r="H71" s="22" t="s">
        <v>41</v>
      </c>
      <c r="I71" s="21">
        <v>29301</v>
      </c>
      <c r="J71" s="27" t="s">
        <v>51</v>
      </c>
      <c r="K71" s="34" t="s">
        <v>162</v>
      </c>
      <c r="L71" s="26" t="s">
        <v>163</v>
      </c>
      <c r="M71" s="17"/>
      <c r="N71" s="17"/>
      <c r="O71" s="7" t="s">
        <v>37</v>
      </c>
      <c r="P71" s="7">
        <v>1</v>
      </c>
      <c r="Q71" s="29">
        <v>999</v>
      </c>
      <c r="R71" s="6" t="s">
        <v>38</v>
      </c>
      <c r="S71" s="16">
        <f t="shared" si="10"/>
        <v>999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f t="shared" si="11"/>
        <v>999</v>
      </c>
      <c r="AB71" s="19">
        <v>0</v>
      </c>
      <c r="AC71" s="19">
        <v>0</v>
      </c>
      <c r="AD71" s="19">
        <v>0</v>
      </c>
      <c r="AE71" s="19">
        <v>0</v>
      </c>
    </row>
    <row r="72" spans="1:34" s="20" customFormat="1" ht="30.6" x14ac:dyDescent="0.2">
      <c r="A72" s="18" t="s">
        <v>33</v>
      </c>
      <c r="B72" s="18" t="s">
        <v>34</v>
      </c>
      <c r="C72" s="18">
        <v>11510</v>
      </c>
      <c r="D72" s="18" t="s">
        <v>34</v>
      </c>
      <c r="E72" s="18" t="s">
        <v>35</v>
      </c>
      <c r="F72" s="18" t="s">
        <v>36</v>
      </c>
      <c r="G72" s="15" t="s">
        <v>35</v>
      </c>
      <c r="H72" s="18" t="s">
        <v>41</v>
      </c>
      <c r="I72" s="14">
        <v>29401</v>
      </c>
      <c r="J72" s="24" t="s">
        <v>45</v>
      </c>
      <c r="K72" s="34" t="s">
        <v>164</v>
      </c>
      <c r="L72" s="26" t="s">
        <v>165</v>
      </c>
      <c r="M72" s="17"/>
      <c r="N72" s="17"/>
      <c r="O72" s="7" t="s">
        <v>37</v>
      </c>
      <c r="P72" s="7">
        <v>1</v>
      </c>
      <c r="Q72" s="29">
        <v>510</v>
      </c>
      <c r="R72" s="6" t="s">
        <v>38</v>
      </c>
      <c r="S72" s="16">
        <f t="shared" ref="S72:S79" si="12">(P72*Q72)</f>
        <v>510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f t="shared" si="2"/>
        <v>510</v>
      </c>
      <c r="AB72" s="19">
        <v>0</v>
      </c>
      <c r="AC72" s="19">
        <v>0</v>
      </c>
      <c r="AD72" s="19">
        <v>0</v>
      </c>
      <c r="AE72" s="19">
        <v>0</v>
      </c>
    </row>
    <row r="73" spans="1:34" s="20" customFormat="1" ht="30.6" x14ac:dyDescent="0.2">
      <c r="A73" s="18" t="s">
        <v>33</v>
      </c>
      <c r="B73" s="18" t="s">
        <v>34</v>
      </c>
      <c r="C73" s="18">
        <v>11510</v>
      </c>
      <c r="D73" s="18" t="s">
        <v>34</v>
      </c>
      <c r="E73" s="18" t="s">
        <v>35</v>
      </c>
      <c r="F73" s="18" t="s">
        <v>36</v>
      </c>
      <c r="G73" s="15" t="s">
        <v>35</v>
      </c>
      <c r="H73" s="18" t="s">
        <v>41</v>
      </c>
      <c r="I73" s="14">
        <v>29401</v>
      </c>
      <c r="J73" s="24" t="s">
        <v>45</v>
      </c>
      <c r="K73" s="34" t="s">
        <v>166</v>
      </c>
      <c r="L73" s="26" t="s">
        <v>167</v>
      </c>
      <c r="M73" s="17"/>
      <c r="N73" s="17"/>
      <c r="O73" s="7" t="s">
        <v>37</v>
      </c>
      <c r="P73" s="7">
        <v>3</v>
      </c>
      <c r="Q73" s="29">
        <v>594</v>
      </c>
      <c r="R73" s="6" t="s">
        <v>38</v>
      </c>
      <c r="S73" s="16">
        <f t="shared" si="12"/>
        <v>1782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f t="shared" si="2"/>
        <v>1782</v>
      </c>
      <c r="AB73" s="19">
        <v>0</v>
      </c>
      <c r="AC73" s="19">
        <v>0</v>
      </c>
      <c r="AD73" s="19">
        <v>0</v>
      </c>
      <c r="AE73" s="19">
        <v>0</v>
      </c>
    </row>
    <row r="74" spans="1:34" s="20" customFormat="1" ht="30.6" x14ac:dyDescent="0.2">
      <c r="A74" s="18" t="s">
        <v>33</v>
      </c>
      <c r="B74" s="18" t="s">
        <v>34</v>
      </c>
      <c r="C74" s="18">
        <v>11510</v>
      </c>
      <c r="D74" s="18" t="s">
        <v>34</v>
      </c>
      <c r="E74" s="18" t="s">
        <v>35</v>
      </c>
      <c r="F74" s="18" t="s">
        <v>36</v>
      </c>
      <c r="G74" s="15" t="s">
        <v>35</v>
      </c>
      <c r="H74" s="18" t="s">
        <v>41</v>
      </c>
      <c r="I74" s="14">
        <v>29401</v>
      </c>
      <c r="J74" s="24" t="s">
        <v>45</v>
      </c>
      <c r="K74" s="34" t="s">
        <v>168</v>
      </c>
      <c r="L74" s="26" t="s">
        <v>169</v>
      </c>
      <c r="M74" s="17"/>
      <c r="N74" s="17"/>
      <c r="O74" s="7" t="s">
        <v>37</v>
      </c>
      <c r="P74" s="7">
        <v>4</v>
      </c>
      <c r="Q74" s="29">
        <v>71</v>
      </c>
      <c r="R74" s="6" t="s">
        <v>38</v>
      </c>
      <c r="S74" s="16">
        <f t="shared" si="12"/>
        <v>284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f t="shared" si="2"/>
        <v>284</v>
      </c>
      <c r="AB74" s="19">
        <v>0</v>
      </c>
      <c r="AC74" s="19">
        <v>0</v>
      </c>
      <c r="AD74" s="19">
        <v>0</v>
      </c>
      <c r="AE74" s="19">
        <v>0</v>
      </c>
    </row>
    <row r="75" spans="1:34" s="20" customFormat="1" ht="30.6" x14ac:dyDescent="0.2">
      <c r="A75" s="18" t="s">
        <v>33</v>
      </c>
      <c r="B75" s="18" t="s">
        <v>34</v>
      </c>
      <c r="C75" s="18">
        <v>11510</v>
      </c>
      <c r="D75" s="18" t="s">
        <v>34</v>
      </c>
      <c r="E75" s="18" t="s">
        <v>35</v>
      </c>
      <c r="F75" s="18" t="s">
        <v>36</v>
      </c>
      <c r="G75" s="15" t="s">
        <v>35</v>
      </c>
      <c r="H75" s="18" t="s">
        <v>41</v>
      </c>
      <c r="I75" s="14">
        <v>29401</v>
      </c>
      <c r="J75" s="24" t="s">
        <v>45</v>
      </c>
      <c r="K75" s="34" t="s">
        <v>170</v>
      </c>
      <c r="L75" s="26" t="s">
        <v>171</v>
      </c>
      <c r="M75" s="17"/>
      <c r="N75" s="17"/>
      <c r="O75" s="7" t="s">
        <v>37</v>
      </c>
      <c r="P75" s="7">
        <v>1</v>
      </c>
      <c r="Q75" s="29">
        <v>88</v>
      </c>
      <c r="R75" s="6" t="s">
        <v>38</v>
      </c>
      <c r="S75" s="16">
        <f t="shared" si="12"/>
        <v>88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f t="shared" si="2"/>
        <v>88</v>
      </c>
      <c r="AB75" s="19">
        <v>0</v>
      </c>
      <c r="AC75" s="19">
        <v>0</v>
      </c>
      <c r="AD75" s="19">
        <v>0</v>
      </c>
      <c r="AE75" s="19">
        <v>0</v>
      </c>
    </row>
    <row r="76" spans="1:34" s="20" customFormat="1" ht="30.6" x14ac:dyDescent="0.2">
      <c r="A76" s="18" t="s">
        <v>33</v>
      </c>
      <c r="B76" s="18" t="s">
        <v>34</v>
      </c>
      <c r="C76" s="18">
        <v>11510</v>
      </c>
      <c r="D76" s="18" t="s">
        <v>34</v>
      </c>
      <c r="E76" s="18" t="s">
        <v>35</v>
      </c>
      <c r="F76" s="18" t="s">
        <v>36</v>
      </c>
      <c r="G76" s="15" t="s">
        <v>35</v>
      </c>
      <c r="H76" s="18" t="s">
        <v>41</v>
      </c>
      <c r="I76" s="14">
        <v>29401</v>
      </c>
      <c r="J76" s="24" t="s">
        <v>45</v>
      </c>
      <c r="K76" s="34" t="s">
        <v>170</v>
      </c>
      <c r="L76" s="26" t="s">
        <v>171</v>
      </c>
      <c r="M76" s="17"/>
      <c r="N76" s="17"/>
      <c r="O76" s="7" t="s">
        <v>37</v>
      </c>
      <c r="P76" s="7">
        <v>1</v>
      </c>
      <c r="Q76" s="29">
        <v>88</v>
      </c>
      <c r="R76" s="6" t="s">
        <v>38</v>
      </c>
      <c r="S76" s="16">
        <f t="shared" si="12"/>
        <v>88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f t="shared" si="2"/>
        <v>88</v>
      </c>
      <c r="AB76" s="19">
        <v>0</v>
      </c>
      <c r="AC76" s="19">
        <v>0</v>
      </c>
      <c r="AD76" s="19">
        <v>0</v>
      </c>
      <c r="AE76" s="19">
        <v>0</v>
      </c>
    </row>
    <row r="77" spans="1:34" ht="30.6" x14ac:dyDescent="0.3">
      <c r="A77" s="18" t="s">
        <v>33</v>
      </c>
      <c r="B77" s="18" t="s">
        <v>34</v>
      </c>
      <c r="C77" s="18">
        <v>11510</v>
      </c>
      <c r="D77" s="18" t="s">
        <v>34</v>
      </c>
      <c r="E77" s="18" t="s">
        <v>35</v>
      </c>
      <c r="F77" s="18" t="s">
        <v>36</v>
      </c>
      <c r="G77" s="15" t="s">
        <v>35</v>
      </c>
      <c r="H77" s="18" t="s">
        <v>41</v>
      </c>
      <c r="I77" s="14">
        <v>29401</v>
      </c>
      <c r="J77" s="24" t="s">
        <v>45</v>
      </c>
      <c r="K77" s="38" t="s">
        <v>172</v>
      </c>
      <c r="L77" s="35" t="s">
        <v>173</v>
      </c>
      <c r="M77" s="39"/>
      <c r="N77" s="39"/>
      <c r="O77" s="7" t="s">
        <v>37</v>
      </c>
      <c r="P77" s="40">
        <v>7</v>
      </c>
      <c r="Q77" s="41">
        <v>67</v>
      </c>
      <c r="R77" s="6" t="s">
        <v>38</v>
      </c>
      <c r="S77" s="16">
        <f t="shared" si="12"/>
        <v>469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f t="shared" si="2"/>
        <v>469</v>
      </c>
      <c r="AB77" s="19">
        <v>0</v>
      </c>
      <c r="AC77" s="19">
        <v>0</v>
      </c>
      <c r="AD77" s="19">
        <v>0</v>
      </c>
      <c r="AE77" s="19">
        <v>0</v>
      </c>
      <c r="AF77" s="36"/>
      <c r="AG77" s="36"/>
      <c r="AH77" s="36"/>
    </row>
    <row r="78" spans="1:34" ht="30.6" x14ac:dyDescent="0.3">
      <c r="A78" s="18" t="s">
        <v>33</v>
      </c>
      <c r="B78" s="18" t="s">
        <v>34</v>
      </c>
      <c r="C78" s="18">
        <v>11510</v>
      </c>
      <c r="D78" s="18" t="s">
        <v>34</v>
      </c>
      <c r="E78" s="18" t="s">
        <v>35</v>
      </c>
      <c r="F78" s="18" t="s">
        <v>36</v>
      </c>
      <c r="G78" s="15" t="s">
        <v>35</v>
      </c>
      <c r="H78" s="18" t="s">
        <v>41</v>
      </c>
      <c r="I78" s="14">
        <v>29401</v>
      </c>
      <c r="J78" s="24" t="s">
        <v>45</v>
      </c>
      <c r="K78" s="38" t="s">
        <v>174</v>
      </c>
      <c r="L78" s="24" t="s">
        <v>175</v>
      </c>
      <c r="M78" s="39"/>
      <c r="N78" s="39"/>
      <c r="O78" s="7" t="s">
        <v>37</v>
      </c>
      <c r="P78" s="40">
        <v>1</v>
      </c>
      <c r="Q78" s="41">
        <v>137</v>
      </c>
      <c r="R78" s="6" t="s">
        <v>38</v>
      </c>
      <c r="S78" s="16">
        <f t="shared" si="12"/>
        <v>137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f t="shared" si="2"/>
        <v>137</v>
      </c>
      <c r="AB78" s="19">
        <v>0</v>
      </c>
      <c r="AC78" s="19">
        <v>0</v>
      </c>
      <c r="AD78" s="19">
        <v>0</v>
      </c>
      <c r="AE78" s="19">
        <v>0</v>
      </c>
    </row>
    <row r="79" spans="1:34" ht="30.6" x14ac:dyDescent="0.3">
      <c r="A79" s="18" t="s">
        <v>33</v>
      </c>
      <c r="B79" s="18" t="s">
        <v>34</v>
      </c>
      <c r="C79" s="18">
        <v>11510</v>
      </c>
      <c r="D79" s="18" t="s">
        <v>34</v>
      </c>
      <c r="E79" s="18" t="s">
        <v>35</v>
      </c>
      <c r="F79" s="18" t="s">
        <v>36</v>
      </c>
      <c r="G79" s="15" t="s">
        <v>35</v>
      </c>
      <c r="H79" s="18" t="s">
        <v>41</v>
      </c>
      <c r="I79" s="14">
        <v>29401</v>
      </c>
      <c r="J79" s="24" t="s">
        <v>45</v>
      </c>
      <c r="K79" s="38" t="s">
        <v>47</v>
      </c>
      <c r="L79" s="24" t="s">
        <v>48</v>
      </c>
      <c r="M79" s="39"/>
      <c r="N79" s="39"/>
      <c r="O79" s="7" t="s">
        <v>37</v>
      </c>
      <c r="P79" s="40">
        <v>7</v>
      </c>
      <c r="Q79" s="41">
        <v>62</v>
      </c>
      <c r="R79" s="6" t="s">
        <v>38</v>
      </c>
      <c r="S79" s="16">
        <f t="shared" si="12"/>
        <v>434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f t="shared" si="2"/>
        <v>434</v>
      </c>
      <c r="AB79" s="19">
        <v>0</v>
      </c>
      <c r="AC79" s="19">
        <v>0</v>
      </c>
      <c r="AD79" s="19">
        <v>0</v>
      </c>
      <c r="AE79" s="19">
        <v>0</v>
      </c>
    </row>
    <row r="80" spans="1:34" s="20" customFormat="1" ht="40.799999999999997" x14ac:dyDescent="0.2">
      <c r="A80" s="18" t="s">
        <v>33</v>
      </c>
      <c r="B80" s="18" t="s">
        <v>34</v>
      </c>
      <c r="C80" s="18">
        <v>51326</v>
      </c>
      <c r="D80" s="18" t="s">
        <v>34</v>
      </c>
      <c r="E80" s="18" t="s">
        <v>35</v>
      </c>
      <c r="F80" s="18" t="s">
        <v>36</v>
      </c>
      <c r="G80" s="15" t="s">
        <v>35</v>
      </c>
      <c r="H80" s="44" t="s">
        <v>41</v>
      </c>
      <c r="I80" s="14">
        <v>32601</v>
      </c>
      <c r="J80" s="24" t="s">
        <v>177</v>
      </c>
      <c r="K80" s="45"/>
      <c r="L80" s="26" t="s">
        <v>178</v>
      </c>
      <c r="M80" s="17"/>
      <c r="N80" s="17"/>
      <c r="O80" s="7" t="s">
        <v>37</v>
      </c>
      <c r="P80" s="15">
        <v>1</v>
      </c>
      <c r="Q80" s="46">
        <v>461.27</v>
      </c>
      <c r="R80" s="6" t="s">
        <v>38</v>
      </c>
      <c r="S80" s="42">
        <f t="shared" ref="S80:S87" si="13">P80*Q80</f>
        <v>461.27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f t="shared" ref="AA80:AA87" si="14">S80</f>
        <v>461.27</v>
      </c>
      <c r="AB80" s="19">
        <v>0</v>
      </c>
      <c r="AC80" s="19">
        <v>0</v>
      </c>
      <c r="AD80" s="43">
        <v>0</v>
      </c>
      <c r="AE80" s="19">
        <v>0</v>
      </c>
    </row>
    <row r="81" spans="1:44" s="20" customFormat="1" ht="30.6" x14ac:dyDescent="0.2">
      <c r="A81" s="18" t="s">
        <v>33</v>
      </c>
      <c r="B81" s="18" t="s">
        <v>34</v>
      </c>
      <c r="C81" s="18">
        <v>51326</v>
      </c>
      <c r="D81" s="18" t="s">
        <v>34</v>
      </c>
      <c r="E81" s="44" t="s">
        <v>35</v>
      </c>
      <c r="F81" s="44" t="s">
        <v>39</v>
      </c>
      <c r="G81" s="47" t="s">
        <v>35</v>
      </c>
      <c r="H81" s="44" t="s">
        <v>40</v>
      </c>
      <c r="I81" s="48">
        <v>32601</v>
      </c>
      <c r="J81" s="24" t="s">
        <v>177</v>
      </c>
      <c r="K81" s="45"/>
      <c r="L81" s="26" t="s">
        <v>179</v>
      </c>
      <c r="M81" s="17"/>
      <c r="N81" s="17"/>
      <c r="O81" s="7" t="s">
        <v>37</v>
      </c>
      <c r="P81" s="15">
        <v>1</v>
      </c>
      <c r="Q81" s="46">
        <v>22.2</v>
      </c>
      <c r="R81" s="6" t="s">
        <v>38</v>
      </c>
      <c r="S81" s="42">
        <f t="shared" si="13"/>
        <v>22.2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f t="shared" si="14"/>
        <v>22.2</v>
      </c>
      <c r="AB81" s="19">
        <v>0</v>
      </c>
      <c r="AC81" s="19">
        <v>0</v>
      </c>
      <c r="AD81" s="43">
        <v>0</v>
      </c>
      <c r="AE81" s="19">
        <v>0</v>
      </c>
    </row>
    <row r="82" spans="1:44" s="20" customFormat="1" ht="40.799999999999997" x14ac:dyDescent="0.2">
      <c r="A82" s="18" t="s">
        <v>33</v>
      </c>
      <c r="B82" s="18" t="s">
        <v>34</v>
      </c>
      <c r="C82" s="18">
        <v>51326</v>
      </c>
      <c r="D82" s="18" t="s">
        <v>34</v>
      </c>
      <c r="E82" s="18" t="s">
        <v>35</v>
      </c>
      <c r="F82" s="18" t="s">
        <v>42</v>
      </c>
      <c r="G82" s="15" t="s">
        <v>43</v>
      </c>
      <c r="H82" s="18" t="s">
        <v>41</v>
      </c>
      <c r="I82" s="14">
        <v>32601</v>
      </c>
      <c r="J82" s="24" t="s">
        <v>177</v>
      </c>
      <c r="K82" s="45"/>
      <c r="L82" s="26" t="s">
        <v>180</v>
      </c>
      <c r="M82" s="17"/>
      <c r="N82" s="17"/>
      <c r="O82" s="7" t="s">
        <v>37</v>
      </c>
      <c r="P82" s="15">
        <v>1</v>
      </c>
      <c r="Q82" s="46">
        <v>619.86</v>
      </c>
      <c r="R82" s="6" t="s">
        <v>38</v>
      </c>
      <c r="S82" s="42">
        <f t="shared" si="13"/>
        <v>619.86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f t="shared" si="14"/>
        <v>619.86</v>
      </c>
      <c r="AB82" s="19">
        <v>0</v>
      </c>
      <c r="AC82" s="19">
        <v>0</v>
      </c>
      <c r="AD82" s="43">
        <v>0</v>
      </c>
      <c r="AE82" s="19">
        <v>0</v>
      </c>
    </row>
    <row r="83" spans="1:44" s="53" customFormat="1" ht="40.799999999999997" x14ac:dyDescent="0.3">
      <c r="A83" s="7" t="s">
        <v>33</v>
      </c>
      <c r="B83" s="44" t="s">
        <v>34</v>
      </c>
      <c r="C83" s="49">
        <v>51326</v>
      </c>
      <c r="D83" s="44" t="s">
        <v>34</v>
      </c>
      <c r="E83" s="44" t="s">
        <v>35</v>
      </c>
      <c r="F83" s="44" t="s">
        <v>39</v>
      </c>
      <c r="G83" s="47" t="s">
        <v>35</v>
      </c>
      <c r="H83" s="44" t="s">
        <v>40</v>
      </c>
      <c r="I83" s="48">
        <v>32601</v>
      </c>
      <c r="J83" s="50" t="s">
        <v>181</v>
      </c>
      <c r="K83" s="7"/>
      <c r="L83" s="51" t="s">
        <v>182</v>
      </c>
      <c r="M83" s="7"/>
      <c r="N83" s="7"/>
      <c r="O83" s="7" t="s">
        <v>37</v>
      </c>
      <c r="P83" s="15">
        <v>1</v>
      </c>
      <c r="Q83" s="52">
        <v>824.82999999999993</v>
      </c>
      <c r="R83" s="6" t="s">
        <v>38</v>
      </c>
      <c r="S83" s="42">
        <f t="shared" si="13"/>
        <v>824.82999999999993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f t="shared" si="14"/>
        <v>824.82999999999993</v>
      </c>
      <c r="AB83" s="19">
        <v>0</v>
      </c>
      <c r="AC83" s="19">
        <v>0</v>
      </c>
      <c r="AD83" s="43">
        <v>0</v>
      </c>
      <c r="AE83" s="19">
        <v>0</v>
      </c>
    </row>
    <row r="84" spans="1:44" s="53" customFormat="1" ht="40.799999999999997" x14ac:dyDescent="0.3">
      <c r="A84" s="54" t="s">
        <v>33</v>
      </c>
      <c r="B84" s="55" t="s">
        <v>34</v>
      </c>
      <c r="C84" s="56">
        <v>51351</v>
      </c>
      <c r="D84" s="55" t="s">
        <v>34</v>
      </c>
      <c r="E84" s="55" t="s">
        <v>35</v>
      </c>
      <c r="F84" s="55" t="s">
        <v>42</v>
      </c>
      <c r="G84" s="57" t="s">
        <v>43</v>
      </c>
      <c r="H84" s="56" t="s">
        <v>41</v>
      </c>
      <c r="I84" s="58">
        <v>33602</v>
      </c>
      <c r="J84" s="59" t="s">
        <v>177</v>
      </c>
      <c r="K84" s="54"/>
      <c r="L84" s="60" t="s">
        <v>183</v>
      </c>
      <c r="M84" s="54"/>
      <c r="N84" s="54"/>
      <c r="O84" s="54" t="s">
        <v>37</v>
      </c>
      <c r="P84" s="61">
        <v>1</v>
      </c>
      <c r="Q84" s="62">
        <v>3463.89</v>
      </c>
      <c r="R84" s="63" t="s">
        <v>38</v>
      </c>
      <c r="S84" s="64">
        <f t="shared" si="13"/>
        <v>3463.89</v>
      </c>
      <c r="T84" s="37">
        <v>0</v>
      </c>
      <c r="U84" s="19">
        <v>0</v>
      </c>
      <c r="V84" s="37">
        <v>0</v>
      </c>
      <c r="W84" s="37">
        <v>0</v>
      </c>
      <c r="X84" s="37">
        <v>0</v>
      </c>
      <c r="Y84" s="65">
        <v>0</v>
      </c>
      <c r="Z84" s="19">
        <v>0</v>
      </c>
      <c r="AA84" s="19">
        <f t="shared" si="14"/>
        <v>3463.89</v>
      </c>
      <c r="AB84" s="66">
        <v>0</v>
      </c>
      <c r="AC84" s="66">
        <v>0</v>
      </c>
      <c r="AD84" s="66">
        <v>0</v>
      </c>
      <c r="AE84" s="19">
        <v>0</v>
      </c>
    </row>
    <row r="85" spans="1:44" s="7" customFormat="1" ht="40.799999999999997" x14ac:dyDescent="0.3">
      <c r="A85" s="7" t="s">
        <v>33</v>
      </c>
      <c r="B85" s="44" t="s">
        <v>34</v>
      </c>
      <c r="C85" s="49">
        <v>51351</v>
      </c>
      <c r="D85" s="44" t="s">
        <v>34</v>
      </c>
      <c r="E85" s="44" t="s">
        <v>35</v>
      </c>
      <c r="F85" s="44" t="s">
        <v>36</v>
      </c>
      <c r="G85" s="47" t="s">
        <v>35</v>
      </c>
      <c r="H85" s="49" t="s">
        <v>176</v>
      </c>
      <c r="I85" s="7">
        <v>33801</v>
      </c>
      <c r="J85" s="24" t="s">
        <v>184</v>
      </c>
      <c r="L85" s="51" t="s">
        <v>185</v>
      </c>
      <c r="O85" s="7" t="s">
        <v>37</v>
      </c>
      <c r="P85" s="67">
        <v>1</v>
      </c>
      <c r="Q85" s="83">
        <v>45472</v>
      </c>
      <c r="R85" s="6" t="s">
        <v>38</v>
      </c>
      <c r="S85" s="52">
        <f t="shared" si="13"/>
        <v>45472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68">
        <v>0</v>
      </c>
      <c r="Z85" s="19">
        <v>0</v>
      </c>
      <c r="AA85" s="19">
        <f t="shared" si="14"/>
        <v>45472</v>
      </c>
      <c r="AB85" s="43">
        <v>0</v>
      </c>
      <c r="AC85" s="66">
        <v>0</v>
      </c>
      <c r="AD85" s="43">
        <v>0</v>
      </c>
      <c r="AE85" s="19">
        <v>0</v>
      </c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69"/>
    </row>
    <row r="86" spans="1:44" s="53" customFormat="1" ht="30.6" x14ac:dyDescent="0.3">
      <c r="A86" s="70" t="s">
        <v>33</v>
      </c>
      <c r="B86" s="71" t="s">
        <v>34</v>
      </c>
      <c r="C86" s="72">
        <v>51351</v>
      </c>
      <c r="D86" s="71" t="s">
        <v>34</v>
      </c>
      <c r="E86" s="71" t="s">
        <v>35</v>
      </c>
      <c r="F86" s="71" t="s">
        <v>36</v>
      </c>
      <c r="G86" s="73" t="s">
        <v>35</v>
      </c>
      <c r="H86" s="72" t="s">
        <v>176</v>
      </c>
      <c r="I86" s="48">
        <v>35501</v>
      </c>
      <c r="J86" s="74" t="s">
        <v>186</v>
      </c>
      <c r="K86" s="70"/>
      <c r="L86" s="75" t="s">
        <v>187</v>
      </c>
      <c r="M86" s="70"/>
      <c r="N86" s="70"/>
      <c r="O86" s="70" t="s">
        <v>37</v>
      </c>
      <c r="P86" s="76">
        <v>1</v>
      </c>
      <c r="Q86" s="77">
        <v>696</v>
      </c>
      <c r="R86" s="78" t="s">
        <v>38</v>
      </c>
      <c r="S86" s="79">
        <f t="shared" si="13"/>
        <v>696</v>
      </c>
      <c r="T86" s="80">
        <v>0</v>
      </c>
      <c r="U86" s="19">
        <v>0</v>
      </c>
      <c r="V86" s="80">
        <v>0</v>
      </c>
      <c r="W86" s="80">
        <v>0</v>
      </c>
      <c r="X86" s="80">
        <v>0</v>
      </c>
      <c r="Y86" s="81">
        <v>0</v>
      </c>
      <c r="Z86" s="19">
        <v>0</v>
      </c>
      <c r="AA86" s="19">
        <f t="shared" si="14"/>
        <v>696</v>
      </c>
      <c r="AB86" s="82">
        <v>0</v>
      </c>
      <c r="AC86" s="66">
        <v>0</v>
      </c>
      <c r="AD86" s="82">
        <v>0</v>
      </c>
      <c r="AE86" s="19">
        <v>0</v>
      </c>
    </row>
    <row r="87" spans="1:44" s="53" customFormat="1" ht="40.799999999999997" x14ac:dyDescent="0.3">
      <c r="A87" s="7" t="s">
        <v>33</v>
      </c>
      <c r="B87" s="44" t="s">
        <v>34</v>
      </c>
      <c r="C87" s="49">
        <v>51355</v>
      </c>
      <c r="D87" s="44" t="s">
        <v>34</v>
      </c>
      <c r="E87" s="44" t="s">
        <v>35</v>
      </c>
      <c r="F87" s="44" t="s">
        <v>36</v>
      </c>
      <c r="G87" s="47" t="s">
        <v>35</v>
      </c>
      <c r="H87" s="44" t="s">
        <v>41</v>
      </c>
      <c r="I87" s="48">
        <v>35801</v>
      </c>
      <c r="J87" s="24" t="s">
        <v>188</v>
      </c>
      <c r="K87" s="7"/>
      <c r="L87" s="51" t="s">
        <v>189</v>
      </c>
      <c r="M87" s="7"/>
      <c r="N87" s="7"/>
      <c r="O87" s="7" t="s">
        <v>37</v>
      </c>
      <c r="P87" s="67">
        <v>1</v>
      </c>
      <c r="Q87" s="84">
        <v>26500</v>
      </c>
      <c r="R87" s="6" t="s">
        <v>38</v>
      </c>
      <c r="S87" s="42">
        <f t="shared" si="13"/>
        <v>26500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68">
        <v>0</v>
      </c>
      <c r="Z87" s="19">
        <v>0</v>
      </c>
      <c r="AA87" s="19">
        <f t="shared" si="14"/>
        <v>26500</v>
      </c>
      <c r="AB87" s="43">
        <v>0</v>
      </c>
      <c r="AC87" s="43">
        <v>0</v>
      </c>
      <c r="AD87" s="43">
        <v>0</v>
      </c>
      <c r="AE87" s="19">
        <v>0</v>
      </c>
    </row>
    <row r="88" spans="1:44" s="90" customFormat="1" ht="20.399999999999999" x14ac:dyDescent="0.3">
      <c r="A88" s="7" t="s">
        <v>191</v>
      </c>
      <c r="B88" s="7" t="s">
        <v>192</v>
      </c>
      <c r="C88" s="44">
        <v>11510</v>
      </c>
      <c r="D88" s="7" t="s">
        <v>192</v>
      </c>
      <c r="E88" s="47" t="s">
        <v>35</v>
      </c>
      <c r="F88" s="44" t="s">
        <v>36</v>
      </c>
      <c r="G88" s="47" t="s">
        <v>35</v>
      </c>
      <c r="H88" s="44" t="s">
        <v>41</v>
      </c>
      <c r="I88" s="44">
        <v>21101</v>
      </c>
      <c r="J88" s="44" t="s">
        <v>193</v>
      </c>
      <c r="K88" s="44" t="s">
        <v>194</v>
      </c>
      <c r="L88" s="24" t="s">
        <v>195</v>
      </c>
      <c r="M88" s="24"/>
      <c r="N88" s="24"/>
      <c r="O88" s="44" t="s">
        <v>196</v>
      </c>
      <c r="P88" s="86">
        <v>10</v>
      </c>
      <c r="Q88" s="87">
        <v>60</v>
      </c>
      <c r="R88" s="6" t="s">
        <v>197</v>
      </c>
      <c r="S88" s="88">
        <f t="shared" ref="S88" si="15">Q88*P88</f>
        <v>600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89">
        <v>600</v>
      </c>
      <c r="AB88" s="19">
        <v>0</v>
      </c>
      <c r="AC88" s="19">
        <v>0</v>
      </c>
      <c r="AD88" s="19">
        <v>0</v>
      </c>
      <c r="AE88" s="19">
        <v>0</v>
      </c>
      <c r="AF88" s="85"/>
    </row>
    <row r="89" spans="1:44" s="90" customFormat="1" ht="20.399999999999999" x14ac:dyDescent="0.25">
      <c r="A89" s="7" t="s">
        <v>191</v>
      </c>
      <c r="B89" s="7" t="s">
        <v>192</v>
      </c>
      <c r="C89" s="44">
        <v>51314</v>
      </c>
      <c r="D89" s="7" t="s">
        <v>192</v>
      </c>
      <c r="E89" s="47" t="s">
        <v>35</v>
      </c>
      <c r="F89" s="44" t="s">
        <v>36</v>
      </c>
      <c r="G89" s="47" t="s">
        <v>35</v>
      </c>
      <c r="H89" s="44" t="s">
        <v>41</v>
      </c>
      <c r="I89" s="44">
        <v>31401</v>
      </c>
      <c r="J89" s="44" t="s">
        <v>198</v>
      </c>
      <c r="K89" s="91"/>
      <c r="L89" s="24" t="s">
        <v>199</v>
      </c>
      <c r="M89" s="24"/>
      <c r="N89" s="24"/>
      <c r="O89" s="44" t="s">
        <v>200</v>
      </c>
      <c r="P89" s="86">
        <v>1</v>
      </c>
      <c r="Q89" s="87">
        <v>704</v>
      </c>
      <c r="R89" s="6" t="s">
        <v>197</v>
      </c>
      <c r="S89" s="88">
        <f>Q89</f>
        <v>704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89">
        <v>704</v>
      </c>
      <c r="AB89" s="19">
        <v>0</v>
      </c>
      <c r="AC89" s="19">
        <v>0</v>
      </c>
      <c r="AD89" s="19">
        <v>0</v>
      </c>
      <c r="AE89" s="19">
        <v>0</v>
      </c>
    </row>
    <row r="90" spans="1:44" s="85" customFormat="1" ht="20.399999999999999" x14ac:dyDescent="0.3">
      <c r="A90" s="7" t="s">
        <v>191</v>
      </c>
      <c r="B90" s="7" t="s">
        <v>192</v>
      </c>
      <c r="C90" s="44">
        <v>51326</v>
      </c>
      <c r="D90" s="7" t="s">
        <v>192</v>
      </c>
      <c r="E90" s="47" t="s">
        <v>35</v>
      </c>
      <c r="F90" s="44" t="s">
        <v>36</v>
      </c>
      <c r="G90" s="47" t="s">
        <v>35</v>
      </c>
      <c r="H90" s="44" t="s">
        <v>41</v>
      </c>
      <c r="I90" s="44">
        <v>32601</v>
      </c>
      <c r="J90" s="44" t="s">
        <v>201</v>
      </c>
      <c r="K90" s="92"/>
      <c r="L90" s="24" t="s">
        <v>202</v>
      </c>
      <c r="M90" s="24"/>
      <c r="N90" s="24"/>
      <c r="O90" s="44" t="s">
        <v>200</v>
      </c>
      <c r="P90" s="86">
        <v>1</v>
      </c>
      <c r="Q90" s="89">
        <v>839.31</v>
      </c>
      <c r="R90" s="6" t="s">
        <v>197</v>
      </c>
      <c r="S90" s="88">
        <f t="shared" ref="S90" si="16">P90*Q90</f>
        <v>839.31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89">
        <v>839.31</v>
      </c>
      <c r="AB90" s="19">
        <v>0</v>
      </c>
      <c r="AC90" s="19">
        <v>0</v>
      </c>
      <c r="AD90" s="19">
        <v>0</v>
      </c>
      <c r="AE90" s="19">
        <v>0</v>
      </c>
    </row>
    <row r="91" spans="1:44" s="85" customFormat="1" ht="30.6" x14ac:dyDescent="0.3">
      <c r="A91" s="7" t="s">
        <v>191</v>
      </c>
      <c r="B91" s="7" t="s">
        <v>192</v>
      </c>
      <c r="C91" s="7">
        <v>51352</v>
      </c>
      <c r="D91" s="7" t="s">
        <v>192</v>
      </c>
      <c r="E91" s="44" t="s">
        <v>35</v>
      </c>
      <c r="F91" s="44" t="s">
        <v>36</v>
      </c>
      <c r="G91" s="47" t="s">
        <v>35</v>
      </c>
      <c r="H91" s="44" t="s">
        <v>41</v>
      </c>
      <c r="I91" s="44">
        <v>35201</v>
      </c>
      <c r="J91" s="22" t="s">
        <v>204</v>
      </c>
      <c r="K91" s="44"/>
      <c r="L91" s="24" t="s">
        <v>205</v>
      </c>
      <c r="M91" s="24"/>
      <c r="N91" s="24"/>
      <c r="O91" s="44" t="s">
        <v>200</v>
      </c>
      <c r="P91" s="86">
        <v>1</v>
      </c>
      <c r="Q91" s="87">
        <v>10050</v>
      </c>
      <c r="R91" s="6" t="s">
        <v>197</v>
      </c>
      <c r="S91" s="88">
        <f>Q91*P91</f>
        <v>10050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89">
        <v>10050</v>
      </c>
      <c r="AB91" s="19">
        <v>0</v>
      </c>
      <c r="AC91" s="19">
        <v>0</v>
      </c>
      <c r="AD91" s="19">
        <v>0</v>
      </c>
      <c r="AE91" s="19">
        <v>0</v>
      </c>
    </row>
    <row r="92" spans="1:44" s="85" customFormat="1" ht="51" x14ac:dyDescent="0.3">
      <c r="A92" s="7" t="s">
        <v>191</v>
      </c>
      <c r="B92" s="7" t="s">
        <v>192</v>
      </c>
      <c r="C92" s="44">
        <v>51355</v>
      </c>
      <c r="D92" s="7" t="s">
        <v>192</v>
      </c>
      <c r="E92" s="47" t="s">
        <v>35</v>
      </c>
      <c r="F92" s="44" t="s">
        <v>36</v>
      </c>
      <c r="G92" s="47" t="s">
        <v>35</v>
      </c>
      <c r="H92" s="44" t="s">
        <v>41</v>
      </c>
      <c r="I92" s="44">
        <v>35501</v>
      </c>
      <c r="J92" s="44" t="s">
        <v>206</v>
      </c>
      <c r="K92" s="92"/>
      <c r="L92" s="24" t="s">
        <v>207</v>
      </c>
      <c r="M92" s="24"/>
      <c r="N92" s="24"/>
      <c r="O92" s="44" t="s">
        <v>200</v>
      </c>
      <c r="P92" s="86">
        <v>1</v>
      </c>
      <c r="Q92" s="89">
        <v>1743</v>
      </c>
      <c r="R92" s="6" t="s">
        <v>197</v>
      </c>
      <c r="S92" s="88">
        <f>Q92</f>
        <v>1743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89">
        <v>1743</v>
      </c>
      <c r="AB92" s="19">
        <v>0</v>
      </c>
      <c r="AC92" s="19">
        <v>0</v>
      </c>
      <c r="AD92" s="19">
        <v>0</v>
      </c>
      <c r="AE92" s="19">
        <v>0</v>
      </c>
    </row>
    <row r="93" spans="1:44" s="85" customFormat="1" ht="32.25" customHeight="1" x14ac:dyDescent="0.3">
      <c r="A93" s="7" t="s">
        <v>191</v>
      </c>
      <c r="B93" s="7" t="s">
        <v>192</v>
      </c>
      <c r="C93" s="44">
        <v>51369</v>
      </c>
      <c r="D93" s="7" t="s">
        <v>192</v>
      </c>
      <c r="E93" s="47" t="s">
        <v>35</v>
      </c>
      <c r="F93" s="44" t="s">
        <v>36</v>
      </c>
      <c r="G93" s="47" t="s">
        <v>35</v>
      </c>
      <c r="H93" s="44" t="s">
        <v>41</v>
      </c>
      <c r="I93" s="44">
        <v>33604</v>
      </c>
      <c r="J93" s="44" t="s">
        <v>208</v>
      </c>
      <c r="K93" s="92"/>
      <c r="L93" s="24" t="s">
        <v>209</v>
      </c>
      <c r="M93" s="24"/>
      <c r="N93" s="24"/>
      <c r="O93" s="44" t="s">
        <v>200</v>
      </c>
      <c r="P93" s="86">
        <v>1</v>
      </c>
      <c r="Q93" s="89">
        <v>9200</v>
      </c>
      <c r="R93" s="6" t="s">
        <v>197</v>
      </c>
      <c r="S93" s="88">
        <v>9200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89">
        <v>9200</v>
      </c>
      <c r="AB93" s="19">
        <v>0</v>
      </c>
      <c r="AC93" s="19">
        <v>0</v>
      </c>
      <c r="AD93" s="19">
        <v>0</v>
      </c>
      <c r="AE93" s="19">
        <v>0</v>
      </c>
    </row>
    <row r="94" spans="1:44" s="85" customFormat="1" ht="20.399999999999999" x14ac:dyDescent="0.3">
      <c r="A94" s="7" t="s">
        <v>191</v>
      </c>
      <c r="B94" s="7" t="s">
        <v>192</v>
      </c>
      <c r="C94" s="7">
        <v>11510</v>
      </c>
      <c r="D94" s="7" t="s">
        <v>192</v>
      </c>
      <c r="E94" s="44" t="s">
        <v>35</v>
      </c>
      <c r="F94" s="44" t="s">
        <v>42</v>
      </c>
      <c r="G94" s="47" t="s">
        <v>43</v>
      </c>
      <c r="H94" s="44" t="s">
        <v>210</v>
      </c>
      <c r="I94" s="44">
        <v>21101</v>
      </c>
      <c r="J94" s="44" t="s">
        <v>193</v>
      </c>
      <c r="K94" s="44" t="s">
        <v>211</v>
      </c>
      <c r="L94" s="24" t="s">
        <v>212</v>
      </c>
      <c r="M94" s="24"/>
      <c r="N94" s="24"/>
      <c r="O94" s="44" t="s">
        <v>213</v>
      </c>
      <c r="P94" s="86">
        <v>3</v>
      </c>
      <c r="Q94" s="89">
        <v>462.84</v>
      </c>
      <c r="R94" s="6" t="s">
        <v>197</v>
      </c>
      <c r="S94" s="88">
        <f t="shared" ref="S94:S117" si="17">P94*Q94</f>
        <v>1388.52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89">
        <v>1388.52</v>
      </c>
      <c r="AB94" s="19">
        <v>0</v>
      </c>
      <c r="AC94" s="19">
        <v>0</v>
      </c>
      <c r="AD94" s="19">
        <v>0</v>
      </c>
      <c r="AE94" s="19">
        <v>0</v>
      </c>
    </row>
    <row r="95" spans="1:44" s="85" customFormat="1" ht="61.2" x14ac:dyDescent="0.3">
      <c r="A95" s="7" t="s">
        <v>191</v>
      </c>
      <c r="B95" s="7" t="s">
        <v>192</v>
      </c>
      <c r="C95" s="7">
        <v>11510</v>
      </c>
      <c r="D95" s="7" t="s">
        <v>192</v>
      </c>
      <c r="E95" s="44" t="s">
        <v>35</v>
      </c>
      <c r="F95" s="44" t="s">
        <v>42</v>
      </c>
      <c r="G95" s="47" t="s">
        <v>43</v>
      </c>
      <c r="H95" s="44" t="s">
        <v>210</v>
      </c>
      <c r="I95" s="44">
        <v>26103</v>
      </c>
      <c r="J95" s="44" t="s">
        <v>214</v>
      </c>
      <c r="K95" s="44" t="s">
        <v>215</v>
      </c>
      <c r="L95" s="24" t="s">
        <v>216</v>
      </c>
      <c r="M95" s="24"/>
      <c r="N95" s="24"/>
      <c r="O95" s="44" t="s">
        <v>196</v>
      </c>
      <c r="P95" s="86">
        <v>6</v>
      </c>
      <c r="Q95" s="87">
        <v>300</v>
      </c>
      <c r="R95" s="6" t="s">
        <v>197</v>
      </c>
      <c r="S95" s="88">
        <f t="shared" si="17"/>
        <v>1800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89">
        <v>1800</v>
      </c>
      <c r="AB95" s="19">
        <v>0</v>
      </c>
      <c r="AC95" s="19">
        <v>0</v>
      </c>
      <c r="AD95" s="19">
        <v>0</v>
      </c>
      <c r="AE95" s="19">
        <v>0</v>
      </c>
    </row>
    <row r="96" spans="1:44" s="85" customFormat="1" ht="61.2" x14ac:dyDescent="0.3">
      <c r="A96" s="7" t="s">
        <v>191</v>
      </c>
      <c r="B96" s="7" t="s">
        <v>192</v>
      </c>
      <c r="C96" s="7">
        <v>11510</v>
      </c>
      <c r="D96" s="7" t="s">
        <v>192</v>
      </c>
      <c r="E96" s="44" t="s">
        <v>35</v>
      </c>
      <c r="F96" s="44" t="s">
        <v>42</v>
      </c>
      <c r="G96" s="47" t="s">
        <v>43</v>
      </c>
      <c r="H96" s="44" t="s">
        <v>210</v>
      </c>
      <c r="I96" s="44">
        <v>26103</v>
      </c>
      <c r="J96" s="44" t="s">
        <v>214</v>
      </c>
      <c r="K96" s="44" t="s">
        <v>217</v>
      </c>
      <c r="L96" s="24" t="s">
        <v>218</v>
      </c>
      <c r="M96" s="24"/>
      <c r="N96" s="24"/>
      <c r="O96" s="44" t="s">
        <v>196</v>
      </c>
      <c r="P96" s="86">
        <v>4</v>
      </c>
      <c r="Q96" s="87">
        <v>30</v>
      </c>
      <c r="R96" s="6" t="s">
        <v>197</v>
      </c>
      <c r="S96" s="88">
        <f t="shared" si="17"/>
        <v>120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89">
        <v>120</v>
      </c>
      <c r="AB96" s="19">
        <v>0</v>
      </c>
      <c r="AC96" s="19">
        <v>0</v>
      </c>
      <c r="AD96" s="19">
        <v>0</v>
      </c>
      <c r="AE96" s="19">
        <v>0</v>
      </c>
    </row>
    <row r="97" spans="1:31" s="85" customFormat="1" ht="61.2" x14ac:dyDescent="0.3">
      <c r="A97" s="7" t="s">
        <v>191</v>
      </c>
      <c r="B97" s="7" t="s">
        <v>192</v>
      </c>
      <c r="C97" s="7">
        <v>11510</v>
      </c>
      <c r="D97" s="7" t="s">
        <v>192</v>
      </c>
      <c r="E97" s="44" t="s">
        <v>35</v>
      </c>
      <c r="F97" s="44" t="s">
        <v>42</v>
      </c>
      <c r="G97" s="47" t="s">
        <v>43</v>
      </c>
      <c r="H97" s="44" t="s">
        <v>210</v>
      </c>
      <c r="I97" s="44">
        <v>26103</v>
      </c>
      <c r="J97" s="44" t="s">
        <v>214</v>
      </c>
      <c r="K97" s="44" t="s">
        <v>219</v>
      </c>
      <c r="L97" s="24" t="s">
        <v>220</v>
      </c>
      <c r="M97" s="24"/>
      <c r="N97" s="24"/>
      <c r="O97" s="44" t="s">
        <v>196</v>
      </c>
      <c r="P97" s="86">
        <v>1</v>
      </c>
      <c r="Q97" s="87">
        <v>10</v>
      </c>
      <c r="R97" s="6" t="s">
        <v>197</v>
      </c>
      <c r="S97" s="88">
        <f t="shared" si="17"/>
        <v>10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89">
        <v>10</v>
      </c>
      <c r="AB97" s="19">
        <v>0</v>
      </c>
      <c r="AC97" s="19">
        <v>0</v>
      </c>
      <c r="AD97" s="19">
        <v>0</v>
      </c>
      <c r="AE97" s="19">
        <v>0</v>
      </c>
    </row>
    <row r="98" spans="1:31" s="85" customFormat="1" ht="61.2" x14ac:dyDescent="0.3">
      <c r="A98" s="7" t="s">
        <v>191</v>
      </c>
      <c r="B98" s="7" t="s">
        <v>192</v>
      </c>
      <c r="C98" s="7">
        <v>11510</v>
      </c>
      <c r="D98" s="7" t="s">
        <v>192</v>
      </c>
      <c r="E98" s="44" t="s">
        <v>35</v>
      </c>
      <c r="F98" s="44" t="s">
        <v>42</v>
      </c>
      <c r="G98" s="47" t="s">
        <v>43</v>
      </c>
      <c r="H98" s="44" t="s">
        <v>210</v>
      </c>
      <c r="I98" s="44">
        <v>26103</v>
      </c>
      <c r="J98" s="44" t="s">
        <v>214</v>
      </c>
      <c r="K98" s="44" t="s">
        <v>221</v>
      </c>
      <c r="L98" s="24" t="s">
        <v>222</v>
      </c>
      <c r="M98" s="24"/>
      <c r="N98" s="24"/>
      <c r="O98" s="44" t="s">
        <v>196</v>
      </c>
      <c r="P98" s="86">
        <v>3</v>
      </c>
      <c r="Q98" s="87">
        <v>1</v>
      </c>
      <c r="R98" s="6" t="s">
        <v>197</v>
      </c>
      <c r="S98" s="88">
        <f t="shared" si="17"/>
        <v>3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89">
        <v>3</v>
      </c>
      <c r="AB98" s="19">
        <v>0</v>
      </c>
      <c r="AC98" s="19">
        <v>0</v>
      </c>
      <c r="AD98" s="19">
        <v>0</v>
      </c>
      <c r="AE98" s="19">
        <v>0</v>
      </c>
    </row>
    <row r="99" spans="1:31" s="85" customFormat="1" ht="20.399999999999999" x14ac:dyDescent="0.3">
      <c r="A99" s="7" t="s">
        <v>191</v>
      </c>
      <c r="B99" s="7" t="s">
        <v>192</v>
      </c>
      <c r="C99" s="7">
        <v>11510</v>
      </c>
      <c r="D99" s="7" t="s">
        <v>192</v>
      </c>
      <c r="E99" s="44" t="s">
        <v>35</v>
      </c>
      <c r="F99" s="44" t="s">
        <v>42</v>
      </c>
      <c r="G99" s="47" t="s">
        <v>223</v>
      </c>
      <c r="H99" s="44" t="s">
        <v>224</v>
      </c>
      <c r="I99" s="44">
        <v>21601</v>
      </c>
      <c r="J99" s="44" t="s">
        <v>225</v>
      </c>
      <c r="K99" s="44" t="s">
        <v>226</v>
      </c>
      <c r="L99" s="24" t="s">
        <v>227</v>
      </c>
      <c r="M99" s="24"/>
      <c r="N99" s="24"/>
      <c r="O99" s="44" t="s">
        <v>196</v>
      </c>
      <c r="P99" s="86">
        <v>5</v>
      </c>
      <c r="Q99" s="87">
        <v>95</v>
      </c>
      <c r="R99" s="6" t="s">
        <v>197</v>
      </c>
      <c r="S99" s="88">
        <f t="shared" si="17"/>
        <v>475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89">
        <v>475</v>
      </c>
      <c r="AB99" s="19">
        <v>0</v>
      </c>
      <c r="AC99" s="19">
        <v>0</v>
      </c>
      <c r="AD99" s="19">
        <v>0</v>
      </c>
      <c r="AE99" s="19">
        <v>0</v>
      </c>
    </row>
    <row r="100" spans="1:31" s="85" customFormat="1" ht="20.399999999999999" x14ac:dyDescent="0.3">
      <c r="A100" s="7" t="s">
        <v>191</v>
      </c>
      <c r="B100" s="7" t="s">
        <v>192</v>
      </c>
      <c r="C100" s="7">
        <v>11510</v>
      </c>
      <c r="D100" s="7" t="s">
        <v>192</v>
      </c>
      <c r="E100" s="44" t="s">
        <v>35</v>
      </c>
      <c r="F100" s="44" t="s">
        <v>42</v>
      </c>
      <c r="G100" s="47" t="s">
        <v>223</v>
      </c>
      <c r="H100" s="44" t="s">
        <v>224</v>
      </c>
      <c r="I100" s="44">
        <v>21601</v>
      </c>
      <c r="J100" s="44" t="s">
        <v>225</v>
      </c>
      <c r="K100" s="44" t="s">
        <v>228</v>
      </c>
      <c r="L100" s="24" t="s">
        <v>229</v>
      </c>
      <c r="M100" s="24"/>
      <c r="N100" s="24"/>
      <c r="O100" s="44" t="s">
        <v>196</v>
      </c>
      <c r="P100" s="86">
        <v>5</v>
      </c>
      <c r="Q100" s="87">
        <v>22</v>
      </c>
      <c r="R100" s="6" t="s">
        <v>197</v>
      </c>
      <c r="S100" s="88">
        <f t="shared" si="17"/>
        <v>110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89">
        <v>110</v>
      </c>
      <c r="AB100" s="19">
        <v>0</v>
      </c>
      <c r="AC100" s="19">
        <v>0</v>
      </c>
      <c r="AD100" s="19">
        <v>0</v>
      </c>
      <c r="AE100" s="19">
        <v>0</v>
      </c>
    </row>
    <row r="101" spans="1:31" s="85" customFormat="1" ht="20.399999999999999" x14ac:dyDescent="0.3">
      <c r="A101" s="7" t="s">
        <v>191</v>
      </c>
      <c r="B101" s="7" t="s">
        <v>192</v>
      </c>
      <c r="C101" s="7">
        <v>11510</v>
      </c>
      <c r="D101" s="7" t="s">
        <v>192</v>
      </c>
      <c r="E101" s="44" t="s">
        <v>35</v>
      </c>
      <c r="F101" s="44" t="s">
        <v>42</v>
      </c>
      <c r="G101" s="47" t="s">
        <v>223</v>
      </c>
      <c r="H101" s="44" t="s">
        <v>224</v>
      </c>
      <c r="I101" s="44">
        <v>21601</v>
      </c>
      <c r="J101" s="44" t="s">
        <v>225</v>
      </c>
      <c r="K101" s="44" t="s">
        <v>230</v>
      </c>
      <c r="L101" s="24" t="s">
        <v>231</v>
      </c>
      <c r="M101" s="24"/>
      <c r="N101" s="24"/>
      <c r="O101" s="44" t="s">
        <v>196</v>
      </c>
      <c r="P101" s="86">
        <v>3</v>
      </c>
      <c r="Q101" s="87">
        <v>95</v>
      </c>
      <c r="R101" s="6" t="s">
        <v>197</v>
      </c>
      <c r="S101" s="88">
        <f t="shared" si="17"/>
        <v>285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89">
        <v>285</v>
      </c>
      <c r="AB101" s="19">
        <v>0</v>
      </c>
      <c r="AC101" s="19">
        <v>0</v>
      </c>
      <c r="AD101" s="19">
        <v>0</v>
      </c>
      <c r="AE101" s="19">
        <v>0</v>
      </c>
    </row>
    <row r="102" spans="1:31" s="85" customFormat="1" ht="20.399999999999999" x14ac:dyDescent="0.3">
      <c r="A102" s="7" t="s">
        <v>191</v>
      </c>
      <c r="B102" s="7" t="s">
        <v>192</v>
      </c>
      <c r="C102" s="7">
        <v>11510</v>
      </c>
      <c r="D102" s="7" t="s">
        <v>192</v>
      </c>
      <c r="E102" s="44" t="s">
        <v>35</v>
      </c>
      <c r="F102" s="44" t="s">
        <v>42</v>
      </c>
      <c r="G102" s="47" t="s">
        <v>223</v>
      </c>
      <c r="H102" s="44" t="s">
        <v>224</v>
      </c>
      <c r="I102" s="44">
        <v>21601</v>
      </c>
      <c r="J102" s="44" t="s">
        <v>225</v>
      </c>
      <c r="K102" s="44" t="s">
        <v>232</v>
      </c>
      <c r="L102" s="24" t="s">
        <v>233</v>
      </c>
      <c r="M102" s="24"/>
      <c r="N102" s="24"/>
      <c r="O102" s="44" t="s">
        <v>196</v>
      </c>
      <c r="P102" s="86">
        <v>3</v>
      </c>
      <c r="Q102" s="87">
        <v>425</v>
      </c>
      <c r="R102" s="6" t="s">
        <v>197</v>
      </c>
      <c r="S102" s="88">
        <f t="shared" si="17"/>
        <v>1275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89">
        <v>1275</v>
      </c>
      <c r="AB102" s="19">
        <v>0</v>
      </c>
      <c r="AC102" s="19">
        <v>0</v>
      </c>
      <c r="AD102" s="19">
        <v>0</v>
      </c>
      <c r="AE102" s="19">
        <v>0</v>
      </c>
    </row>
    <row r="103" spans="1:31" s="85" customFormat="1" ht="20.399999999999999" x14ac:dyDescent="0.3">
      <c r="A103" s="7" t="s">
        <v>191</v>
      </c>
      <c r="B103" s="7" t="s">
        <v>192</v>
      </c>
      <c r="C103" s="7">
        <v>11510</v>
      </c>
      <c r="D103" s="7" t="s">
        <v>192</v>
      </c>
      <c r="E103" s="44" t="s">
        <v>35</v>
      </c>
      <c r="F103" s="44" t="s">
        <v>42</v>
      </c>
      <c r="G103" s="47" t="s">
        <v>223</v>
      </c>
      <c r="H103" s="44" t="s">
        <v>224</v>
      </c>
      <c r="I103" s="44">
        <v>21601</v>
      </c>
      <c r="J103" s="44" t="s">
        <v>225</v>
      </c>
      <c r="K103" s="44" t="s">
        <v>234</v>
      </c>
      <c r="L103" s="24" t="s">
        <v>235</v>
      </c>
      <c r="M103" s="24"/>
      <c r="N103" s="24"/>
      <c r="O103" s="44" t="s">
        <v>196</v>
      </c>
      <c r="P103" s="86">
        <v>5</v>
      </c>
      <c r="Q103" s="87">
        <v>25</v>
      </c>
      <c r="R103" s="6" t="s">
        <v>197</v>
      </c>
      <c r="S103" s="88">
        <f t="shared" si="17"/>
        <v>125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89">
        <v>125</v>
      </c>
      <c r="AB103" s="19">
        <v>0</v>
      </c>
      <c r="AC103" s="19">
        <v>0</v>
      </c>
      <c r="AD103" s="19">
        <v>0</v>
      </c>
      <c r="AE103" s="19">
        <v>0</v>
      </c>
    </row>
    <row r="104" spans="1:31" s="85" customFormat="1" ht="20.399999999999999" x14ac:dyDescent="0.3">
      <c r="A104" s="7" t="s">
        <v>191</v>
      </c>
      <c r="B104" s="7" t="s">
        <v>192</v>
      </c>
      <c r="C104" s="7">
        <v>11510</v>
      </c>
      <c r="D104" s="7" t="s">
        <v>192</v>
      </c>
      <c r="E104" s="44" t="s">
        <v>35</v>
      </c>
      <c r="F104" s="44" t="s">
        <v>42</v>
      </c>
      <c r="G104" s="47" t="s">
        <v>223</v>
      </c>
      <c r="H104" s="44" t="s">
        <v>224</v>
      </c>
      <c r="I104" s="44">
        <v>21601</v>
      </c>
      <c r="J104" s="44" t="s">
        <v>225</v>
      </c>
      <c r="K104" s="44" t="s">
        <v>236</v>
      </c>
      <c r="L104" s="24" t="s">
        <v>237</v>
      </c>
      <c r="M104" s="24"/>
      <c r="N104" s="24"/>
      <c r="O104" s="44" t="s">
        <v>196</v>
      </c>
      <c r="P104" s="86">
        <v>3</v>
      </c>
      <c r="Q104" s="87">
        <v>150</v>
      </c>
      <c r="R104" s="6" t="s">
        <v>197</v>
      </c>
      <c r="S104" s="88">
        <f t="shared" si="17"/>
        <v>450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89">
        <v>450</v>
      </c>
      <c r="AB104" s="19">
        <v>0</v>
      </c>
      <c r="AC104" s="19">
        <v>0</v>
      </c>
      <c r="AD104" s="19">
        <v>0</v>
      </c>
      <c r="AE104" s="19">
        <v>0</v>
      </c>
    </row>
    <row r="105" spans="1:31" s="85" customFormat="1" ht="20.399999999999999" x14ac:dyDescent="0.3">
      <c r="A105" s="7" t="s">
        <v>191</v>
      </c>
      <c r="B105" s="7" t="s">
        <v>192</v>
      </c>
      <c r="C105" s="7">
        <v>11510</v>
      </c>
      <c r="D105" s="7" t="s">
        <v>192</v>
      </c>
      <c r="E105" s="44" t="s">
        <v>35</v>
      </c>
      <c r="F105" s="44" t="s">
        <v>42</v>
      </c>
      <c r="G105" s="47" t="s">
        <v>223</v>
      </c>
      <c r="H105" s="44" t="s">
        <v>224</v>
      </c>
      <c r="I105" s="44">
        <v>25201</v>
      </c>
      <c r="J105" s="44" t="s">
        <v>238</v>
      </c>
      <c r="K105" s="44" t="s">
        <v>239</v>
      </c>
      <c r="L105" s="24" t="s">
        <v>240</v>
      </c>
      <c r="M105" s="24"/>
      <c r="N105" s="24"/>
      <c r="O105" s="44" t="s">
        <v>196</v>
      </c>
      <c r="P105" s="86">
        <v>4</v>
      </c>
      <c r="Q105" s="87">
        <v>90</v>
      </c>
      <c r="R105" s="6" t="s">
        <v>197</v>
      </c>
      <c r="S105" s="88">
        <f t="shared" si="17"/>
        <v>360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89">
        <v>360</v>
      </c>
      <c r="AB105" s="19">
        <v>0</v>
      </c>
      <c r="AC105" s="19">
        <v>0</v>
      </c>
      <c r="AD105" s="19">
        <v>0</v>
      </c>
      <c r="AE105" s="19">
        <v>0</v>
      </c>
    </row>
    <row r="106" spans="1:31" s="85" customFormat="1" ht="20.399999999999999" x14ac:dyDescent="0.3">
      <c r="A106" s="7" t="s">
        <v>191</v>
      </c>
      <c r="B106" s="7" t="s">
        <v>192</v>
      </c>
      <c r="C106" s="7">
        <v>11510</v>
      </c>
      <c r="D106" s="7" t="s">
        <v>192</v>
      </c>
      <c r="E106" s="44" t="s">
        <v>35</v>
      </c>
      <c r="F106" s="44" t="s">
        <v>42</v>
      </c>
      <c r="G106" s="47" t="s">
        <v>223</v>
      </c>
      <c r="H106" s="44" t="s">
        <v>224</v>
      </c>
      <c r="I106" s="44">
        <v>25201</v>
      </c>
      <c r="J106" s="44" t="s">
        <v>238</v>
      </c>
      <c r="K106" s="44" t="s">
        <v>239</v>
      </c>
      <c r="L106" s="24" t="s">
        <v>240</v>
      </c>
      <c r="M106" s="24"/>
      <c r="N106" s="24"/>
      <c r="O106" s="44" t="s">
        <v>196</v>
      </c>
      <c r="P106" s="86">
        <v>4</v>
      </c>
      <c r="Q106" s="87">
        <v>145</v>
      </c>
      <c r="R106" s="6" t="s">
        <v>197</v>
      </c>
      <c r="S106" s="88">
        <f t="shared" si="17"/>
        <v>580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89">
        <v>580</v>
      </c>
      <c r="AB106" s="19">
        <v>0</v>
      </c>
      <c r="AC106" s="19">
        <v>0</v>
      </c>
      <c r="AD106" s="19">
        <v>0</v>
      </c>
      <c r="AE106" s="19">
        <v>0</v>
      </c>
    </row>
    <row r="107" spans="1:31" s="85" customFormat="1" ht="20.399999999999999" x14ac:dyDescent="0.3">
      <c r="A107" s="7" t="s">
        <v>191</v>
      </c>
      <c r="B107" s="7" t="s">
        <v>192</v>
      </c>
      <c r="C107" s="7">
        <v>11510</v>
      </c>
      <c r="D107" s="7" t="s">
        <v>192</v>
      </c>
      <c r="E107" s="44" t="s">
        <v>35</v>
      </c>
      <c r="F107" s="44" t="s">
        <v>42</v>
      </c>
      <c r="G107" s="47" t="s">
        <v>223</v>
      </c>
      <c r="H107" s="44" t="s">
        <v>210</v>
      </c>
      <c r="I107" s="44">
        <v>21101</v>
      </c>
      <c r="J107" s="44" t="s">
        <v>193</v>
      </c>
      <c r="K107" s="44" t="s">
        <v>241</v>
      </c>
      <c r="L107" s="24" t="s">
        <v>78</v>
      </c>
      <c r="M107" s="24"/>
      <c r="N107" s="24"/>
      <c r="O107" s="44" t="s">
        <v>196</v>
      </c>
      <c r="P107" s="86">
        <v>3</v>
      </c>
      <c r="Q107" s="87">
        <v>56</v>
      </c>
      <c r="R107" s="6" t="s">
        <v>197</v>
      </c>
      <c r="S107" s="88">
        <f t="shared" si="17"/>
        <v>168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89">
        <v>168</v>
      </c>
      <c r="AB107" s="19">
        <v>0</v>
      </c>
      <c r="AC107" s="19">
        <v>0</v>
      </c>
      <c r="AD107" s="19">
        <v>0</v>
      </c>
      <c r="AE107" s="19">
        <v>0</v>
      </c>
    </row>
    <row r="108" spans="1:31" s="85" customFormat="1" ht="20.399999999999999" x14ac:dyDescent="0.3">
      <c r="A108" s="7" t="s">
        <v>191</v>
      </c>
      <c r="B108" s="7" t="s">
        <v>192</v>
      </c>
      <c r="C108" s="7">
        <v>11510</v>
      </c>
      <c r="D108" s="7" t="s">
        <v>192</v>
      </c>
      <c r="E108" s="44" t="s">
        <v>35</v>
      </c>
      <c r="F108" s="44" t="s">
        <v>42</v>
      </c>
      <c r="G108" s="47" t="s">
        <v>223</v>
      </c>
      <c r="H108" s="44" t="s">
        <v>210</v>
      </c>
      <c r="I108" s="44">
        <v>21101</v>
      </c>
      <c r="J108" s="44" t="s">
        <v>193</v>
      </c>
      <c r="K108" s="44" t="s">
        <v>242</v>
      </c>
      <c r="L108" s="24" t="s">
        <v>243</v>
      </c>
      <c r="M108" s="24"/>
      <c r="N108" s="24"/>
      <c r="O108" s="44" t="s">
        <v>196</v>
      </c>
      <c r="P108" s="86">
        <v>5</v>
      </c>
      <c r="Q108" s="87">
        <v>9.3699999999999992</v>
      </c>
      <c r="R108" s="6" t="s">
        <v>197</v>
      </c>
      <c r="S108" s="88">
        <f t="shared" si="17"/>
        <v>46.849999999999994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89">
        <v>46.849999999999994</v>
      </c>
      <c r="AB108" s="19">
        <v>0</v>
      </c>
      <c r="AC108" s="19">
        <v>0</v>
      </c>
      <c r="AD108" s="19">
        <v>0</v>
      </c>
      <c r="AE108" s="19">
        <v>0</v>
      </c>
    </row>
    <row r="109" spans="1:31" s="85" customFormat="1" ht="20.399999999999999" x14ac:dyDescent="0.3">
      <c r="A109" s="7" t="s">
        <v>191</v>
      </c>
      <c r="B109" s="7" t="s">
        <v>192</v>
      </c>
      <c r="C109" s="7">
        <v>11510</v>
      </c>
      <c r="D109" s="7" t="s">
        <v>192</v>
      </c>
      <c r="E109" s="44" t="s">
        <v>35</v>
      </c>
      <c r="F109" s="44" t="s">
        <v>42</v>
      </c>
      <c r="G109" s="47" t="s">
        <v>223</v>
      </c>
      <c r="H109" s="44" t="s">
        <v>210</v>
      </c>
      <c r="I109" s="44">
        <v>21101</v>
      </c>
      <c r="J109" s="44" t="s">
        <v>193</v>
      </c>
      <c r="K109" s="44" t="s">
        <v>244</v>
      </c>
      <c r="L109" s="24" t="s">
        <v>245</v>
      </c>
      <c r="M109" s="24"/>
      <c r="N109" s="24"/>
      <c r="O109" s="44" t="s">
        <v>213</v>
      </c>
      <c r="P109" s="86">
        <v>3</v>
      </c>
      <c r="Q109" s="87">
        <v>25</v>
      </c>
      <c r="R109" s="6" t="s">
        <v>197</v>
      </c>
      <c r="S109" s="88">
        <f t="shared" si="17"/>
        <v>75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89">
        <v>75</v>
      </c>
      <c r="AB109" s="19">
        <v>0</v>
      </c>
      <c r="AC109" s="19">
        <v>0</v>
      </c>
      <c r="AD109" s="19">
        <v>0</v>
      </c>
      <c r="AE109" s="19">
        <v>0</v>
      </c>
    </row>
    <row r="110" spans="1:31" s="85" customFormat="1" ht="18" customHeight="1" x14ac:dyDescent="0.3">
      <c r="A110" s="7" t="s">
        <v>191</v>
      </c>
      <c r="B110" s="7" t="s">
        <v>192</v>
      </c>
      <c r="C110" s="7">
        <v>11510</v>
      </c>
      <c r="D110" s="7" t="s">
        <v>192</v>
      </c>
      <c r="E110" s="44" t="s">
        <v>35</v>
      </c>
      <c r="F110" s="44" t="s">
        <v>42</v>
      </c>
      <c r="G110" s="47" t="s">
        <v>223</v>
      </c>
      <c r="H110" s="44" t="s">
        <v>210</v>
      </c>
      <c r="I110" s="44">
        <v>21101</v>
      </c>
      <c r="J110" s="44" t="s">
        <v>193</v>
      </c>
      <c r="K110" s="44" t="s">
        <v>246</v>
      </c>
      <c r="L110" s="24" t="s">
        <v>247</v>
      </c>
      <c r="M110" s="24"/>
      <c r="N110" s="24"/>
      <c r="O110" s="44" t="s">
        <v>196</v>
      </c>
      <c r="P110" s="86">
        <v>5</v>
      </c>
      <c r="Q110" s="87">
        <v>17.170000000000002</v>
      </c>
      <c r="R110" s="6" t="s">
        <v>197</v>
      </c>
      <c r="S110" s="88">
        <f t="shared" si="17"/>
        <v>85.850000000000009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89">
        <v>85.850000000000009</v>
      </c>
      <c r="AB110" s="19">
        <v>0</v>
      </c>
      <c r="AC110" s="19">
        <v>0</v>
      </c>
      <c r="AD110" s="19">
        <v>0</v>
      </c>
      <c r="AE110" s="19">
        <v>0</v>
      </c>
    </row>
    <row r="111" spans="1:31" s="85" customFormat="1" ht="18" customHeight="1" x14ac:dyDescent="0.3">
      <c r="A111" s="7" t="s">
        <v>191</v>
      </c>
      <c r="B111" s="7" t="s">
        <v>192</v>
      </c>
      <c r="C111" s="7">
        <v>11510</v>
      </c>
      <c r="D111" s="7" t="s">
        <v>192</v>
      </c>
      <c r="E111" s="44" t="s">
        <v>35</v>
      </c>
      <c r="F111" s="44" t="s">
        <v>42</v>
      </c>
      <c r="G111" s="47" t="s">
        <v>223</v>
      </c>
      <c r="H111" s="44" t="s">
        <v>210</v>
      </c>
      <c r="I111" s="44">
        <v>21101</v>
      </c>
      <c r="J111" s="44" t="s">
        <v>193</v>
      </c>
      <c r="K111" s="44" t="s">
        <v>248</v>
      </c>
      <c r="L111" s="24" t="s">
        <v>249</v>
      </c>
      <c r="M111" s="24"/>
      <c r="N111" s="24"/>
      <c r="O111" s="44" t="s">
        <v>196</v>
      </c>
      <c r="P111" s="86">
        <v>5</v>
      </c>
      <c r="Q111" s="87">
        <v>18.8</v>
      </c>
      <c r="R111" s="6" t="s">
        <v>197</v>
      </c>
      <c r="S111" s="88">
        <f t="shared" si="17"/>
        <v>94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89">
        <v>94</v>
      </c>
      <c r="AB111" s="19">
        <v>0</v>
      </c>
      <c r="AC111" s="19">
        <v>0</v>
      </c>
      <c r="AD111" s="19">
        <v>0</v>
      </c>
      <c r="AE111" s="19">
        <v>0</v>
      </c>
    </row>
    <row r="112" spans="1:31" s="85" customFormat="1" ht="20.399999999999999" x14ac:dyDescent="0.3">
      <c r="A112" s="7" t="s">
        <v>191</v>
      </c>
      <c r="B112" s="7" t="s">
        <v>192</v>
      </c>
      <c r="C112" s="7">
        <v>11510</v>
      </c>
      <c r="D112" s="7" t="s">
        <v>192</v>
      </c>
      <c r="E112" s="44" t="s">
        <v>35</v>
      </c>
      <c r="F112" s="44" t="s">
        <v>42</v>
      </c>
      <c r="G112" s="47" t="s">
        <v>223</v>
      </c>
      <c r="H112" s="44" t="s">
        <v>210</v>
      </c>
      <c r="I112" s="44">
        <v>21101</v>
      </c>
      <c r="J112" s="44" t="s">
        <v>193</v>
      </c>
      <c r="K112" s="44" t="s">
        <v>250</v>
      </c>
      <c r="L112" s="24" t="s">
        <v>251</v>
      </c>
      <c r="M112" s="24"/>
      <c r="N112" s="24"/>
      <c r="O112" s="44" t="s">
        <v>213</v>
      </c>
      <c r="P112" s="86">
        <v>5</v>
      </c>
      <c r="Q112" s="87">
        <v>33.130000000000003</v>
      </c>
      <c r="R112" s="6" t="s">
        <v>197</v>
      </c>
      <c r="S112" s="88">
        <f t="shared" si="17"/>
        <v>165.65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89">
        <v>165.65</v>
      </c>
      <c r="AB112" s="19">
        <v>0</v>
      </c>
      <c r="AC112" s="19">
        <v>0</v>
      </c>
      <c r="AD112" s="19">
        <v>0</v>
      </c>
      <c r="AE112" s="19">
        <v>0</v>
      </c>
    </row>
    <row r="113" spans="1:31" s="85" customFormat="1" ht="23.25" customHeight="1" x14ac:dyDescent="0.3">
      <c r="A113" s="7" t="s">
        <v>191</v>
      </c>
      <c r="B113" s="7" t="s">
        <v>192</v>
      </c>
      <c r="C113" s="7">
        <v>11510</v>
      </c>
      <c r="D113" s="7" t="s">
        <v>192</v>
      </c>
      <c r="E113" s="44" t="s">
        <v>35</v>
      </c>
      <c r="F113" s="44" t="s">
        <v>42</v>
      </c>
      <c r="G113" s="47" t="s">
        <v>223</v>
      </c>
      <c r="H113" s="44" t="s">
        <v>210</v>
      </c>
      <c r="I113" s="44">
        <v>21101</v>
      </c>
      <c r="J113" s="44" t="s">
        <v>193</v>
      </c>
      <c r="K113" s="44" t="s">
        <v>252</v>
      </c>
      <c r="L113" s="24" t="s">
        <v>253</v>
      </c>
      <c r="M113" s="24"/>
      <c r="N113" s="24"/>
      <c r="O113" s="44" t="s">
        <v>254</v>
      </c>
      <c r="P113" s="86">
        <v>3</v>
      </c>
      <c r="Q113" s="87">
        <v>15</v>
      </c>
      <c r="R113" s="6" t="s">
        <v>197</v>
      </c>
      <c r="S113" s="88">
        <f t="shared" si="17"/>
        <v>45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89">
        <v>45</v>
      </c>
      <c r="AB113" s="19">
        <v>0</v>
      </c>
      <c r="AC113" s="19">
        <v>0</v>
      </c>
      <c r="AD113" s="19">
        <v>0</v>
      </c>
      <c r="AE113" s="19">
        <v>0</v>
      </c>
    </row>
    <row r="114" spans="1:31" s="85" customFormat="1" ht="23.25" customHeight="1" x14ac:dyDescent="0.3">
      <c r="A114" s="7" t="s">
        <v>191</v>
      </c>
      <c r="B114" s="7" t="s">
        <v>192</v>
      </c>
      <c r="C114" s="7">
        <v>11510</v>
      </c>
      <c r="D114" s="7" t="s">
        <v>192</v>
      </c>
      <c r="E114" s="44" t="s">
        <v>35</v>
      </c>
      <c r="F114" s="44" t="s">
        <v>42</v>
      </c>
      <c r="G114" s="47" t="s">
        <v>223</v>
      </c>
      <c r="H114" s="44" t="s">
        <v>210</v>
      </c>
      <c r="I114" s="44">
        <v>21101</v>
      </c>
      <c r="J114" s="44" t="s">
        <v>193</v>
      </c>
      <c r="K114" s="44" t="s">
        <v>255</v>
      </c>
      <c r="L114" s="24" t="s">
        <v>256</v>
      </c>
      <c r="M114" s="24"/>
      <c r="N114" s="24"/>
      <c r="O114" s="44" t="s">
        <v>254</v>
      </c>
      <c r="P114" s="86">
        <v>3</v>
      </c>
      <c r="Q114" s="87">
        <v>15</v>
      </c>
      <c r="R114" s="6" t="s">
        <v>197</v>
      </c>
      <c r="S114" s="88">
        <f t="shared" si="17"/>
        <v>45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89">
        <v>45</v>
      </c>
      <c r="AB114" s="19">
        <v>0</v>
      </c>
      <c r="AC114" s="19">
        <v>0</v>
      </c>
      <c r="AD114" s="19">
        <v>0</v>
      </c>
      <c r="AE114" s="19">
        <v>0</v>
      </c>
    </row>
    <row r="115" spans="1:31" s="85" customFormat="1" ht="23.25" customHeight="1" x14ac:dyDescent="0.3">
      <c r="A115" s="7" t="s">
        <v>191</v>
      </c>
      <c r="B115" s="7" t="s">
        <v>192</v>
      </c>
      <c r="C115" s="7">
        <v>11510</v>
      </c>
      <c r="D115" s="7" t="s">
        <v>192</v>
      </c>
      <c r="E115" s="44" t="s">
        <v>35</v>
      </c>
      <c r="F115" s="44" t="s">
        <v>42</v>
      </c>
      <c r="G115" s="47" t="s">
        <v>223</v>
      </c>
      <c r="H115" s="44" t="s">
        <v>210</v>
      </c>
      <c r="I115" s="44">
        <v>21101</v>
      </c>
      <c r="J115" s="44" t="s">
        <v>193</v>
      </c>
      <c r="K115" s="44" t="s">
        <v>257</v>
      </c>
      <c r="L115" s="24" t="s">
        <v>258</v>
      </c>
      <c r="M115" s="24"/>
      <c r="N115" s="24"/>
      <c r="O115" s="44" t="s">
        <v>254</v>
      </c>
      <c r="P115" s="86">
        <v>3</v>
      </c>
      <c r="Q115" s="87">
        <v>50</v>
      </c>
      <c r="R115" s="6" t="s">
        <v>197</v>
      </c>
      <c r="S115" s="88">
        <f t="shared" si="17"/>
        <v>150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89">
        <v>150</v>
      </c>
      <c r="AB115" s="19">
        <v>0</v>
      </c>
      <c r="AC115" s="19">
        <v>0</v>
      </c>
      <c r="AD115" s="19">
        <v>0</v>
      </c>
      <c r="AE115" s="19">
        <v>0</v>
      </c>
    </row>
    <row r="116" spans="1:31" s="85" customFormat="1" ht="23.25" customHeight="1" x14ac:dyDescent="0.3">
      <c r="A116" s="7" t="s">
        <v>191</v>
      </c>
      <c r="B116" s="7" t="s">
        <v>192</v>
      </c>
      <c r="C116" s="7">
        <v>11510</v>
      </c>
      <c r="D116" s="7" t="s">
        <v>192</v>
      </c>
      <c r="E116" s="44" t="s">
        <v>35</v>
      </c>
      <c r="F116" s="44" t="s">
        <v>42</v>
      </c>
      <c r="G116" s="47" t="s">
        <v>223</v>
      </c>
      <c r="H116" s="44" t="s">
        <v>210</v>
      </c>
      <c r="I116" s="44">
        <v>24601</v>
      </c>
      <c r="J116" s="44" t="s">
        <v>259</v>
      </c>
      <c r="K116" s="44" t="s">
        <v>260</v>
      </c>
      <c r="L116" s="24" t="s">
        <v>261</v>
      </c>
      <c r="M116" s="24"/>
      <c r="N116" s="24"/>
      <c r="O116" s="44" t="s">
        <v>262</v>
      </c>
      <c r="P116" s="86">
        <v>3</v>
      </c>
      <c r="Q116" s="87">
        <v>203</v>
      </c>
      <c r="R116" s="6" t="s">
        <v>197</v>
      </c>
      <c r="S116" s="88">
        <f t="shared" si="17"/>
        <v>609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89">
        <v>609</v>
      </c>
      <c r="AB116" s="19">
        <v>0</v>
      </c>
      <c r="AC116" s="19">
        <v>0</v>
      </c>
      <c r="AD116" s="19">
        <v>0</v>
      </c>
      <c r="AE116" s="19">
        <v>0</v>
      </c>
    </row>
    <row r="117" spans="1:31" s="85" customFormat="1" ht="61.2" x14ac:dyDescent="0.3">
      <c r="A117" s="7" t="s">
        <v>191</v>
      </c>
      <c r="B117" s="7" t="s">
        <v>192</v>
      </c>
      <c r="C117" s="7">
        <v>11510</v>
      </c>
      <c r="D117" s="7" t="s">
        <v>192</v>
      </c>
      <c r="E117" s="44" t="s">
        <v>35</v>
      </c>
      <c r="F117" s="44" t="s">
        <v>42</v>
      </c>
      <c r="G117" s="47" t="s">
        <v>43</v>
      </c>
      <c r="H117" s="44" t="s">
        <v>263</v>
      </c>
      <c r="I117" s="44">
        <v>26102</v>
      </c>
      <c r="J117" s="44" t="s">
        <v>214</v>
      </c>
      <c r="K117" s="44" t="s">
        <v>264</v>
      </c>
      <c r="L117" s="24" t="s">
        <v>265</v>
      </c>
      <c r="M117" s="24"/>
      <c r="N117" s="24"/>
      <c r="O117" s="44" t="s">
        <v>196</v>
      </c>
      <c r="P117" s="86">
        <v>62</v>
      </c>
      <c r="Q117" s="87">
        <v>400</v>
      </c>
      <c r="R117" s="6" t="s">
        <v>197</v>
      </c>
      <c r="S117" s="88">
        <f t="shared" si="17"/>
        <v>24800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89">
        <v>24800</v>
      </c>
      <c r="AB117" s="19">
        <v>0</v>
      </c>
      <c r="AC117" s="19">
        <v>0</v>
      </c>
      <c r="AD117" s="19">
        <v>0</v>
      </c>
      <c r="AE117" s="19">
        <v>0</v>
      </c>
    </row>
    <row r="118" spans="1:31" s="85" customFormat="1" ht="61.2" x14ac:dyDescent="0.3">
      <c r="A118" s="7" t="s">
        <v>191</v>
      </c>
      <c r="B118" s="7" t="s">
        <v>192</v>
      </c>
      <c r="C118" s="7">
        <v>11510</v>
      </c>
      <c r="D118" s="7" t="s">
        <v>192</v>
      </c>
      <c r="E118" s="44" t="s">
        <v>35</v>
      </c>
      <c r="F118" s="44" t="s">
        <v>42</v>
      </c>
      <c r="G118" s="47" t="s">
        <v>223</v>
      </c>
      <c r="H118" s="44" t="s">
        <v>210</v>
      </c>
      <c r="I118" s="44">
        <v>26102</v>
      </c>
      <c r="J118" s="22" t="s">
        <v>214</v>
      </c>
      <c r="K118" s="44" t="s">
        <v>266</v>
      </c>
      <c r="L118" s="24" t="s">
        <v>265</v>
      </c>
      <c r="M118" s="24"/>
      <c r="N118" s="24"/>
      <c r="O118" s="44" t="s">
        <v>196</v>
      </c>
      <c r="P118" s="86">
        <v>6</v>
      </c>
      <c r="Q118" s="87">
        <v>400</v>
      </c>
      <c r="R118" s="6" t="s">
        <v>197</v>
      </c>
      <c r="S118" s="88">
        <f>Q118*P118</f>
        <v>2400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89">
        <v>2400</v>
      </c>
      <c r="AB118" s="19">
        <v>0</v>
      </c>
      <c r="AC118" s="19">
        <v>0</v>
      </c>
      <c r="AD118" s="19">
        <v>0</v>
      </c>
      <c r="AE118" s="19">
        <v>0</v>
      </c>
    </row>
    <row r="119" spans="1:31" s="85" customFormat="1" ht="61.2" x14ac:dyDescent="0.3">
      <c r="A119" s="7" t="s">
        <v>191</v>
      </c>
      <c r="B119" s="7" t="s">
        <v>192</v>
      </c>
      <c r="C119" s="7">
        <v>11510</v>
      </c>
      <c r="D119" s="7" t="s">
        <v>192</v>
      </c>
      <c r="E119" s="44" t="s">
        <v>35</v>
      </c>
      <c r="F119" s="44" t="s">
        <v>42</v>
      </c>
      <c r="G119" s="47" t="s">
        <v>223</v>
      </c>
      <c r="H119" s="44" t="s">
        <v>210</v>
      </c>
      <c r="I119" s="44">
        <v>26102</v>
      </c>
      <c r="J119" s="22" t="s">
        <v>214</v>
      </c>
      <c r="K119" s="44" t="s">
        <v>267</v>
      </c>
      <c r="L119" s="24" t="s">
        <v>268</v>
      </c>
      <c r="M119" s="24"/>
      <c r="N119" s="24"/>
      <c r="O119" s="44" t="s">
        <v>196</v>
      </c>
      <c r="P119" s="86">
        <v>9</v>
      </c>
      <c r="Q119" s="87">
        <v>5</v>
      </c>
      <c r="R119" s="6" t="s">
        <v>197</v>
      </c>
      <c r="S119" s="88">
        <f>Q119*P119</f>
        <v>45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89">
        <v>45</v>
      </c>
      <c r="AB119" s="19">
        <v>0</v>
      </c>
      <c r="AC119" s="19">
        <v>0</v>
      </c>
      <c r="AD119" s="19">
        <v>0</v>
      </c>
      <c r="AE119" s="19">
        <v>0</v>
      </c>
    </row>
    <row r="120" spans="1:31" s="85" customFormat="1" ht="61.2" x14ac:dyDescent="0.3">
      <c r="A120" s="7" t="s">
        <v>191</v>
      </c>
      <c r="B120" s="7" t="s">
        <v>192</v>
      </c>
      <c r="C120" s="7">
        <v>11510</v>
      </c>
      <c r="D120" s="7" t="s">
        <v>192</v>
      </c>
      <c r="E120" s="44" t="s">
        <v>35</v>
      </c>
      <c r="F120" s="44" t="s">
        <v>42</v>
      </c>
      <c r="G120" s="47" t="s">
        <v>223</v>
      </c>
      <c r="H120" s="44" t="s">
        <v>210</v>
      </c>
      <c r="I120" s="44">
        <v>26102</v>
      </c>
      <c r="J120" s="22" t="s">
        <v>214</v>
      </c>
      <c r="K120" s="44" t="s">
        <v>269</v>
      </c>
      <c r="L120" s="24" t="s">
        <v>270</v>
      </c>
      <c r="M120" s="24"/>
      <c r="N120" s="24"/>
      <c r="O120" s="44" t="s">
        <v>196</v>
      </c>
      <c r="P120" s="86">
        <v>2</v>
      </c>
      <c r="Q120" s="87">
        <v>2</v>
      </c>
      <c r="R120" s="6" t="s">
        <v>197</v>
      </c>
      <c r="S120" s="88">
        <f>Q120*P120</f>
        <v>4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89">
        <v>4</v>
      </c>
      <c r="AB120" s="19">
        <v>0</v>
      </c>
      <c r="AC120" s="19">
        <v>0</v>
      </c>
      <c r="AD120" s="19">
        <v>0</v>
      </c>
      <c r="AE120" s="19">
        <v>0</v>
      </c>
    </row>
    <row r="121" spans="1:31" ht="20.399999999999999" x14ac:dyDescent="0.3">
      <c r="A121" s="7" t="s">
        <v>191</v>
      </c>
      <c r="B121" s="44" t="s">
        <v>203</v>
      </c>
      <c r="C121" s="7">
        <v>11510</v>
      </c>
      <c r="D121" s="44" t="s">
        <v>203</v>
      </c>
      <c r="E121" s="94" t="s">
        <v>35</v>
      </c>
      <c r="F121" s="44" t="s">
        <v>42</v>
      </c>
      <c r="G121" s="47" t="s">
        <v>223</v>
      </c>
      <c r="H121" s="44" t="s">
        <v>224</v>
      </c>
      <c r="I121" s="44">
        <v>21601</v>
      </c>
      <c r="J121" s="95" t="s">
        <v>271</v>
      </c>
      <c r="K121" s="44" t="s">
        <v>272</v>
      </c>
      <c r="L121" s="95" t="s">
        <v>273</v>
      </c>
      <c r="M121" s="44"/>
      <c r="N121" s="44"/>
      <c r="O121" s="44" t="s">
        <v>274</v>
      </c>
      <c r="P121" s="86">
        <v>12</v>
      </c>
      <c r="Q121" s="96">
        <f>327.22/12</f>
        <v>27.268333333333334</v>
      </c>
      <c r="R121" s="6" t="s">
        <v>38</v>
      </c>
      <c r="S121" s="97">
        <f t="shared" ref="S121:S161" si="18">P121*Q121</f>
        <v>327.22000000000003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98">
        <v>327.22000000000003</v>
      </c>
      <c r="AB121" s="19">
        <v>0</v>
      </c>
      <c r="AC121" s="19">
        <v>0</v>
      </c>
      <c r="AD121" s="19">
        <v>0</v>
      </c>
      <c r="AE121" s="19">
        <v>0</v>
      </c>
    </row>
    <row r="122" spans="1:31" ht="20.399999999999999" x14ac:dyDescent="0.3">
      <c r="A122" s="7" t="s">
        <v>191</v>
      </c>
      <c r="B122" s="44" t="s">
        <v>203</v>
      </c>
      <c r="C122" s="7">
        <v>11510</v>
      </c>
      <c r="D122" s="44" t="s">
        <v>203</v>
      </c>
      <c r="E122" s="94" t="s">
        <v>35</v>
      </c>
      <c r="F122" s="44" t="s">
        <v>42</v>
      </c>
      <c r="G122" s="47" t="s">
        <v>223</v>
      </c>
      <c r="H122" s="44" t="s">
        <v>224</v>
      </c>
      <c r="I122" s="44">
        <v>21601</v>
      </c>
      <c r="J122" s="95" t="s">
        <v>271</v>
      </c>
      <c r="K122" s="44" t="s">
        <v>275</v>
      </c>
      <c r="L122" s="95" t="s">
        <v>276</v>
      </c>
      <c r="M122" s="44"/>
      <c r="N122" s="44"/>
      <c r="O122" s="44" t="s">
        <v>274</v>
      </c>
      <c r="P122" s="86">
        <v>6</v>
      </c>
      <c r="Q122" s="96">
        <f>321.27/6</f>
        <v>53.544999999999995</v>
      </c>
      <c r="R122" s="6" t="s">
        <v>38</v>
      </c>
      <c r="S122" s="97">
        <f t="shared" si="18"/>
        <v>321.27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98">
        <v>321.27</v>
      </c>
      <c r="AB122" s="19">
        <v>0</v>
      </c>
      <c r="AC122" s="19">
        <v>0</v>
      </c>
      <c r="AD122" s="19">
        <v>0</v>
      </c>
      <c r="AE122" s="19">
        <v>0</v>
      </c>
    </row>
    <row r="123" spans="1:31" ht="20.399999999999999" x14ac:dyDescent="0.3">
      <c r="A123" s="7" t="s">
        <v>191</v>
      </c>
      <c r="B123" s="44" t="s">
        <v>203</v>
      </c>
      <c r="C123" s="7">
        <v>11510</v>
      </c>
      <c r="D123" s="44" t="s">
        <v>203</v>
      </c>
      <c r="E123" s="94" t="s">
        <v>35</v>
      </c>
      <c r="F123" s="44" t="s">
        <v>42</v>
      </c>
      <c r="G123" s="47" t="s">
        <v>223</v>
      </c>
      <c r="H123" s="44" t="s">
        <v>224</v>
      </c>
      <c r="I123" s="44">
        <v>21601</v>
      </c>
      <c r="J123" s="95" t="s">
        <v>271</v>
      </c>
      <c r="K123" s="44" t="s">
        <v>277</v>
      </c>
      <c r="L123" s="95" t="s">
        <v>278</v>
      </c>
      <c r="M123" s="44"/>
      <c r="N123" s="44"/>
      <c r="O123" s="44" t="s">
        <v>279</v>
      </c>
      <c r="P123" s="86">
        <v>4</v>
      </c>
      <c r="Q123" s="96">
        <f>188.94/4</f>
        <v>47.234999999999999</v>
      </c>
      <c r="R123" s="6" t="s">
        <v>38</v>
      </c>
      <c r="S123" s="97">
        <f t="shared" si="18"/>
        <v>188.94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98">
        <v>188.94</v>
      </c>
      <c r="AB123" s="19">
        <v>0</v>
      </c>
      <c r="AC123" s="19">
        <v>0</v>
      </c>
      <c r="AD123" s="19">
        <v>0</v>
      </c>
      <c r="AE123" s="19">
        <v>0</v>
      </c>
    </row>
    <row r="124" spans="1:31" ht="20.399999999999999" x14ac:dyDescent="0.3">
      <c r="A124" s="7" t="s">
        <v>191</v>
      </c>
      <c r="B124" s="44" t="s">
        <v>203</v>
      </c>
      <c r="C124" s="7">
        <v>11510</v>
      </c>
      <c r="D124" s="44" t="s">
        <v>203</v>
      </c>
      <c r="E124" s="94" t="s">
        <v>35</v>
      </c>
      <c r="F124" s="44" t="s">
        <v>42</v>
      </c>
      <c r="G124" s="47" t="s">
        <v>223</v>
      </c>
      <c r="H124" s="44" t="s">
        <v>224</v>
      </c>
      <c r="I124" s="44">
        <v>21601</v>
      </c>
      <c r="J124" s="95" t="s">
        <v>271</v>
      </c>
      <c r="K124" s="44" t="s">
        <v>280</v>
      </c>
      <c r="L124" s="95" t="s">
        <v>281</v>
      </c>
      <c r="M124" s="44"/>
      <c r="N124" s="44"/>
      <c r="O124" s="44" t="s">
        <v>282</v>
      </c>
      <c r="P124" s="86">
        <v>12</v>
      </c>
      <c r="Q124" s="96">
        <f>190.15/12</f>
        <v>15.845833333333333</v>
      </c>
      <c r="R124" s="6" t="s">
        <v>38</v>
      </c>
      <c r="S124" s="97">
        <f t="shared" si="18"/>
        <v>190.15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98">
        <v>190.15</v>
      </c>
      <c r="AB124" s="19">
        <v>0</v>
      </c>
      <c r="AC124" s="19">
        <v>0</v>
      </c>
      <c r="AD124" s="19">
        <v>0</v>
      </c>
      <c r="AE124" s="19">
        <v>0</v>
      </c>
    </row>
    <row r="125" spans="1:31" ht="20.399999999999999" x14ac:dyDescent="0.3">
      <c r="A125" s="7" t="s">
        <v>191</v>
      </c>
      <c r="B125" s="44" t="s">
        <v>203</v>
      </c>
      <c r="C125" s="7">
        <v>11510</v>
      </c>
      <c r="D125" s="44" t="s">
        <v>203</v>
      </c>
      <c r="E125" s="94" t="s">
        <v>35</v>
      </c>
      <c r="F125" s="44" t="s">
        <v>42</v>
      </c>
      <c r="G125" s="47" t="s">
        <v>223</v>
      </c>
      <c r="H125" s="44" t="s">
        <v>224</v>
      </c>
      <c r="I125" s="44">
        <v>21601</v>
      </c>
      <c r="J125" s="95" t="s">
        <v>271</v>
      </c>
      <c r="K125" s="44" t="s">
        <v>283</v>
      </c>
      <c r="L125" s="95" t="s">
        <v>284</v>
      </c>
      <c r="M125" s="44"/>
      <c r="N125" s="44"/>
      <c r="O125" s="44" t="s">
        <v>274</v>
      </c>
      <c r="P125" s="86">
        <v>10</v>
      </c>
      <c r="Q125" s="96">
        <f>333.15/10</f>
        <v>33.314999999999998</v>
      </c>
      <c r="R125" s="6" t="s">
        <v>38</v>
      </c>
      <c r="S125" s="97">
        <f t="shared" si="18"/>
        <v>333.15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98">
        <v>333.15</v>
      </c>
      <c r="AB125" s="19">
        <v>0</v>
      </c>
      <c r="AC125" s="19">
        <v>0</v>
      </c>
      <c r="AD125" s="19">
        <v>0</v>
      </c>
      <c r="AE125" s="19">
        <v>0</v>
      </c>
    </row>
    <row r="126" spans="1:31" ht="20.399999999999999" x14ac:dyDescent="0.3">
      <c r="A126" s="7" t="s">
        <v>191</v>
      </c>
      <c r="B126" s="44" t="s">
        <v>203</v>
      </c>
      <c r="C126" s="7">
        <v>11510</v>
      </c>
      <c r="D126" s="44" t="s">
        <v>203</v>
      </c>
      <c r="E126" s="94" t="s">
        <v>35</v>
      </c>
      <c r="F126" s="44" t="s">
        <v>42</v>
      </c>
      <c r="G126" s="47" t="s">
        <v>223</v>
      </c>
      <c r="H126" s="44" t="s">
        <v>224</v>
      </c>
      <c r="I126" s="44">
        <v>21601</v>
      </c>
      <c r="J126" s="95" t="s">
        <v>271</v>
      </c>
      <c r="K126" s="44" t="s">
        <v>285</v>
      </c>
      <c r="L126" s="95" t="s">
        <v>286</v>
      </c>
      <c r="M126" s="44"/>
      <c r="N126" s="44"/>
      <c r="O126" s="44" t="s">
        <v>274</v>
      </c>
      <c r="P126" s="86">
        <v>3</v>
      </c>
      <c r="Q126" s="96">
        <f>132.17/3</f>
        <v>44.056666666666665</v>
      </c>
      <c r="R126" s="6" t="s">
        <v>38</v>
      </c>
      <c r="S126" s="97">
        <f t="shared" si="18"/>
        <v>132.16999999999999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98">
        <v>132.16999999999999</v>
      </c>
      <c r="AB126" s="19">
        <v>0</v>
      </c>
      <c r="AC126" s="19">
        <v>0</v>
      </c>
      <c r="AD126" s="19">
        <v>0</v>
      </c>
      <c r="AE126" s="19">
        <v>0</v>
      </c>
    </row>
    <row r="127" spans="1:31" ht="20.399999999999999" x14ac:dyDescent="0.3">
      <c r="A127" s="7" t="s">
        <v>191</v>
      </c>
      <c r="B127" s="44" t="s">
        <v>203</v>
      </c>
      <c r="C127" s="7">
        <v>11510</v>
      </c>
      <c r="D127" s="44" t="s">
        <v>203</v>
      </c>
      <c r="E127" s="94" t="s">
        <v>35</v>
      </c>
      <c r="F127" s="44" t="s">
        <v>42</v>
      </c>
      <c r="G127" s="47" t="s">
        <v>223</v>
      </c>
      <c r="H127" s="44" t="s">
        <v>224</v>
      </c>
      <c r="I127" s="44">
        <v>21601</v>
      </c>
      <c r="J127" s="95" t="s">
        <v>271</v>
      </c>
      <c r="K127" s="44" t="s">
        <v>287</v>
      </c>
      <c r="L127" s="95" t="s">
        <v>288</v>
      </c>
      <c r="M127" s="44"/>
      <c r="N127" s="44"/>
      <c r="O127" s="44" t="s">
        <v>289</v>
      </c>
      <c r="P127" s="86">
        <v>1</v>
      </c>
      <c r="Q127" s="96">
        <v>132.12</v>
      </c>
      <c r="R127" s="6" t="s">
        <v>38</v>
      </c>
      <c r="S127" s="97">
        <f t="shared" si="18"/>
        <v>132.12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98">
        <v>132.12</v>
      </c>
      <c r="AB127" s="19">
        <v>0</v>
      </c>
      <c r="AC127" s="19">
        <v>0</v>
      </c>
      <c r="AD127" s="19">
        <v>0</v>
      </c>
      <c r="AE127" s="19">
        <v>0</v>
      </c>
    </row>
    <row r="128" spans="1:31" ht="20.399999999999999" x14ac:dyDescent="0.3">
      <c r="A128" s="7" t="s">
        <v>191</v>
      </c>
      <c r="B128" s="44" t="s">
        <v>203</v>
      </c>
      <c r="C128" s="7">
        <v>11510</v>
      </c>
      <c r="D128" s="44" t="s">
        <v>203</v>
      </c>
      <c r="E128" s="94" t="s">
        <v>35</v>
      </c>
      <c r="F128" s="44" t="s">
        <v>36</v>
      </c>
      <c r="G128" s="47" t="s">
        <v>35</v>
      </c>
      <c r="H128" s="44" t="s">
        <v>41</v>
      </c>
      <c r="I128" s="44">
        <v>29601</v>
      </c>
      <c r="J128" s="95" t="s">
        <v>290</v>
      </c>
      <c r="K128" s="44" t="s">
        <v>291</v>
      </c>
      <c r="L128" s="95" t="s">
        <v>292</v>
      </c>
      <c r="M128" s="44"/>
      <c r="N128" s="44"/>
      <c r="O128" s="44" t="s">
        <v>274</v>
      </c>
      <c r="P128" s="86">
        <v>1</v>
      </c>
      <c r="Q128" s="96">
        <v>2347</v>
      </c>
      <c r="R128" s="6" t="s">
        <v>38</v>
      </c>
      <c r="S128" s="97">
        <f t="shared" si="18"/>
        <v>2347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98">
        <v>2347</v>
      </c>
      <c r="AB128" s="19">
        <v>0</v>
      </c>
      <c r="AC128" s="19">
        <v>0</v>
      </c>
      <c r="AD128" s="19">
        <v>0</v>
      </c>
      <c r="AE128" s="19">
        <v>0</v>
      </c>
    </row>
    <row r="129" spans="1:31" ht="40.799999999999997" x14ac:dyDescent="0.3">
      <c r="A129" s="7" t="s">
        <v>191</v>
      </c>
      <c r="B129" s="44" t="s">
        <v>203</v>
      </c>
      <c r="C129" s="7">
        <v>51369</v>
      </c>
      <c r="D129" s="44" t="s">
        <v>203</v>
      </c>
      <c r="E129" s="94" t="s">
        <v>35</v>
      </c>
      <c r="F129" s="44" t="s">
        <v>42</v>
      </c>
      <c r="G129" s="47" t="s">
        <v>43</v>
      </c>
      <c r="H129" s="44" t="s">
        <v>293</v>
      </c>
      <c r="I129" s="44">
        <v>33604</v>
      </c>
      <c r="J129" s="95" t="s">
        <v>294</v>
      </c>
      <c r="K129" s="44"/>
      <c r="L129" s="95"/>
      <c r="M129" s="44"/>
      <c r="N129" s="44" t="s">
        <v>295</v>
      </c>
      <c r="O129" s="44" t="s">
        <v>295</v>
      </c>
      <c r="P129" s="86">
        <v>1</v>
      </c>
      <c r="Q129" s="96">
        <v>1440.72</v>
      </c>
      <c r="R129" s="6" t="s">
        <v>38</v>
      </c>
      <c r="S129" s="97">
        <f t="shared" si="18"/>
        <v>1440.72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98">
        <v>1440.72</v>
      </c>
      <c r="AB129" s="19">
        <v>0</v>
      </c>
      <c r="AC129" s="19">
        <v>0</v>
      </c>
      <c r="AD129" s="19">
        <v>0</v>
      </c>
      <c r="AE129" s="19">
        <v>0</v>
      </c>
    </row>
    <row r="130" spans="1:31" ht="20.399999999999999" x14ac:dyDescent="0.3">
      <c r="A130" s="7" t="s">
        <v>191</v>
      </c>
      <c r="B130" s="44" t="s">
        <v>203</v>
      </c>
      <c r="C130" s="7">
        <v>51383</v>
      </c>
      <c r="D130" s="44" t="s">
        <v>203</v>
      </c>
      <c r="E130" s="94" t="s">
        <v>35</v>
      </c>
      <c r="F130" s="44" t="s">
        <v>42</v>
      </c>
      <c r="G130" s="47" t="s">
        <v>43</v>
      </c>
      <c r="H130" s="44" t="s">
        <v>293</v>
      </c>
      <c r="I130" s="44">
        <v>38301</v>
      </c>
      <c r="J130" s="95" t="s">
        <v>296</v>
      </c>
      <c r="K130" s="44"/>
      <c r="L130" s="95"/>
      <c r="M130" s="44"/>
      <c r="N130" s="44" t="s">
        <v>295</v>
      </c>
      <c r="O130" s="44" t="s">
        <v>295</v>
      </c>
      <c r="P130" s="86">
        <v>1</v>
      </c>
      <c r="Q130" s="96">
        <v>3479.94</v>
      </c>
      <c r="R130" s="6" t="s">
        <v>38</v>
      </c>
      <c r="S130" s="97">
        <f t="shared" si="18"/>
        <v>3479.94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98">
        <v>3479.94</v>
      </c>
      <c r="AB130" s="19">
        <v>0</v>
      </c>
      <c r="AC130" s="19">
        <v>0</v>
      </c>
      <c r="AD130" s="19">
        <v>0</v>
      </c>
      <c r="AE130" s="19">
        <v>0</v>
      </c>
    </row>
    <row r="131" spans="1:31" ht="20.399999999999999" x14ac:dyDescent="0.3">
      <c r="A131" s="7" t="s">
        <v>191</v>
      </c>
      <c r="B131" s="44" t="s">
        <v>203</v>
      </c>
      <c r="C131" s="7">
        <v>51383</v>
      </c>
      <c r="D131" s="44" t="s">
        <v>203</v>
      </c>
      <c r="E131" s="94" t="s">
        <v>35</v>
      </c>
      <c r="F131" s="44" t="s">
        <v>42</v>
      </c>
      <c r="G131" s="47" t="s">
        <v>43</v>
      </c>
      <c r="H131" s="44" t="s">
        <v>293</v>
      </c>
      <c r="I131" s="44">
        <v>38301</v>
      </c>
      <c r="J131" s="95" t="s">
        <v>296</v>
      </c>
      <c r="K131" s="44"/>
      <c r="L131" s="95"/>
      <c r="M131" s="44"/>
      <c r="N131" s="44" t="s">
        <v>295</v>
      </c>
      <c r="O131" s="44" t="s">
        <v>295</v>
      </c>
      <c r="P131" s="86">
        <v>1</v>
      </c>
      <c r="Q131" s="96">
        <v>26680.01</v>
      </c>
      <c r="R131" s="6" t="s">
        <v>38</v>
      </c>
      <c r="S131" s="97">
        <f t="shared" si="18"/>
        <v>26680.01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98">
        <v>26680.01</v>
      </c>
      <c r="AB131" s="19">
        <v>0</v>
      </c>
      <c r="AC131" s="19">
        <v>0</v>
      </c>
      <c r="AD131" s="19">
        <v>0</v>
      </c>
      <c r="AE131" s="19">
        <v>0</v>
      </c>
    </row>
    <row r="132" spans="1:31" ht="20.399999999999999" x14ac:dyDescent="0.3">
      <c r="A132" s="7" t="s">
        <v>191</v>
      </c>
      <c r="B132" s="44" t="s">
        <v>203</v>
      </c>
      <c r="C132" s="7">
        <v>51383</v>
      </c>
      <c r="D132" s="44" t="s">
        <v>203</v>
      </c>
      <c r="E132" s="94" t="s">
        <v>35</v>
      </c>
      <c r="F132" s="44" t="s">
        <v>42</v>
      </c>
      <c r="G132" s="47" t="s">
        <v>43</v>
      </c>
      <c r="H132" s="44" t="s">
        <v>293</v>
      </c>
      <c r="I132" s="44">
        <v>38301</v>
      </c>
      <c r="J132" s="95" t="s">
        <v>296</v>
      </c>
      <c r="K132" s="44"/>
      <c r="L132" s="95"/>
      <c r="M132" s="44"/>
      <c r="N132" s="44" t="s">
        <v>295</v>
      </c>
      <c r="O132" s="44" t="s">
        <v>295</v>
      </c>
      <c r="P132" s="86">
        <v>1</v>
      </c>
      <c r="Q132" s="96">
        <v>18400.080000000002</v>
      </c>
      <c r="R132" s="6" t="s">
        <v>38</v>
      </c>
      <c r="S132" s="97">
        <f t="shared" si="18"/>
        <v>18400.080000000002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98">
        <v>18400.080000000002</v>
      </c>
      <c r="AB132" s="19">
        <v>0</v>
      </c>
      <c r="AC132" s="19">
        <v>0</v>
      </c>
      <c r="AD132" s="19">
        <v>0</v>
      </c>
      <c r="AE132" s="19">
        <v>0</v>
      </c>
    </row>
    <row r="133" spans="1:31" ht="20.399999999999999" x14ac:dyDescent="0.3">
      <c r="A133" s="7" t="s">
        <v>191</v>
      </c>
      <c r="B133" s="44" t="s">
        <v>203</v>
      </c>
      <c r="C133" s="7">
        <v>51383</v>
      </c>
      <c r="D133" s="44" t="s">
        <v>203</v>
      </c>
      <c r="E133" s="94" t="s">
        <v>35</v>
      </c>
      <c r="F133" s="44" t="s">
        <v>42</v>
      </c>
      <c r="G133" s="47" t="s">
        <v>43</v>
      </c>
      <c r="H133" s="44" t="s">
        <v>293</v>
      </c>
      <c r="I133" s="44">
        <v>38301</v>
      </c>
      <c r="J133" s="95" t="s">
        <v>296</v>
      </c>
      <c r="K133" s="44"/>
      <c r="L133" s="95"/>
      <c r="M133" s="44"/>
      <c r="N133" s="44" t="s">
        <v>295</v>
      </c>
      <c r="O133" s="44" t="s">
        <v>295</v>
      </c>
      <c r="P133" s="86">
        <v>1</v>
      </c>
      <c r="Q133" s="96">
        <v>117150</v>
      </c>
      <c r="R133" s="6" t="s">
        <v>38</v>
      </c>
      <c r="S133" s="97">
        <f t="shared" si="18"/>
        <v>117150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98">
        <v>117150</v>
      </c>
      <c r="AB133" s="19">
        <v>0</v>
      </c>
      <c r="AC133" s="19">
        <v>0</v>
      </c>
      <c r="AD133" s="19">
        <v>0</v>
      </c>
      <c r="AE133" s="19">
        <v>0</v>
      </c>
    </row>
    <row r="134" spans="1:31" ht="20.399999999999999" x14ac:dyDescent="0.3">
      <c r="A134" s="7" t="s">
        <v>191</v>
      </c>
      <c r="B134" s="44" t="s">
        <v>203</v>
      </c>
      <c r="C134" s="7">
        <v>51353</v>
      </c>
      <c r="D134" s="44" t="s">
        <v>203</v>
      </c>
      <c r="E134" s="94" t="s">
        <v>35</v>
      </c>
      <c r="F134" s="44" t="s">
        <v>36</v>
      </c>
      <c r="G134" s="47" t="s">
        <v>35</v>
      </c>
      <c r="H134" s="44" t="s">
        <v>41</v>
      </c>
      <c r="I134" s="44">
        <v>35301</v>
      </c>
      <c r="J134" s="95" t="s">
        <v>297</v>
      </c>
      <c r="K134" s="44"/>
      <c r="L134" s="95" t="s">
        <v>298</v>
      </c>
      <c r="M134" s="44"/>
      <c r="N134" s="44" t="s">
        <v>295</v>
      </c>
      <c r="O134" s="44" t="s">
        <v>295</v>
      </c>
      <c r="P134" s="86">
        <v>1</v>
      </c>
      <c r="Q134" s="96">
        <v>446.6</v>
      </c>
      <c r="R134" s="6" t="s">
        <v>38</v>
      </c>
      <c r="S134" s="97">
        <f t="shared" si="18"/>
        <v>446.6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98">
        <v>446.6</v>
      </c>
      <c r="AB134" s="19">
        <v>0</v>
      </c>
      <c r="AC134" s="19">
        <v>0</v>
      </c>
      <c r="AD134" s="19">
        <v>0</v>
      </c>
      <c r="AE134" s="19">
        <v>0</v>
      </c>
    </row>
    <row r="135" spans="1:31" ht="20.399999999999999" x14ac:dyDescent="0.3">
      <c r="A135" s="7" t="s">
        <v>191</v>
      </c>
      <c r="B135" s="44" t="s">
        <v>203</v>
      </c>
      <c r="C135" s="7">
        <v>51353</v>
      </c>
      <c r="D135" s="44" t="s">
        <v>203</v>
      </c>
      <c r="E135" s="94" t="s">
        <v>35</v>
      </c>
      <c r="F135" s="44" t="s">
        <v>36</v>
      </c>
      <c r="G135" s="47" t="s">
        <v>35</v>
      </c>
      <c r="H135" s="44" t="s">
        <v>41</v>
      </c>
      <c r="I135" s="44">
        <v>35301</v>
      </c>
      <c r="J135" s="95" t="s">
        <v>297</v>
      </c>
      <c r="K135" s="44"/>
      <c r="L135" s="95" t="s">
        <v>298</v>
      </c>
      <c r="M135" s="44"/>
      <c r="N135" s="44" t="s">
        <v>295</v>
      </c>
      <c r="O135" s="44" t="s">
        <v>295</v>
      </c>
      <c r="P135" s="86">
        <v>1</v>
      </c>
      <c r="Q135" s="96">
        <v>856</v>
      </c>
      <c r="R135" s="6" t="s">
        <v>38</v>
      </c>
      <c r="S135" s="97">
        <f t="shared" si="18"/>
        <v>856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98">
        <v>856</v>
      </c>
      <c r="AB135" s="19">
        <v>0</v>
      </c>
      <c r="AC135" s="19">
        <v>0</v>
      </c>
      <c r="AD135" s="19">
        <v>0</v>
      </c>
      <c r="AE135" s="19">
        <v>0</v>
      </c>
    </row>
    <row r="136" spans="1:31" ht="20.399999999999999" x14ac:dyDescent="0.3">
      <c r="A136" s="7" t="s">
        <v>191</v>
      </c>
      <c r="B136" s="44" t="s">
        <v>203</v>
      </c>
      <c r="C136" s="7">
        <v>11510</v>
      </c>
      <c r="D136" s="44" t="s">
        <v>203</v>
      </c>
      <c r="E136" s="94" t="s">
        <v>35</v>
      </c>
      <c r="F136" s="44" t="s">
        <v>36</v>
      </c>
      <c r="G136" s="47" t="s">
        <v>35</v>
      </c>
      <c r="H136" s="44" t="s">
        <v>41</v>
      </c>
      <c r="I136" s="44">
        <v>21101</v>
      </c>
      <c r="J136" s="95" t="s">
        <v>299</v>
      </c>
      <c r="K136" s="44" t="s">
        <v>300</v>
      </c>
      <c r="L136" s="95" t="s">
        <v>301</v>
      </c>
      <c r="M136" s="44"/>
      <c r="N136" s="44"/>
      <c r="O136" s="44" t="s">
        <v>274</v>
      </c>
      <c r="P136" s="86">
        <v>1</v>
      </c>
      <c r="Q136" s="96">
        <v>174</v>
      </c>
      <c r="R136" s="6" t="s">
        <v>38</v>
      </c>
      <c r="S136" s="97">
        <f t="shared" si="18"/>
        <v>174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98">
        <v>174</v>
      </c>
      <c r="AB136" s="19">
        <v>0</v>
      </c>
      <c r="AC136" s="19">
        <v>0</v>
      </c>
      <c r="AD136" s="19">
        <v>0</v>
      </c>
      <c r="AE136" s="19">
        <v>0</v>
      </c>
    </row>
    <row r="137" spans="1:31" ht="20.399999999999999" x14ac:dyDescent="0.3">
      <c r="A137" s="7" t="s">
        <v>191</v>
      </c>
      <c r="B137" s="44" t="s">
        <v>203</v>
      </c>
      <c r="C137" s="7">
        <v>11510</v>
      </c>
      <c r="D137" s="44" t="s">
        <v>203</v>
      </c>
      <c r="E137" s="94" t="s">
        <v>35</v>
      </c>
      <c r="F137" s="44" t="s">
        <v>36</v>
      </c>
      <c r="G137" s="47" t="s">
        <v>35</v>
      </c>
      <c r="H137" s="44" t="s">
        <v>41</v>
      </c>
      <c r="I137" s="44">
        <v>21101</v>
      </c>
      <c r="J137" s="95" t="s">
        <v>299</v>
      </c>
      <c r="K137" s="44" t="s">
        <v>302</v>
      </c>
      <c r="L137" s="95" t="s">
        <v>303</v>
      </c>
      <c r="M137" s="44"/>
      <c r="N137" s="44"/>
      <c r="O137" s="44" t="s">
        <v>274</v>
      </c>
      <c r="P137" s="86">
        <v>1</v>
      </c>
      <c r="Q137" s="96">
        <v>2296.8000000000002</v>
      </c>
      <c r="R137" s="6" t="s">
        <v>38</v>
      </c>
      <c r="S137" s="97">
        <f t="shared" si="18"/>
        <v>2296.8000000000002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98">
        <v>2296.8000000000002</v>
      </c>
      <c r="AB137" s="19">
        <v>0</v>
      </c>
      <c r="AC137" s="19">
        <v>0</v>
      </c>
      <c r="AD137" s="19">
        <v>0</v>
      </c>
      <c r="AE137" s="19">
        <v>0</v>
      </c>
    </row>
    <row r="138" spans="1:31" ht="20.399999999999999" x14ac:dyDescent="0.3">
      <c r="A138" s="7" t="s">
        <v>191</v>
      </c>
      <c r="B138" s="44" t="s">
        <v>203</v>
      </c>
      <c r="C138" s="7">
        <v>51355</v>
      </c>
      <c r="D138" s="44" t="s">
        <v>203</v>
      </c>
      <c r="E138" s="94" t="s">
        <v>35</v>
      </c>
      <c r="F138" s="44" t="s">
        <v>36</v>
      </c>
      <c r="G138" s="47" t="s">
        <v>35</v>
      </c>
      <c r="H138" s="44" t="s">
        <v>41</v>
      </c>
      <c r="I138" s="44">
        <v>35501</v>
      </c>
      <c r="J138" s="95" t="s">
        <v>304</v>
      </c>
      <c r="K138" s="44"/>
      <c r="L138" s="95" t="s">
        <v>305</v>
      </c>
      <c r="M138" s="44"/>
      <c r="N138" s="44" t="s">
        <v>295</v>
      </c>
      <c r="O138" s="44" t="s">
        <v>295</v>
      </c>
      <c r="P138" s="86">
        <v>1</v>
      </c>
      <c r="Q138" s="96">
        <v>5360</v>
      </c>
      <c r="R138" s="6" t="s">
        <v>38</v>
      </c>
      <c r="S138" s="97">
        <f t="shared" si="18"/>
        <v>5360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98">
        <v>5360</v>
      </c>
      <c r="AB138" s="19">
        <v>0</v>
      </c>
      <c r="AC138" s="19">
        <v>0</v>
      </c>
      <c r="AD138" s="19">
        <v>0</v>
      </c>
      <c r="AE138" s="19">
        <v>0</v>
      </c>
    </row>
    <row r="139" spans="1:31" ht="51" x14ac:dyDescent="0.3">
      <c r="A139" s="7" t="s">
        <v>191</v>
      </c>
      <c r="B139" s="44" t="s">
        <v>203</v>
      </c>
      <c r="C139" s="7">
        <v>11510</v>
      </c>
      <c r="D139" s="44" t="s">
        <v>203</v>
      </c>
      <c r="E139" s="94" t="s">
        <v>35</v>
      </c>
      <c r="F139" s="44" t="s">
        <v>36</v>
      </c>
      <c r="G139" s="47" t="s">
        <v>35</v>
      </c>
      <c r="H139" s="44" t="s">
        <v>41</v>
      </c>
      <c r="I139" s="44">
        <v>26104</v>
      </c>
      <c r="J139" s="95" t="s">
        <v>306</v>
      </c>
      <c r="K139" s="44" t="s">
        <v>307</v>
      </c>
      <c r="L139" s="95" t="s">
        <v>308</v>
      </c>
      <c r="M139" s="44"/>
      <c r="N139" s="44"/>
      <c r="O139" s="44" t="s">
        <v>274</v>
      </c>
      <c r="P139" s="86">
        <v>40</v>
      </c>
      <c r="Q139" s="96">
        <v>100</v>
      </c>
      <c r="R139" s="6" t="s">
        <v>38</v>
      </c>
      <c r="S139" s="97">
        <f t="shared" si="18"/>
        <v>4000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98">
        <v>4000</v>
      </c>
      <c r="AB139" s="19">
        <v>0</v>
      </c>
      <c r="AC139" s="19">
        <v>0</v>
      </c>
      <c r="AD139" s="19">
        <v>0</v>
      </c>
      <c r="AE139" s="19">
        <v>0</v>
      </c>
    </row>
    <row r="140" spans="1:31" ht="51" x14ac:dyDescent="0.3">
      <c r="A140" s="7" t="s">
        <v>191</v>
      </c>
      <c r="B140" s="44" t="s">
        <v>203</v>
      </c>
      <c r="C140" s="7">
        <v>11510</v>
      </c>
      <c r="D140" s="44" t="s">
        <v>203</v>
      </c>
      <c r="E140" s="94" t="s">
        <v>35</v>
      </c>
      <c r="F140" s="44" t="s">
        <v>42</v>
      </c>
      <c r="G140" s="47" t="s">
        <v>43</v>
      </c>
      <c r="H140" s="44" t="s">
        <v>293</v>
      </c>
      <c r="I140" s="44">
        <v>26103</v>
      </c>
      <c r="J140" s="95" t="s">
        <v>309</v>
      </c>
      <c r="K140" s="44" t="s">
        <v>310</v>
      </c>
      <c r="L140" s="95" t="s">
        <v>308</v>
      </c>
      <c r="M140" s="44"/>
      <c r="N140" s="44"/>
      <c r="O140" s="44" t="s">
        <v>274</v>
      </c>
      <c r="P140" s="86">
        <v>15</v>
      </c>
      <c r="Q140" s="96">
        <v>100</v>
      </c>
      <c r="R140" s="6" t="s">
        <v>38</v>
      </c>
      <c r="S140" s="97">
        <f t="shared" si="18"/>
        <v>1500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98">
        <v>1500</v>
      </c>
      <c r="AB140" s="19">
        <v>0</v>
      </c>
      <c r="AC140" s="19">
        <v>0</v>
      </c>
      <c r="AD140" s="19">
        <v>0</v>
      </c>
      <c r="AE140" s="19">
        <v>0</v>
      </c>
    </row>
    <row r="141" spans="1:31" ht="20.399999999999999" x14ac:dyDescent="0.3">
      <c r="A141" s="7" t="s">
        <v>191</v>
      </c>
      <c r="B141" s="44" t="s">
        <v>203</v>
      </c>
      <c r="C141" s="7">
        <v>51319</v>
      </c>
      <c r="D141" s="44" t="s">
        <v>203</v>
      </c>
      <c r="E141" s="94" t="s">
        <v>35</v>
      </c>
      <c r="F141" s="44" t="s">
        <v>36</v>
      </c>
      <c r="G141" s="47" t="s">
        <v>35</v>
      </c>
      <c r="H141" s="44" t="s">
        <v>41</v>
      </c>
      <c r="I141" s="44">
        <v>33602</v>
      </c>
      <c r="J141" s="95" t="s">
        <v>311</v>
      </c>
      <c r="K141" s="44"/>
      <c r="L141" s="95"/>
      <c r="M141" s="44"/>
      <c r="N141" s="44" t="s">
        <v>295</v>
      </c>
      <c r="O141" s="44" t="s">
        <v>295</v>
      </c>
      <c r="P141" s="86">
        <v>1</v>
      </c>
      <c r="Q141" s="96">
        <v>3432</v>
      </c>
      <c r="R141" s="6" t="s">
        <v>38</v>
      </c>
      <c r="S141" s="97">
        <f t="shared" si="18"/>
        <v>3432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98">
        <v>3432</v>
      </c>
      <c r="AB141" s="19">
        <v>0</v>
      </c>
      <c r="AC141" s="19">
        <v>0</v>
      </c>
      <c r="AD141" s="19">
        <v>0</v>
      </c>
      <c r="AE141" s="19">
        <v>0</v>
      </c>
    </row>
    <row r="142" spans="1:31" ht="20.399999999999999" x14ac:dyDescent="0.3">
      <c r="A142" s="7" t="s">
        <v>191</v>
      </c>
      <c r="B142" s="44" t="s">
        <v>203</v>
      </c>
      <c r="C142" s="7">
        <v>51352</v>
      </c>
      <c r="D142" s="44" t="s">
        <v>203</v>
      </c>
      <c r="E142" s="94" t="s">
        <v>35</v>
      </c>
      <c r="F142" s="44" t="s">
        <v>42</v>
      </c>
      <c r="G142" s="47" t="s">
        <v>223</v>
      </c>
      <c r="H142" s="44" t="s">
        <v>210</v>
      </c>
      <c r="I142" s="44">
        <v>35201</v>
      </c>
      <c r="J142" s="95" t="s">
        <v>312</v>
      </c>
      <c r="K142" s="44"/>
      <c r="L142" s="95" t="s">
        <v>313</v>
      </c>
      <c r="M142" s="44"/>
      <c r="N142" s="44" t="s">
        <v>295</v>
      </c>
      <c r="O142" s="44" t="s">
        <v>295</v>
      </c>
      <c r="P142" s="86">
        <v>1</v>
      </c>
      <c r="Q142" s="96">
        <v>2668</v>
      </c>
      <c r="R142" s="6" t="s">
        <v>38</v>
      </c>
      <c r="S142" s="97">
        <f t="shared" si="18"/>
        <v>2668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98">
        <v>2668</v>
      </c>
      <c r="AB142" s="19">
        <v>0</v>
      </c>
      <c r="AC142" s="19">
        <v>0</v>
      </c>
      <c r="AD142" s="19">
        <v>0</v>
      </c>
      <c r="AE142" s="19">
        <v>0</v>
      </c>
    </row>
    <row r="143" spans="1:31" ht="20.399999999999999" x14ac:dyDescent="0.3">
      <c r="A143" s="7" t="s">
        <v>191</v>
      </c>
      <c r="B143" s="44" t="s">
        <v>203</v>
      </c>
      <c r="C143" s="7">
        <v>51352</v>
      </c>
      <c r="D143" s="44" t="s">
        <v>203</v>
      </c>
      <c r="E143" s="94" t="s">
        <v>35</v>
      </c>
      <c r="F143" s="44" t="s">
        <v>42</v>
      </c>
      <c r="G143" s="47" t="s">
        <v>223</v>
      </c>
      <c r="H143" s="44" t="s">
        <v>210</v>
      </c>
      <c r="I143" s="44">
        <v>35201</v>
      </c>
      <c r="J143" s="95" t="s">
        <v>312</v>
      </c>
      <c r="K143" s="44"/>
      <c r="L143" s="95" t="s">
        <v>313</v>
      </c>
      <c r="M143" s="44"/>
      <c r="N143" s="44" t="s">
        <v>295</v>
      </c>
      <c r="O143" s="44" t="s">
        <v>295</v>
      </c>
      <c r="P143" s="86">
        <v>1</v>
      </c>
      <c r="Q143" s="96">
        <v>4234</v>
      </c>
      <c r="R143" s="6" t="s">
        <v>38</v>
      </c>
      <c r="S143" s="97">
        <f t="shared" si="18"/>
        <v>4234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98">
        <v>4234</v>
      </c>
      <c r="AB143" s="19">
        <v>0</v>
      </c>
      <c r="AC143" s="19">
        <v>0</v>
      </c>
      <c r="AD143" s="19">
        <v>0</v>
      </c>
      <c r="AE143" s="19">
        <v>0</v>
      </c>
    </row>
    <row r="144" spans="1:31" ht="20.399999999999999" x14ac:dyDescent="0.3">
      <c r="A144" s="7" t="s">
        <v>191</v>
      </c>
      <c r="B144" s="44" t="s">
        <v>203</v>
      </c>
      <c r="C144" s="7">
        <v>51326</v>
      </c>
      <c r="D144" s="44" t="s">
        <v>203</v>
      </c>
      <c r="E144" s="94" t="s">
        <v>35</v>
      </c>
      <c r="F144" s="44" t="s">
        <v>36</v>
      </c>
      <c r="G144" s="47" t="s">
        <v>35</v>
      </c>
      <c r="H144" s="44" t="s">
        <v>41</v>
      </c>
      <c r="I144" s="44">
        <v>32601</v>
      </c>
      <c r="J144" s="95" t="s">
        <v>314</v>
      </c>
      <c r="K144" s="44"/>
      <c r="L144" s="95"/>
      <c r="M144" s="44"/>
      <c r="N144" s="44" t="s">
        <v>295</v>
      </c>
      <c r="O144" s="44" t="s">
        <v>295</v>
      </c>
      <c r="P144" s="86">
        <v>1</v>
      </c>
      <c r="Q144" s="96">
        <v>562</v>
      </c>
      <c r="R144" s="6" t="s">
        <v>38</v>
      </c>
      <c r="S144" s="97">
        <f t="shared" si="18"/>
        <v>562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98">
        <v>562</v>
      </c>
      <c r="AB144" s="19">
        <v>0</v>
      </c>
      <c r="AC144" s="19">
        <v>0</v>
      </c>
      <c r="AD144" s="19">
        <v>0</v>
      </c>
      <c r="AE144" s="19">
        <v>0</v>
      </c>
    </row>
    <row r="145" spans="1:31" ht="20.399999999999999" x14ac:dyDescent="0.3">
      <c r="A145" s="7" t="s">
        <v>191</v>
      </c>
      <c r="B145" s="44" t="s">
        <v>203</v>
      </c>
      <c r="C145" s="7">
        <v>51326</v>
      </c>
      <c r="D145" s="44" t="s">
        <v>203</v>
      </c>
      <c r="E145" s="94" t="s">
        <v>35</v>
      </c>
      <c r="F145" s="44" t="s">
        <v>36</v>
      </c>
      <c r="G145" s="47" t="s">
        <v>35</v>
      </c>
      <c r="H145" s="44" t="s">
        <v>41</v>
      </c>
      <c r="I145" s="44">
        <v>32601</v>
      </c>
      <c r="J145" s="95" t="s">
        <v>314</v>
      </c>
      <c r="K145" s="44"/>
      <c r="L145" s="95"/>
      <c r="M145" s="44"/>
      <c r="N145" s="44" t="s">
        <v>295</v>
      </c>
      <c r="O145" s="44" t="s">
        <v>295</v>
      </c>
      <c r="P145" s="86">
        <v>1</v>
      </c>
      <c r="Q145" s="96">
        <v>33.479999999999997</v>
      </c>
      <c r="R145" s="6" t="s">
        <v>38</v>
      </c>
      <c r="S145" s="97">
        <f t="shared" si="18"/>
        <v>33.479999999999997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98">
        <v>33.479999999999997</v>
      </c>
      <c r="AB145" s="19">
        <v>0</v>
      </c>
      <c r="AC145" s="19">
        <v>0</v>
      </c>
      <c r="AD145" s="19">
        <v>0</v>
      </c>
      <c r="AE145" s="19">
        <v>0</v>
      </c>
    </row>
    <row r="146" spans="1:31" ht="20.399999999999999" x14ac:dyDescent="0.3">
      <c r="A146" s="7" t="s">
        <v>191</v>
      </c>
      <c r="B146" s="44" t="s">
        <v>203</v>
      </c>
      <c r="C146" s="7">
        <v>51326</v>
      </c>
      <c r="D146" s="44" t="s">
        <v>203</v>
      </c>
      <c r="E146" s="94" t="s">
        <v>35</v>
      </c>
      <c r="F146" s="44" t="s">
        <v>36</v>
      </c>
      <c r="G146" s="47" t="s">
        <v>35</v>
      </c>
      <c r="H146" s="44" t="s">
        <v>41</v>
      </c>
      <c r="I146" s="44">
        <v>32601</v>
      </c>
      <c r="J146" s="95" t="s">
        <v>314</v>
      </c>
      <c r="K146" s="44"/>
      <c r="L146" s="95"/>
      <c r="M146" s="44"/>
      <c r="N146" s="44" t="s">
        <v>295</v>
      </c>
      <c r="O146" s="44" t="s">
        <v>295</v>
      </c>
      <c r="P146" s="86">
        <v>1</v>
      </c>
      <c r="Q146" s="96">
        <v>794.88</v>
      </c>
      <c r="R146" s="6" t="s">
        <v>38</v>
      </c>
      <c r="S146" s="97">
        <f t="shared" si="18"/>
        <v>794.88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98">
        <v>794.88</v>
      </c>
      <c r="AB146" s="19">
        <v>0</v>
      </c>
      <c r="AC146" s="19">
        <v>0</v>
      </c>
      <c r="AD146" s="19">
        <v>0</v>
      </c>
      <c r="AE146" s="19">
        <v>0</v>
      </c>
    </row>
    <row r="147" spans="1:31" ht="20.399999999999999" x14ac:dyDescent="0.3">
      <c r="A147" s="7" t="s">
        <v>191</v>
      </c>
      <c r="B147" s="44" t="s">
        <v>203</v>
      </c>
      <c r="C147" s="7">
        <v>11510</v>
      </c>
      <c r="D147" s="44" t="s">
        <v>203</v>
      </c>
      <c r="E147" s="94" t="s">
        <v>35</v>
      </c>
      <c r="F147" s="44" t="s">
        <v>36</v>
      </c>
      <c r="G147" s="47" t="s">
        <v>35</v>
      </c>
      <c r="H147" s="44" t="s">
        <v>41</v>
      </c>
      <c r="I147" s="44">
        <v>22104</v>
      </c>
      <c r="J147" s="95" t="s">
        <v>315</v>
      </c>
      <c r="K147" s="44" t="s">
        <v>316</v>
      </c>
      <c r="L147" s="95" t="s">
        <v>317</v>
      </c>
      <c r="M147" s="44"/>
      <c r="N147" s="44"/>
      <c r="O147" s="44" t="s">
        <v>274</v>
      </c>
      <c r="P147" s="86">
        <v>18</v>
      </c>
      <c r="Q147" s="96">
        <v>34</v>
      </c>
      <c r="R147" s="6" t="s">
        <v>38</v>
      </c>
      <c r="S147" s="97">
        <f t="shared" si="18"/>
        <v>612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98">
        <v>612</v>
      </c>
      <c r="AB147" s="19">
        <v>0</v>
      </c>
      <c r="AC147" s="19">
        <v>0</v>
      </c>
      <c r="AD147" s="19">
        <v>0</v>
      </c>
      <c r="AE147" s="19">
        <v>0</v>
      </c>
    </row>
    <row r="148" spans="1:31" ht="20.399999999999999" x14ac:dyDescent="0.3">
      <c r="A148" s="7" t="s">
        <v>191</v>
      </c>
      <c r="B148" s="44" t="s">
        <v>203</v>
      </c>
      <c r="C148" s="7">
        <v>11510</v>
      </c>
      <c r="D148" s="44" t="s">
        <v>203</v>
      </c>
      <c r="E148" s="94" t="s">
        <v>35</v>
      </c>
      <c r="F148" s="44" t="s">
        <v>36</v>
      </c>
      <c r="G148" s="47" t="s">
        <v>35</v>
      </c>
      <c r="H148" s="44" t="s">
        <v>41</v>
      </c>
      <c r="I148" s="44">
        <v>22104</v>
      </c>
      <c r="J148" s="95" t="s">
        <v>315</v>
      </c>
      <c r="K148" s="44" t="s">
        <v>316</v>
      </c>
      <c r="L148" s="95" t="s">
        <v>317</v>
      </c>
      <c r="M148" s="44"/>
      <c r="N148" s="44"/>
      <c r="O148" s="44" t="s">
        <v>274</v>
      </c>
      <c r="P148" s="86">
        <v>4</v>
      </c>
      <c r="Q148" s="96">
        <v>34</v>
      </c>
      <c r="R148" s="6" t="s">
        <v>38</v>
      </c>
      <c r="S148" s="97">
        <f t="shared" si="18"/>
        <v>136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98">
        <v>136</v>
      </c>
      <c r="AB148" s="19">
        <v>0</v>
      </c>
      <c r="AC148" s="19">
        <v>0</v>
      </c>
      <c r="AD148" s="19">
        <v>0</v>
      </c>
      <c r="AE148" s="19">
        <v>0</v>
      </c>
    </row>
    <row r="149" spans="1:31" ht="20.399999999999999" x14ac:dyDescent="0.3">
      <c r="A149" s="7" t="s">
        <v>191</v>
      </c>
      <c r="B149" s="44" t="s">
        <v>203</v>
      </c>
      <c r="C149" s="7">
        <v>11510</v>
      </c>
      <c r="D149" s="44" t="s">
        <v>203</v>
      </c>
      <c r="E149" s="94" t="s">
        <v>35</v>
      </c>
      <c r="F149" s="44" t="s">
        <v>36</v>
      </c>
      <c r="G149" s="47" t="s">
        <v>35</v>
      </c>
      <c r="H149" s="44" t="s">
        <v>41</v>
      </c>
      <c r="I149" s="44">
        <v>22104</v>
      </c>
      <c r="J149" s="95" t="s">
        <v>315</v>
      </c>
      <c r="K149" s="44" t="s">
        <v>316</v>
      </c>
      <c r="L149" s="95" t="s">
        <v>317</v>
      </c>
      <c r="M149" s="44"/>
      <c r="N149" s="44"/>
      <c r="O149" s="44" t="s">
        <v>274</v>
      </c>
      <c r="P149" s="86">
        <v>5</v>
      </c>
      <c r="Q149" s="96">
        <v>34</v>
      </c>
      <c r="R149" s="6" t="s">
        <v>38</v>
      </c>
      <c r="S149" s="97">
        <f t="shared" si="18"/>
        <v>170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98">
        <v>170</v>
      </c>
      <c r="AB149" s="19">
        <v>0</v>
      </c>
      <c r="AC149" s="19">
        <v>0</v>
      </c>
      <c r="AD149" s="19">
        <v>0</v>
      </c>
      <c r="AE149" s="19">
        <v>0</v>
      </c>
    </row>
    <row r="150" spans="1:31" ht="20.399999999999999" x14ac:dyDescent="0.3">
      <c r="A150" s="7" t="s">
        <v>191</v>
      </c>
      <c r="B150" s="44" t="s">
        <v>203</v>
      </c>
      <c r="C150" s="7">
        <v>11510</v>
      </c>
      <c r="D150" s="44" t="s">
        <v>203</v>
      </c>
      <c r="E150" s="94" t="s">
        <v>35</v>
      </c>
      <c r="F150" s="44" t="s">
        <v>36</v>
      </c>
      <c r="G150" s="47" t="s">
        <v>35</v>
      </c>
      <c r="H150" s="44" t="s">
        <v>41</v>
      </c>
      <c r="I150" s="44">
        <v>22104</v>
      </c>
      <c r="J150" s="95" t="s">
        <v>315</v>
      </c>
      <c r="K150" s="44" t="s">
        <v>316</v>
      </c>
      <c r="L150" s="95" t="s">
        <v>317</v>
      </c>
      <c r="M150" s="44"/>
      <c r="N150" s="44"/>
      <c r="O150" s="44" t="s">
        <v>274</v>
      </c>
      <c r="P150" s="86">
        <v>4</v>
      </c>
      <c r="Q150" s="96">
        <v>34</v>
      </c>
      <c r="R150" s="6" t="s">
        <v>38</v>
      </c>
      <c r="S150" s="97">
        <f t="shared" si="18"/>
        <v>136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98">
        <v>136</v>
      </c>
      <c r="AB150" s="19">
        <v>0</v>
      </c>
      <c r="AC150" s="19">
        <v>0</v>
      </c>
      <c r="AD150" s="19">
        <v>0</v>
      </c>
      <c r="AE150" s="19">
        <v>0</v>
      </c>
    </row>
    <row r="151" spans="1:31" ht="20.399999999999999" x14ac:dyDescent="0.3">
      <c r="A151" s="7" t="s">
        <v>191</v>
      </c>
      <c r="B151" s="44" t="s">
        <v>203</v>
      </c>
      <c r="C151" s="7">
        <v>11510</v>
      </c>
      <c r="D151" s="44" t="s">
        <v>203</v>
      </c>
      <c r="E151" s="94" t="s">
        <v>35</v>
      </c>
      <c r="F151" s="44" t="s">
        <v>36</v>
      </c>
      <c r="G151" s="47" t="s">
        <v>35</v>
      </c>
      <c r="H151" s="44" t="s">
        <v>41</v>
      </c>
      <c r="I151" s="44">
        <v>22104</v>
      </c>
      <c r="J151" s="95" t="s">
        <v>315</v>
      </c>
      <c r="K151" s="44" t="s">
        <v>316</v>
      </c>
      <c r="L151" s="95" t="s">
        <v>317</v>
      </c>
      <c r="M151" s="44"/>
      <c r="N151" s="44"/>
      <c r="O151" s="44" t="s">
        <v>274</v>
      </c>
      <c r="P151" s="86">
        <v>7</v>
      </c>
      <c r="Q151" s="96">
        <v>34</v>
      </c>
      <c r="R151" s="6" t="s">
        <v>38</v>
      </c>
      <c r="S151" s="97">
        <f t="shared" si="18"/>
        <v>238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98">
        <v>238</v>
      </c>
      <c r="AB151" s="19">
        <v>0</v>
      </c>
      <c r="AC151" s="19">
        <v>0</v>
      </c>
      <c r="AD151" s="19">
        <v>0</v>
      </c>
      <c r="AE151" s="19">
        <v>0</v>
      </c>
    </row>
    <row r="152" spans="1:31" ht="20.399999999999999" x14ac:dyDescent="0.3">
      <c r="A152" s="7" t="s">
        <v>191</v>
      </c>
      <c r="B152" s="44" t="s">
        <v>203</v>
      </c>
      <c r="C152" s="7">
        <v>11510</v>
      </c>
      <c r="D152" s="44" t="s">
        <v>203</v>
      </c>
      <c r="E152" s="94" t="s">
        <v>35</v>
      </c>
      <c r="F152" s="44" t="s">
        <v>36</v>
      </c>
      <c r="G152" s="47" t="s">
        <v>35</v>
      </c>
      <c r="H152" s="44" t="s">
        <v>41</v>
      </c>
      <c r="I152" s="44">
        <v>22104</v>
      </c>
      <c r="J152" s="95" t="s">
        <v>315</v>
      </c>
      <c r="K152" s="44" t="s">
        <v>316</v>
      </c>
      <c r="L152" s="95" t="s">
        <v>317</v>
      </c>
      <c r="M152" s="44"/>
      <c r="N152" s="44"/>
      <c r="O152" s="44" t="s">
        <v>274</v>
      </c>
      <c r="P152" s="86">
        <v>8</v>
      </c>
      <c r="Q152" s="96">
        <v>34</v>
      </c>
      <c r="R152" s="6" t="s">
        <v>38</v>
      </c>
      <c r="S152" s="97">
        <f t="shared" si="18"/>
        <v>272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98">
        <v>272</v>
      </c>
      <c r="AB152" s="19">
        <v>0</v>
      </c>
      <c r="AC152" s="19">
        <v>0</v>
      </c>
      <c r="AD152" s="19">
        <v>0</v>
      </c>
      <c r="AE152" s="19">
        <v>0</v>
      </c>
    </row>
    <row r="153" spans="1:31" ht="20.399999999999999" x14ac:dyDescent="0.3">
      <c r="A153" s="7" t="s">
        <v>191</v>
      </c>
      <c r="B153" s="44" t="s">
        <v>203</v>
      </c>
      <c r="C153" s="7">
        <v>11510</v>
      </c>
      <c r="D153" s="44" t="s">
        <v>203</v>
      </c>
      <c r="E153" s="94" t="s">
        <v>35</v>
      </c>
      <c r="F153" s="44" t="s">
        <v>36</v>
      </c>
      <c r="G153" s="47" t="s">
        <v>35</v>
      </c>
      <c r="H153" s="44" t="s">
        <v>41</v>
      </c>
      <c r="I153" s="44">
        <v>22104</v>
      </c>
      <c r="J153" s="95" t="s">
        <v>315</v>
      </c>
      <c r="K153" s="44" t="s">
        <v>316</v>
      </c>
      <c r="L153" s="95" t="s">
        <v>317</v>
      </c>
      <c r="M153" s="44"/>
      <c r="N153" s="44"/>
      <c r="O153" s="44" t="s">
        <v>274</v>
      </c>
      <c r="P153" s="86">
        <v>5</v>
      </c>
      <c r="Q153" s="96">
        <v>34</v>
      </c>
      <c r="R153" s="6" t="s">
        <v>38</v>
      </c>
      <c r="S153" s="97">
        <f t="shared" si="18"/>
        <v>170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98">
        <v>170</v>
      </c>
      <c r="AB153" s="19">
        <v>0</v>
      </c>
      <c r="AC153" s="19">
        <v>0</v>
      </c>
      <c r="AD153" s="19">
        <v>0</v>
      </c>
      <c r="AE153" s="19">
        <v>0</v>
      </c>
    </row>
    <row r="154" spans="1:31" ht="20.399999999999999" x14ac:dyDescent="0.3">
      <c r="A154" s="7" t="s">
        <v>191</v>
      </c>
      <c r="B154" s="44" t="s">
        <v>203</v>
      </c>
      <c r="C154" s="7">
        <v>11510</v>
      </c>
      <c r="D154" s="44" t="s">
        <v>203</v>
      </c>
      <c r="E154" s="94" t="s">
        <v>35</v>
      </c>
      <c r="F154" s="44" t="s">
        <v>36</v>
      </c>
      <c r="G154" s="47" t="s">
        <v>35</v>
      </c>
      <c r="H154" s="44" t="s">
        <v>41</v>
      </c>
      <c r="I154" s="44">
        <v>22104</v>
      </c>
      <c r="J154" s="95" t="s">
        <v>315</v>
      </c>
      <c r="K154" s="44" t="s">
        <v>318</v>
      </c>
      <c r="L154" s="95" t="s">
        <v>319</v>
      </c>
      <c r="M154" s="44"/>
      <c r="N154" s="44"/>
      <c r="O154" s="44" t="s">
        <v>274</v>
      </c>
      <c r="P154" s="86">
        <v>24</v>
      </c>
      <c r="Q154" s="96">
        <f>16</f>
        <v>16</v>
      </c>
      <c r="R154" s="6" t="s">
        <v>38</v>
      </c>
      <c r="S154" s="97">
        <f t="shared" si="18"/>
        <v>384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98">
        <v>384</v>
      </c>
      <c r="AB154" s="19">
        <v>0</v>
      </c>
      <c r="AC154" s="19">
        <v>0</v>
      </c>
      <c r="AD154" s="19">
        <v>0</v>
      </c>
      <c r="AE154" s="19">
        <v>0</v>
      </c>
    </row>
    <row r="155" spans="1:31" ht="20.399999999999999" x14ac:dyDescent="0.3">
      <c r="A155" s="7" t="s">
        <v>191</v>
      </c>
      <c r="B155" s="44" t="s">
        <v>203</v>
      </c>
      <c r="C155" s="7">
        <v>11510</v>
      </c>
      <c r="D155" s="44" t="s">
        <v>203</v>
      </c>
      <c r="E155" s="94" t="s">
        <v>35</v>
      </c>
      <c r="F155" s="44" t="s">
        <v>36</v>
      </c>
      <c r="G155" s="47" t="s">
        <v>35</v>
      </c>
      <c r="H155" s="44" t="s">
        <v>41</v>
      </c>
      <c r="I155" s="44">
        <v>22104</v>
      </c>
      <c r="J155" s="95" t="s">
        <v>315</v>
      </c>
      <c r="K155" s="44" t="s">
        <v>320</v>
      </c>
      <c r="L155" s="95" t="s">
        <v>321</v>
      </c>
      <c r="M155" s="44"/>
      <c r="N155" s="44"/>
      <c r="O155" s="44" t="s">
        <v>274</v>
      </c>
      <c r="P155" s="86">
        <v>24</v>
      </c>
      <c r="Q155" s="96">
        <v>11</v>
      </c>
      <c r="R155" s="6" t="s">
        <v>38</v>
      </c>
      <c r="S155" s="97">
        <f t="shared" si="18"/>
        <v>264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98">
        <v>264</v>
      </c>
      <c r="AB155" s="19">
        <v>0</v>
      </c>
      <c r="AC155" s="19">
        <v>0</v>
      </c>
      <c r="AD155" s="19">
        <v>0</v>
      </c>
      <c r="AE155" s="19">
        <v>0</v>
      </c>
    </row>
    <row r="156" spans="1:31" ht="20.399999999999999" x14ac:dyDescent="0.3">
      <c r="A156" s="7" t="s">
        <v>191</v>
      </c>
      <c r="B156" s="44" t="s">
        <v>203</v>
      </c>
      <c r="C156" s="7">
        <v>11510</v>
      </c>
      <c r="D156" s="44" t="s">
        <v>203</v>
      </c>
      <c r="E156" s="94" t="s">
        <v>35</v>
      </c>
      <c r="F156" s="44" t="s">
        <v>36</v>
      </c>
      <c r="G156" s="47" t="s">
        <v>35</v>
      </c>
      <c r="H156" s="44" t="s">
        <v>41</v>
      </c>
      <c r="I156" s="44">
        <v>29301</v>
      </c>
      <c r="J156" s="95" t="s">
        <v>290</v>
      </c>
      <c r="K156" s="44" t="s">
        <v>322</v>
      </c>
      <c r="L156" s="95" t="s">
        <v>323</v>
      </c>
      <c r="M156" s="44"/>
      <c r="N156" s="44"/>
      <c r="O156" s="44" t="s">
        <v>274</v>
      </c>
      <c r="P156" s="86">
        <v>1</v>
      </c>
      <c r="Q156" s="96">
        <v>1766.1</v>
      </c>
      <c r="R156" s="6" t="s">
        <v>38</v>
      </c>
      <c r="S156" s="97">
        <f t="shared" si="18"/>
        <v>1766.1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98">
        <v>1766.1</v>
      </c>
      <c r="AB156" s="19">
        <v>0</v>
      </c>
      <c r="AC156" s="19">
        <v>0</v>
      </c>
      <c r="AD156" s="19">
        <v>0</v>
      </c>
      <c r="AE156" s="19">
        <v>0</v>
      </c>
    </row>
    <row r="157" spans="1:31" ht="20.399999999999999" x14ac:dyDescent="0.3">
      <c r="A157" s="7" t="s">
        <v>191</v>
      </c>
      <c r="B157" s="44" t="s">
        <v>203</v>
      </c>
      <c r="C157" s="7">
        <v>11510</v>
      </c>
      <c r="D157" s="44" t="s">
        <v>203</v>
      </c>
      <c r="E157" s="94" t="s">
        <v>35</v>
      </c>
      <c r="F157" s="44" t="s">
        <v>42</v>
      </c>
      <c r="G157" s="47" t="s">
        <v>223</v>
      </c>
      <c r="H157" s="44" t="s">
        <v>210</v>
      </c>
      <c r="I157" s="44">
        <v>29401</v>
      </c>
      <c r="J157" s="95" t="s">
        <v>324</v>
      </c>
      <c r="K157" s="44" t="s">
        <v>325</v>
      </c>
      <c r="L157" s="95" t="s">
        <v>326</v>
      </c>
      <c r="M157" s="44"/>
      <c r="N157" s="44"/>
      <c r="O157" s="44" t="s">
        <v>274</v>
      </c>
      <c r="P157" s="86">
        <v>3</v>
      </c>
      <c r="Q157" s="96">
        <v>185</v>
      </c>
      <c r="R157" s="6" t="s">
        <v>38</v>
      </c>
      <c r="S157" s="97">
        <f t="shared" si="18"/>
        <v>555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98">
        <v>555</v>
      </c>
      <c r="AB157" s="19">
        <v>0</v>
      </c>
      <c r="AC157" s="19">
        <v>0</v>
      </c>
      <c r="AD157" s="19">
        <v>0</v>
      </c>
      <c r="AE157" s="19">
        <v>0</v>
      </c>
    </row>
    <row r="158" spans="1:31" ht="20.399999999999999" x14ac:dyDescent="0.3">
      <c r="A158" s="7" t="s">
        <v>191</v>
      </c>
      <c r="B158" s="44" t="s">
        <v>203</v>
      </c>
      <c r="C158" s="7">
        <v>51319</v>
      </c>
      <c r="D158" s="44" t="s">
        <v>203</v>
      </c>
      <c r="E158" s="94" t="s">
        <v>35</v>
      </c>
      <c r="F158" s="44" t="s">
        <v>36</v>
      </c>
      <c r="G158" s="47" t="s">
        <v>35</v>
      </c>
      <c r="H158" s="44" t="s">
        <v>176</v>
      </c>
      <c r="I158" s="44">
        <v>33801</v>
      </c>
      <c r="J158" s="95" t="s">
        <v>327</v>
      </c>
      <c r="K158" s="44"/>
      <c r="L158" s="95"/>
      <c r="M158" s="44"/>
      <c r="N158" s="44" t="s">
        <v>295</v>
      </c>
      <c r="O158" s="44" t="s">
        <v>295</v>
      </c>
      <c r="P158" s="86">
        <v>1</v>
      </c>
      <c r="Q158" s="96">
        <v>24360</v>
      </c>
      <c r="R158" s="6" t="s">
        <v>38</v>
      </c>
      <c r="S158" s="97">
        <f t="shared" si="18"/>
        <v>24360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98">
        <v>24360</v>
      </c>
      <c r="AB158" s="19">
        <v>0</v>
      </c>
      <c r="AC158" s="19">
        <v>0</v>
      </c>
      <c r="AD158" s="19">
        <v>0</v>
      </c>
      <c r="AE158" s="19">
        <v>0</v>
      </c>
    </row>
    <row r="159" spans="1:31" ht="20.399999999999999" x14ac:dyDescent="0.3">
      <c r="A159" s="7" t="s">
        <v>191</v>
      </c>
      <c r="B159" s="44" t="s">
        <v>203</v>
      </c>
      <c r="C159" s="7">
        <v>51358</v>
      </c>
      <c r="D159" s="44" t="s">
        <v>203</v>
      </c>
      <c r="E159" s="94" t="s">
        <v>35</v>
      </c>
      <c r="F159" s="44" t="s">
        <v>36</v>
      </c>
      <c r="G159" s="47" t="s">
        <v>35</v>
      </c>
      <c r="H159" s="44" t="s">
        <v>176</v>
      </c>
      <c r="I159" s="44">
        <v>35801</v>
      </c>
      <c r="J159" s="95" t="s">
        <v>328</v>
      </c>
      <c r="K159" s="44"/>
      <c r="L159" s="95"/>
      <c r="M159" s="44"/>
      <c r="N159" s="44" t="s">
        <v>295</v>
      </c>
      <c r="O159" s="44" t="s">
        <v>295</v>
      </c>
      <c r="P159" s="86">
        <v>1</v>
      </c>
      <c r="Q159" s="96">
        <v>6658.4</v>
      </c>
      <c r="R159" s="6" t="s">
        <v>38</v>
      </c>
      <c r="S159" s="97">
        <f t="shared" si="18"/>
        <v>6658.4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98">
        <v>6658.4</v>
      </c>
      <c r="AB159" s="19">
        <v>0</v>
      </c>
      <c r="AC159" s="19">
        <v>0</v>
      </c>
      <c r="AD159" s="19">
        <v>0</v>
      </c>
      <c r="AE159" s="19">
        <v>0</v>
      </c>
    </row>
    <row r="160" spans="1:31" ht="20.399999999999999" x14ac:dyDescent="0.3">
      <c r="A160" s="7" t="s">
        <v>191</v>
      </c>
      <c r="B160" s="44" t="s">
        <v>203</v>
      </c>
      <c r="C160" s="7">
        <v>51358</v>
      </c>
      <c r="D160" s="44" t="s">
        <v>203</v>
      </c>
      <c r="E160" s="94" t="s">
        <v>35</v>
      </c>
      <c r="F160" s="44" t="s">
        <v>36</v>
      </c>
      <c r="G160" s="47" t="s">
        <v>35</v>
      </c>
      <c r="H160" s="44" t="s">
        <v>176</v>
      </c>
      <c r="I160" s="44">
        <v>35801</v>
      </c>
      <c r="J160" s="95" t="s">
        <v>328</v>
      </c>
      <c r="K160" s="44"/>
      <c r="L160" s="95"/>
      <c r="M160" s="44"/>
      <c r="N160" s="44" t="s">
        <v>295</v>
      </c>
      <c r="O160" s="44" t="s">
        <v>295</v>
      </c>
      <c r="P160" s="86">
        <v>1</v>
      </c>
      <c r="Q160" s="96">
        <v>10976.5</v>
      </c>
      <c r="R160" s="6" t="s">
        <v>38</v>
      </c>
      <c r="S160" s="97">
        <f t="shared" si="18"/>
        <v>10976.5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98">
        <v>10976.5</v>
      </c>
      <c r="AB160" s="19">
        <v>0</v>
      </c>
      <c r="AC160" s="19">
        <v>0</v>
      </c>
      <c r="AD160" s="19">
        <v>0</v>
      </c>
      <c r="AE160" s="19">
        <v>0</v>
      </c>
    </row>
    <row r="161" spans="1:31" ht="20.399999999999999" x14ac:dyDescent="0.3">
      <c r="A161" s="7" t="s">
        <v>191</v>
      </c>
      <c r="B161" s="44" t="s">
        <v>203</v>
      </c>
      <c r="C161" s="7">
        <v>51314</v>
      </c>
      <c r="D161" s="44" t="s">
        <v>203</v>
      </c>
      <c r="E161" s="94" t="s">
        <v>35</v>
      </c>
      <c r="F161" s="44" t="s">
        <v>36</v>
      </c>
      <c r="G161" s="47" t="s">
        <v>35</v>
      </c>
      <c r="H161" s="44" t="s">
        <v>41</v>
      </c>
      <c r="I161" s="44">
        <v>31401</v>
      </c>
      <c r="J161" s="95" t="s">
        <v>329</v>
      </c>
      <c r="K161" s="44"/>
      <c r="L161" s="95" t="s">
        <v>330</v>
      </c>
      <c r="M161" s="44"/>
      <c r="N161" s="44" t="s">
        <v>295</v>
      </c>
      <c r="O161" s="44" t="s">
        <v>295</v>
      </c>
      <c r="P161" s="86">
        <v>1</v>
      </c>
      <c r="Q161" s="96">
        <v>951.98</v>
      </c>
      <c r="R161" s="6" t="s">
        <v>38</v>
      </c>
      <c r="S161" s="97">
        <f t="shared" si="18"/>
        <v>951.98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98">
        <v>951.98</v>
      </c>
      <c r="AB161" s="19">
        <v>0</v>
      </c>
      <c r="AC161" s="19">
        <v>0</v>
      </c>
      <c r="AD161" s="19">
        <v>0</v>
      </c>
      <c r="AE161" s="19">
        <v>0</v>
      </c>
    </row>
    <row r="162" spans="1:31" ht="71.400000000000006" x14ac:dyDescent="0.3">
      <c r="A162" s="21" t="s">
        <v>191</v>
      </c>
      <c r="B162" s="22" t="s">
        <v>331</v>
      </c>
      <c r="C162" s="21">
        <v>11510</v>
      </c>
      <c r="D162" s="22" t="s">
        <v>331</v>
      </c>
      <c r="E162" s="22" t="s">
        <v>35</v>
      </c>
      <c r="F162" s="22" t="s">
        <v>42</v>
      </c>
      <c r="G162" s="93" t="s">
        <v>43</v>
      </c>
      <c r="H162" s="22" t="s">
        <v>332</v>
      </c>
      <c r="I162" s="22">
        <v>26102</v>
      </c>
      <c r="J162" s="22" t="s">
        <v>333</v>
      </c>
      <c r="K162" s="99" t="s">
        <v>334</v>
      </c>
      <c r="L162" s="99" t="s">
        <v>335</v>
      </c>
      <c r="M162" s="100"/>
      <c r="N162" s="99" t="s">
        <v>196</v>
      </c>
      <c r="O162" s="106"/>
      <c r="P162" s="104">
        <v>20</v>
      </c>
      <c r="Q162" s="102">
        <v>100</v>
      </c>
      <c r="R162" s="102" t="s">
        <v>38</v>
      </c>
      <c r="S162" s="102">
        <v>2000</v>
      </c>
      <c r="T162" s="103">
        <v>0</v>
      </c>
      <c r="U162" s="103">
        <v>0</v>
      </c>
      <c r="V162" s="103">
        <v>0</v>
      </c>
      <c r="W162" s="103">
        <v>0</v>
      </c>
      <c r="X162" s="103">
        <v>0</v>
      </c>
      <c r="Y162" s="103">
        <v>0</v>
      </c>
      <c r="Z162" s="103">
        <v>0</v>
      </c>
      <c r="AA162" s="102">
        <v>2000</v>
      </c>
      <c r="AB162" s="103">
        <v>0</v>
      </c>
      <c r="AC162" s="103">
        <v>0</v>
      </c>
      <c r="AD162" s="103">
        <v>0</v>
      </c>
      <c r="AE162" s="103">
        <v>0</v>
      </c>
    </row>
    <row r="163" spans="1:31" ht="71.400000000000006" x14ac:dyDescent="0.3">
      <c r="A163" s="21" t="s">
        <v>191</v>
      </c>
      <c r="B163" s="22" t="s">
        <v>331</v>
      </c>
      <c r="C163" s="21">
        <v>11510</v>
      </c>
      <c r="D163" s="22" t="s">
        <v>331</v>
      </c>
      <c r="E163" s="22" t="s">
        <v>35</v>
      </c>
      <c r="F163" s="22" t="s">
        <v>42</v>
      </c>
      <c r="G163" s="93" t="s">
        <v>43</v>
      </c>
      <c r="H163" s="22" t="s">
        <v>64</v>
      </c>
      <c r="I163" s="22">
        <v>26102</v>
      </c>
      <c r="J163" s="22" t="s">
        <v>333</v>
      </c>
      <c r="K163" s="99" t="s">
        <v>336</v>
      </c>
      <c r="L163" s="99" t="s">
        <v>337</v>
      </c>
      <c r="M163" s="100"/>
      <c r="N163" s="99" t="s">
        <v>196</v>
      </c>
      <c r="O163" s="107"/>
      <c r="P163" s="108">
        <v>20</v>
      </c>
      <c r="Q163" s="102">
        <v>150</v>
      </c>
      <c r="R163" s="102" t="s">
        <v>38</v>
      </c>
      <c r="S163" s="102">
        <v>3000</v>
      </c>
      <c r="T163" s="103">
        <v>0</v>
      </c>
      <c r="U163" s="103">
        <v>0</v>
      </c>
      <c r="V163" s="103">
        <v>0</v>
      </c>
      <c r="W163" s="103">
        <v>0</v>
      </c>
      <c r="X163" s="103">
        <v>0</v>
      </c>
      <c r="Y163" s="103">
        <v>0</v>
      </c>
      <c r="Z163" s="103">
        <v>0</v>
      </c>
      <c r="AA163" s="102">
        <v>3000</v>
      </c>
      <c r="AB163" s="103">
        <v>0</v>
      </c>
      <c r="AC163" s="103">
        <v>0</v>
      </c>
      <c r="AD163" s="103">
        <v>0</v>
      </c>
      <c r="AE163" s="103">
        <v>0</v>
      </c>
    </row>
    <row r="164" spans="1:31" ht="71.400000000000006" x14ac:dyDescent="0.3">
      <c r="A164" s="21" t="s">
        <v>191</v>
      </c>
      <c r="B164" s="22" t="s">
        <v>331</v>
      </c>
      <c r="C164" s="21">
        <v>11510</v>
      </c>
      <c r="D164" s="22" t="s">
        <v>331</v>
      </c>
      <c r="E164" s="22" t="s">
        <v>35</v>
      </c>
      <c r="F164" s="22" t="s">
        <v>42</v>
      </c>
      <c r="G164" s="93" t="s">
        <v>43</v>
      </c>
      <c r="H164" s="22" t="s">
        <v>64</v>
      </c>
      <c r="I164" s="22">
        <v>26102</v>
      </c>
      <c r="J164" s="22" t="s">
        <v>333</v>
      </c>
      <c r="K164" s="99" t="s">
        <v>336</v>
      </c>
      <c r="L164" s="99" t="s">
        <v>337</v>
      </c>
      <c r="M164" s="100"/>
      <c r="N164" s="99" t="s">
        <v>196</v>
      </c>
      <c r="O164" s="107"/>
      <c r="P164" s="108">
        <v>20</v>
      </c>
      <c r="Q164" s="102">
        <v>150</v>
      </c>
      <c r="R164" s="102" t="s">
        <v>38</v>
      </c>
      <c r="S164" s="102">
        <v>3000</v>
      </c>
      <c r="T164" s="103">
        <v>0</v>
      </c>
      <c r="U164" s="103">
        <v>0</v>
      </c>
      <c r="V164" s="103">
        <v>0</v>
      </c>
      <c r="W164" s="103">
        <v>0</v>
      </c>
      <c r="X164" s="103">
        <v>0</v>
      </c>
      <c r="Y164" s="103">
        <v>0</v>
      </c>
      <c r="Z164" s="103">
        <v>0</v>
      </c>
      <c r="AA164" s="102">
        <v>3000</v>
      </c>
      <c r="AB164" s="103">
        <v>0</v>
      </c>
      <c r="AC164" s="103">
        <v>0</v>
      </c>
      <c r="AD164" s="103">
        <v>0</v>
      </c>
      <c r="AE164" s="103">
        <v>0</v>
      </c>
    </row>
    <row r="165" spans="1:31" ht="71.400000000000006" x14ac:dyDescent="0.3">
      <c r="A165" s="21" t="s">
        <v>191</v>
      </c>
      <c r="B165" s="22" t="s">
        <v>331</v>
      </c>
      <c r="C165" s="21">
        <v>11510</v>
      </c>
      <c r="D165" s="22" t="s">
        <v>331</v>
      </c>
      <c r="E165" s="22" t="s">
        <v>35</v>
      </c>
      <c r="F165" s="22" t="s">
        <v>42</v>
      </c>
      <c r="G165" s="93" t="s">
        <v>43</v>
      </c>
      <c r="H165" s="22" t="s">
        <v>338</v>
      </c>
      <c r="I165" s="22">
        <v>26102</v>
      </c>
      <c r="J165" s="22" t="s">
        <v>333</v>
      </c>
      <c r="K165" s="99" t="s">
        <v>334</v>
      </c>
      <c r="L165" s="99" t="s">
        <v>335</v>
      </c>
      <c r="M165" s="100"/>
      <c r="N165" s="99" t="s">
        <v>196</v>
      </c>
      <c r="O165" s="107"/>
      <c r="P165" s="108">
        <v>19</v>
      </c>
      <c r="Q165" s="102">
        <v>100</v>
      </c>
      <c r="R165" s="102" t="s">
        <v>38</v>
      </c>
      <c r="S165" s="102">
        <v>1900</v>
      </c>
      <c r="T165" s="103">
        <v>0</v>
      </c>
      <c r="U165" s="103">
        <v>0</v>
      </c>
      <c r="V165" s="103">
        <v>0</v>
      </c>
      <c r="W165" s="103">
        <v>0</v>
      </c>
      <c r="X165" s="103">
        <v>0</v>
      </c>
      <c r="Y165" s="103">
        <v>0</v>
      </c>
      <c r="Z165" s="103">
        <v>0</v>
      </c>
      <c r="AA165" s="102">
        <v>1900</v>
      </c>
      <c r="AB165" s="103">
        <v>0</v>
      </c>
      <c r="AC165" s="103">
        <v>0</v>
      </c>
      <c r="AD165" s="103">
        <v>0</v>
      </c>
      <c r="AE165" s="103">
        <v>0</v>
      </c>
    </row>
    <row r="166" spans="1:31" ht="71.400000000000006" x14ac:dyDescent="0.3">
      <c r="A166" s="21" t="s">
        <v>191</v>
      </c>
      <c r="B166" s="22" t="s">
        <v>331</v>
      </c>
      <c r="C166" s="21">
        <v>11510</v>
      </c>
      <c r="D166" s="22" t="s">
        <v>331</v>
      </c>
      <c r="E166" s="22" t="s">
        <v>35</v>
      </c>
      <c r="F166" s="22" t="s">
        <v>42</v>
      </c>
      <c r="G166" s="93" t="s">
        <v>43</v>
      </c>
      <c r="H166" s="22" t="s">
        <v>338</v>
      </c>
      <c r="I166" s="22">
        <v>26102</v>
      </c>
      <c r="J166" s="22" t="s">
        <v>333</v>
      </c>
      <c r="K166" s="99" t="s">
        <v>0</v>
      </c>
      <c r="L166" s="99" t="s">
        <v>1</v>
      </c>
      <c r="M166" s="100"/>
      <c r="N166" s="99" t="s">
        <v>196</v>
      </c>
      <c r="O166" s="107"/>
      <c r="P166" s="108">
        <v>71</v>
      </c>
      <c r="Q166" s="102">
        <v>1</v>
      </c>
      <c r="R166" s="102" t="s">
        <v>38</v>
      </c>
      <c r="S166" s="102">
        <v>71</v>
      </c>
      <c r="T166" s="103">
        <v>0</v>
      </c>
      <c r="U166" s="103">
        <v>0</v>
      </c>
      <c r="V166" s="103">
        <v>0</v>
      </c>
      <c r="W166" s="103">
        <v>0</v>
      </c>
      <c r="X166" s="103">
        <v>0</v>
      </c>
      <c r="Y166" s="103">
        <v>0</v>
      </c>
      <c r="Z166" s="103">
        <v>0</v>
      </c>
      <c r="AA166" s="102">
        <v>71</v>
      </c>
      <c r="AB166" s="103">
        <v>0</v>
      </c>
      <c r="AC166" s="103">
        <v>0</v>
      </c>
      <c r="AD166" s="103">
        <v>0</v>
      </c>
      <c r="AE166" s="103">
        <v>0</v>
      </c>
    </row>
    <row r="167" spans="1:31" ht="40.799999999999997" x14ac:dyDescent="0.3">
      <c r="A167" s="21" t="s">
        <v>191</v>
      </c>
      <c r="B167" s="22" t="s">
        <v>331</v>
      </c>
      <c r="C167" s="21">
        <v>11510</v>
      </c>
      <c r="D167" s="22" t="s">
        <v>331</v>
      </c>
      <c r="E167" s="22" t="s">
        <v>35</v>
      </c>
      <c r="F167" s="22" t="s">
        <v>42</v>
      </c>
      <c r="G167" s="93" t="s">
        <v>223</v>
      </c>
      <c r="H167" s="22" t="s">
        <v>210</v>
      </c>
      <c r="I167" s="22">
        <v>22104</v>
      </c>
      <c r="J167" s="22" t="s">
        <v>339</v>
      </c>
      <c r="K167" s="99" t="s">
        <v>55</v>
      </c>
      <c r="L167" s="99" t="s">
        <v>56</v>
      </c>
      <c r="M167" s="100"/>
      <c r="N167" s="99" t="s">
        <v>340</v>
      </c>
      <c r="O167" s="107"/>
      <c r="P167" s="108">
        <v>5</v>
      </c>
      <c r="Q167" s="102">
        <v>28</v>
      </c>
      <c r="R167" s="102" t="s">
        <v>38</v>
      </c>
      <c r="S167" s="102">
        <v>140</v>
      </c>
      <c r="T167" s="103">
        <v>0</v>
      </c>
      <c r="U167" s="103">
        <v>0</v>
      </c>
      <c r="V167" s="103">
        <v>0</v>
      </c>
      <c r="W167" s="103">
        <v>0</v>
      </c>
      <c r="X167" s="103">
        <v>0</v>
      </c>
      <c r="Y167" s="103">
        <v>0</v>
      </c>
      <c r="Z167" s="103">
        <v>0</v>
      </c>
      <c r="AA167" s="102">
        <v>140</v>
      </c>
      <c r="AB167" s="103">
        <v>0</v>
      </c>
      <c r="AC167" s="103">
        <v>0</v>
      </c>
      <c r="AD167" s="103">
        <v>0</v>
      </c>
      <c r="AE167" s="103">
        <v>0</v>
      </c>
    </row>
    <row r="168" spans="1:31" ht="40.799999999999997" x14ac:dyDescent="0.3">
      <c r="A168" s="21" t="s">
        <v>191</v>
      </c>
      <c r="B168" s="22" t="s">
        <v>331</v>
      </c>
      <c r="C168" s="21">
        <v>11510</v>
      </c>
      <c r="D168" s="22" t="s">
        <v>331</v>
      </c>
      <c r="E168" s="22" t="s">
        <v>35</v>
      </c>
      <c r="F168" s="22" t="s">
        <v>42</v>
      </c>
      <c r="G168" s="93" t="s">
        <v>223</v>
      </c>
      <c r="H168" s="22" t="s">
        <v>210</v>
      </c>
      <c r="I168" s="22">
        <v>22104</v>
      </c>
      <c r="J168" s="22" t="s">
        <v>339</v>
      </c>
      <c r="K168" s="99" t="s">
        <v>341</v>
      </c>
      <c r="L168" s="99" t="s">
        <v>342</v>
      </c>
      <c r="M168" s="100"/>
      <c r="N168" s="99" t="s">
        <v>213</v>
      </c>
      <c r="O168" s="107"/>
      <c r="P168" s="108">
        <v>3</v>
      </c>
      <c r="Q168" s="102">
        <v>51</v>
      </c>
      <c r="R168" s="102" t="s">
        <v>38</v>
      </c>
      <c r="S168" s="102">
        <v>153</v>
      </c>
      <c r="T168" s="103">
        <v>0</v>
      </c>
      <c r="U168" s="103">
        <v>0</v>
      </c>
      <c r="V168" s="103">
        <v>0</v>
      </c>
      <c r="W168" s="103">
        <v>0</v>
      </c>
      <c r="X168" s="103">
        <v>0</v>
      </c>
      <c r="Y168" s="103">
        <v>0</v>
      </c>
      <c r="Z168" s="103">
        <v>0</v>
      </c>
      <c r="AA168" s="102">
        <v>153</v>
      </c>
      <c r="AB168" s="103">
        <v>0</v>
      </c>
      <c r="AC168" s="103">
        <v>0</v>
      </c>
      <c r="AD168" s="103">
        <v>0</v>
      </c>
      <c r="AE168" s="103">
        <v>0</v>
      </c>
    </row>
    <row r="169" spans="1:31" ht="40.799999999999997" x14ac:dyDescent="0.3">
      <c r="A169" s="21" t="s">
        <v>191</v>
      </c>
      <c r="B169" s="22" t="s">
        <v>331</v>
      </c>
      <c r="C169" s="21">
        <v>11510</v>
      </c>
      <c r="D169" s="22" t="s">
        <v>331</v>
      </c>
      <c r="E169" s="22" t="s">
        <v>35</v>
      </c>
      <c r="F169" s="22" t="s">
        <v>42</v>
      </c>
      <c r="G169" s="93" t="s">
        <v>223</v>
      </c>
      <c r="H169" s="22" t="s">
        <v>210</v>
      </c>
      <c r="I169" s="22">
        <v>22104</v>
      </c>
      <c r="J169" s="22" t="s">
        <v>339</v>
      </c>
      <c r="K169" s="99" t="s">
        <v>343</v>
      </c>
      <c r="L169" s="99" t="s">
        <v>344</v>
      </c>
      <c r="M169" s="100"/>
      <c r="N169" s="99" t="s">
        <v>213</v>
      </c>
      <c r="O169" s="107"/>
      <c r="P169" s="108">
        <v>1</v>
      </c>
      <c r="Q169" s="102">
        <v>37</v>
      </c>
      <c r="R169" s="102" t="s">
        <v>38</v>
      </c>
      <c r="S169" s="102">
        <v>37</v>
      </c>
      <c r="T169" s="103">
        <v>0</v>
      </c>
      <c r="U169" s="103">
        <v>0</v>
      </c>
      <c r="V169" s="103">
        <v>0</v>
      </c>
      <c r="W169" s="103">
        <v>0</v>
      </c>
      <c r="X169" s="103">
        <v>0</v>
      </c>
      <c r="Y169" s="103">
        <v>0</v>
      </c>
      <c r="Z169" s="103">
        <v>0</v>
      </c>
      <c r="AA169" s="102">
        <v>37</v>
      </c>
      <c r="AB169" s="103">
        <v>0</v>
      </c>
      <c r="AC169" s="103">
        <v>0</v>
      </c>
      <c r="AD169" s="103">
        <v>0</v>
      </c>
      <c r="AE169" s="103">
        <v>0</v>
      </c>
    </row>
    <row r="170" spans="1:31" ht="40.799999999999997" x14ac:dyDescent="0.3">
      <c r="A170" s="21" t="s">
        <v>191</v>
      </c>
      <c r="B170" s="22" t="s">
        <v>331</v>
      </c>
      <c r="C170" s="21">
        <v>11510</v>
      </c>
      <c r="D170" s="22" t="s">
        <v>331</v>
      </c>
      <c r="E170" s="22" t="s">
        <v>35</v>
      </c>
      <c r="F170" s="22" t="s">
        <v>42</v>
      </c>
      <c r="G170" s="93" t="s">
        <v>223</v>
      </c>
      <c r="H170" s="22" t="s">
        <v>210</v>
      </c>
      <c r="I170" s="22">
        <v>22104</v>
      </c>
      <c r="J170" s="22" t="s">
        <v>339</v>
      </c>
      <c r="K170" s="99" t="s">
        <v>345</v>
      </c>
      <c r="L170" s="99" t="s">
        <v>346</v>
      </c>
      <c r="M170" s="100"/>
      <c r="N170" s="99" t="s">
        <v>213</v>
      </c>
      <c r="O170" s="107"/>
      <c r="P170" s="108">
        <v>2</v>
      </c>
      <c r="Q170" s="102">
        <v>21</v>
      </c>
      <c r="R170" s="102" t="s">
        <v>38</v>
      </c>
      <c r="S170" s="102">
        <v>42</v>
      </c>
      <c r="T170" s="103">
        <v>0</v>
      </c>
      <c r="U170" s="103">
        <v>0</v>
      </c>
      <c r="V170" s="103">
        <v>0</v>
      </c>
      <c r="W170" s="103">
        <v>0</v>
      </c>
      <c r="X170" s="103">
        <v>0</v>
      </c>
      <c r="Y170" s="103">
        <v>0</v>
      </c>
      <c r="Z170" s="103">
        <v>0</v>
      </c>
      <c r="AA170" s="102">
        <v>42</v>
      </c>
      <c r="AB170" s="103">
        <v>0</v>
      </c>
      <c r="AC170" s="103">
        <v>0</v>
      </c>
      <c r="AD170" s="103">
        <v>0</v>
      </c>
      <c r="AE170" s="103">
        <v>0</v>
      </c>
    </row>
    <row r="171" spans="1:31" ht="40.799999999999997" x14ac:dyDescent="0.3">
      <c r="A171" s="21" t="s">
        <v>191</v>
      </c>
      <c r="B171" s="22" t="s">
        <v>331</v>
      </c>
      <c r="C171" s="21">
        <v>11510</v>
      </c>
      <c r="D171" s="22" t="s">
        <v>331</v>
      </c>
      <c r="E171" s="22" t="s">
        <v>35</v>
      </c>
      <c r="F171" s="22" t="s">
        <v>42</v>
      </c>
      <c r="G171" s="93" t="s">
        <v>223</v>
      </c>
      <c r="H171" s="22" t="s">
        <v>210</v>
      </c>
      <c r="I171" s="22">
        <v>22104</v>
      </c>
      <c r="J171" s="22" t="s">
        <v>339</v>
      </c>
      <c r="K171" s="99" t="s">
        <v>347</v>
      </c>
      <c r="L171" s="99" t="s">
        <v>348</v>
      </c>
      <c r="M171" s="100"/>
      <c r="N171" s="99" t="s">
        <v>213</v>
      </c>
      <c r="O171" s="107"/>
      <c r="P171" s="108">
        <v>1</v>
      </c>
      <c r="Q171" s="102">
        <v>33</v>
      </c>
      <c r="R171" s="102" t="s">
        <v>38</v>
      </c>
      <c r="S171" s="102">
        <v>33</v>
      </c>
      <c r="T171" s="103">
        <v>0</v>
      </c>
      <c r="U171" s="103">
        <v>0</v>
      </c>
      <c r="V171" s="103">
        <v>0</v>
      </c>
      <c r="W171" s="103">
        <v>0</v>
      </c>
      <c r="X171" s="103">
        <v>0</v>
      </c>
      <c r="Y171" s="103">
        <v>0</v>
      </c>
      <c r="Z171" s="103">
        <v>0</v>
      </c>
      <c r="AA171" s="102">
        <v>33</v>
      </c>
      <c r="AB171" s="103">
        <v>0</v>
      </c>
      <c r="AC171" s="103">
        <v>0</v>
      </c>
      <c r="AD171" s="103">
        <v>0</v>
      </c>
      <c r="AE171" s="103">
        <v>0</v>
      </c>
    </row>
    <row r="172" spans="1:31" ht="40.799999999999997" x14ac:dyDescent="0.3">
      <c r="A172" s="21" t="s">
        <v>191</v>
      </c>
      <c r="B172" s="22" t="s">
        <v>331</v>
      </c>
      <c r="C172" s="21">
        <v>11510</v>
      </c>
      <c r="D172" s="22" t="s">
        <v>331</v>
      </c>
      <c r="E172" s="22" t="s">
        <v>35</v>
      </c>
      <c r="F172" s="22" t="s">
        <v>42</v>
      </c>
      <c r="G172" s="93" t="s">
        <v>223</v>
      </c>
      <c r="H172" s="22" t="s">
        <v>210</v>
      </c>
      <c r="I172" s="22">
        <v>22104</v>
      </c>
      <c r="J172" s="22" t="s">
        <v>339</v>
      </c>
      <c r="K172" s="99" t="s">
        <v>349</v>
      </c>
      <c r="L172" s="99" t="s">
        <v>350</v>
      </c>
      <c r="M172" s="100"/>
      <c r="N172" s="99" t="s">
        <v>196</v>
      </c>
      <c r="O172" s="107"/>
      <c r="P172" s="108">
        <v>3</v>
      </c>
      <c r="Q172" s="102">
        <v>42</v>
      </c>
      <c r="R172" s="102" t="s">
        <v>38</v>
      </c>
      <c r="S172" s="102">
        <v>126</v>
      </c>
      <c r="T172" s="103">
        <v>0</v>
      </c>
      <c r="U172" s="103">
        <v>0</v>
      </c>
      <c r="V172" s="103">
        <v>0</v>
      </c>
      <c r="W172" s="103">
        <v>0</v>
      </c>
      <c r="X172" s="103">
        <v>0</v>
      </c>
      <c r="Y172" s="103">
        <v>0</v>
      </c>
      <c r="Z172" s="103">
        <v>0</v>
      </c>
      <c r="AA172" s="102">
        <v>126</v>
      </c>
      <c r="AB172" s="103">
        <v>0</v>
      </c>
      <c r="AC172" s="103">
        <v>0</v>
      </c>
      <c r="AD172" s="103">
        <v>0</v>
      </c>
      <c r="AE172" s="103">
        <v>0</v>
      </c>
    </row>
    <row r="173" spans="1:31" ht="40.799999999999997" x14ac:dyDescent="0.3">
      <c r="A173" s="21" t="s">
        <v>191</v>
      </c>
      <c r="B173" s="22" t="s">
        <v>331</v>
      </c>
      <c r="C173" s="21">
        <v>11510</v>
      </c>
      <c r="D173" s="22" t="s">
        <v>331</v>
      </c>
      <c r="E173" s="22" t="s">
        <v>35</v>
      </c>
      <c r="F173" s="22" t="s">
        <v>42</v>
      </c>
      <c r="G173" s="93" t="s">
        <v>223</v>
      </c>
      <c r="H173" s="22" t="s">
        <v>210</v>
      </c>
      <c r="I173" s="22">
        <v>22104</v>
      </c>
      <c r="J173" s="22" t="s">
        <v>339</v>
      </c>
      <c r="K173" s="99" t="s">
        <v>351</v>
      </c>
      <c r="L173" s="99" t="s">
        <v>352</v>
      </c>
      <c r="M173" s="100"/>
      <c r="N173" s="99" t="s">
        <v>196</v>
      </c>
      <c r="O173" s="107"/>
      <c r="P173" s="108">
        <v>6</v>
      </c>
      <c r="Q173" s="102">
        <v>39</v>
      </c>
      <c r="R173" s="102" t="s">
        <v>38</v>
      </c>
      <c r="S173" s="102">
        <v>234</v>
      </c>
      <c r="T173" s="103">
        <v>0</v>
      </c>
      <c r="U173" s="103">
        <v>0</v>
      </c>
      <c r="V173" s="103">
        <v>0</v>
      </c>
      <c r="W173" s="103">
        <v>0</v>
      </c>
      <c r="X173" s="103">
        <v>0</v>
      </c>
      <c r="Y173" s="103">
        <v>0</v>
      </c>
      <c r="Z173" s="103">
        <v>0</v>
      </c>
      <c r="AA173" s="102">
        <v>234</v>
      </c>
      <c r="AB173" s="103">
        <v>0</v>
      </c>
      <c r="AC173" s="103">
        <v>0</v>
      </c>
      <c r="AD173" s="103">
        <v>0</v>
      </c>
      <c r="AE173" s="103">
        <v>0</v>
      </c>
    </row>
    <row r="174" spans="1:31" ht="40.799999999999997" x14ac:dyDescent="0.3">
      <c r="A174" s="21" t="s">
        <v>191</v>
      </c>
      <c r="B174" s="22" t="s">
        <v>331</v>
      </c>
      <c r="C174" s="21">
        <v>11510</v>
      </c>
      <c r="D174" s="22" t="s">
        <v>331</v>
      </c>
      <c r="E174" s="22" t="s">
        <v>35</v>
      </c>
      <c r="F174" s="22" t="s">
        <v>42</v>
      </c>
      <c r="G174" s="93" t="s">
        <v>223</v>
      </c>
      <c r="H174" s="22" t="s">
        <v>210</v>
      </c>
      <c r="I174" s="22">
        <v>22104</v>
      </c>
      <c r="J174" s="22" t="s">
        <v>339</v>
      </c>
      <c r="K174" s="99" t="s">
        <v>353</v>
      </c>
      <c r="L174" s="99" t="s">
        <v>354</v>
      </c>
      <c r="M174" s="100"/>
      <c r="N174" s="99" t="s">
        <v>355</v>
      </c>
      <c r="O174" s="107"/>
      <c r="P174" s="108">
        <v>2</v>
      </c>
      <c r="Q174" s="102">
        <v>186</v>
      </c>
      <c r="R174" s="102" t="s">
        <v>38</v>
      </c>
      <c r="S174" s="102">
        <v>372</v>
      </c>
      <c r="T174" s="103">
        <v>0</v>
      </c>
      <c r="U174" s="103">
        <v>0</v>
      </c>
      <c r="V174" s="103">
        <v>0</v>
      </c>
      <c r="W174" s="103">
        <v>0</v>
      </c>
      <c r="X174" s="103">
        <v>0</v>
      </c>
      <c r="Y174" s="103">
        <v>0</v>
      </c>
      <c r="Z174" s="103">
        <v>0</v>
      </c>
      <c r="AA174" s="102">
        <v>372</v>
      </c>
      <c r="AB174" s="103">
        <v>0</v>
      </c>
      <c r="AC174" s="103">
        <v>0</v>
      </c>
      <c r="AD174" s="103">
        <v>0</v>
      </c>
      <c r="AE174" s="103">
        <v>0</v>
      </c>
    </row>
    <row r="175" spans="1:31" ht="40.799999999999997" x14ac:dyDescent="0.3">
      <c r="A175" s="21" t="s">
        <v>191</v>
      </c>
      <c r="B175" s="22" t="s">
        <v>331</v>
      </c>
      <c r="C175" s="21">
        <v>11510</v>
      </c>
      <c r="D175" s="22" t="s">
        <v>331</v>
      </c>
      <c r="E175" s="22" t="s">
        <v>35</v>
      </c>
      <c r="F175" s="22" t="s">
        <v>42</v>
      </c>
      <c r="G175" s="93" t="s">
        <v>223</v>
      </c>
      <c r="H175" s="22" t="s">
        <v>210</v>
      </c>
      <c r="I175" s="22">
        <v>22104</v>
      </c>
      <c r="J175" s="22" t="s">
        <v>339</v>
      </c>
      <c r="K175" s="99" t="s">
        <v>320</v>
      </c>
      <c r="L175" s="99" t="s">
        <v>356</v>
      </c>
      <c r="M175" s="100"/>
      <c r="N175" s="99" t="s">
        <v>196</v>
      </c>
      <c r="O175" s="107"/>
      <c r="P175" s="108">
        <v>15</v>
      </c>
      <c r="Q175" s="102">
        <v>10</v>
      </c>
      <c r="R175" s="102" t="s">
        <v>38</v>
      </c>
      <c r="S175" s="102">
        <v>150</v>
      </c>
      <c r="T175" s="103">
        <v>0</v>
      </c>
      <c r="U175" s="103">
        <v>0</v>
      </c>
      <c r="V175" s="103">
        <v>0</v>
      </c>
      <c r="W175" s="103">
        <v>0</v>
      </c>
      <c r="X175" s="103">
        <v>0</v>
      </c>
      <c r="Y175" s="103">
        <v>0</v>
      </c>
      <c r="Z175" s="103">
        <v>0</v>
      </c>
      <c r="AA175" s="102">
        <v>150</v>
      </c>
      <c r="AB175" s="103">
        <v>0</v>
      </c>
      <c r="AC175" s="103">
        <v>0</v>
      </c>
      <c r="AD175" s="103">
        <v>0</v>
      </c>
      <c r="AE175" s="103">
        <v>0</v>
      </c>
    </row>
    <row r="176" spans="1:31" ht="40.799999999999997" x14ac:dyDescent="0.3">
      <c r="A176" s="21" t="s">
        <v>191</v>
      </c>
      <c r="B176" s="22" t="s">
        <v>331</v>
      </c>
      <c r="C176" s="21">
        <v>11510</v>
      </c>
      <c r="D176" s="22" t="s">
        <v>331</v>
      </c>
      <c r="E176" s="22" t="s">
        <v>35</v>
      </c>
      <c r="F176" s="22" t="s">
        <v>42</v>
      </c>
      <c r="G176" s="93" t="s">
        <v>223</v>
      </c>
      <c r="H176" s="22" t="s">
        <v>210</v>
      </c>
      <c r="I176" s="22">
        <v>22104</v>
      </c>
      <c r="J176" s="22" t="s">
        <v>339</v>
      </c>
      <c r="K176" s="99" t="s">
        <v>357</v>
      </c>
      <c r="L176" s="99" t="s">
        <v>358</v>
      </c>
      <c r="M176" s="100"/>
      <c r="N176" s="99" t="s">
        <v>359</v>
      </c>
      <c r="O176" s="107"/>
      <c r="P176" s="108">
        <v>1</v>
      </c>
      <c r="Q176" s="102">
        <v>31</v>
      </c>
      <c r="R176" s="102" t="s">
        <v>38</v>
      </c>
      <c r="S176" s="102">
        <v>31</v>
      </c>
      <c r="T176" s="103">
        <v>0</v>
      </c>
      <c r="U176" s="103">
        <v>0</v>
      </c>
      <c r="V176" s="103">
        <v>0</v>
      </c>
      <c r="W176" s="103">
        <v>0</v>
      </c>
      <c r="X176" s="103">
        <v>0</v>
      </c>
      <c r="Y176" s="103">
        <v>0</v>
      </c>
      <c r="Z176" s="103">
        <v>0</v>
      </c>
      <c r="AA176" s="102">
        <v>31</v>
      </c>
      <c r="AB176" s="103">
        <v>0</v>
      </c>
      <c r="AC176" s="103">
        <v>0</v>
      </c>
      <c r="AD176" s="103">
        <v>0</v>
      </c>
      <c r="AE176" s="103">
        <v>0</v>
      </c>
    </row>
    <row r="177" spans="1:31" ht="40.799999999999997" x14ac:dyDescent="0.3">
      <c r="A177" s="21" t="s">
        <v>191</v>
      </c>
      <c r="B177" s="22" t="s">
        <v>331</v>
      </c>
      <c r="C177" s="21">
        <v>11510</v>
      </c>
      <c r="D177" s="22" t="s">
        <v>331</v>
      </c>
      <c r="E177" s="22" t="s">
        <v>35</v>
      </c>
      <c r="F177" s="22" t="s">
        <v>42</v>
      </c>
      <c r="G177" s="93" t="s">
        <v>223</v>
      </c>
      <c r="H177" s="22" t="s">
        <v>210</v>
      </c>
      <c r="I177" s="22">
        <v>22104</v>
      </c>
      <c r="J177" s="22" t="s">
        <v>339</v>
      </c>
      <c r="K177" s="99" t="s">
        <v>360</v>
      </c>
      <c r="L177" s="99" t="s">
        <v>358</v>
      </c>
      <c r="M177" s="100"/>
      <c r="N177" s="99" t="s">
        <v>213</v>
      </c>
      <c r="O177" s="107"/>
      <c r="P177" s="108">
        <v>1</v>
      </c>
      <c r="Q177" s="102">
        <v>23</v>
      </c>
      <c r="R177" s="102" t="s">
        <v>38</v>
      </c>
      <c r="S177" s="102">
        <v>23</v>
      </c>
      <c r="T177" s="103">
        <v>0</v>
      </c>
      <c r="U177" s="103">
        <v>0</v>
      </c>
      <c r="V177" s="103">
        <v>0</v>
      </c>
      <c r="W177" s="103">
        <v>0</v>
      </c>
      <c r="X177" s="103">
        <v>0</v>
      </c>
      <c r="Y177" s="103">
        <v>0</v>
      </c>
      <c r="Z177" s="103">
        <v>0</v>
      </c>
      <c r="AA177" s="102">
        <v>23</v>
      </c>
      <c r="AB177" s="103">
        <v>0</v>
      </c>
      <c r="AC177" s="103">
        <v>0</v>
      </c>
      <c r="AD177" s="103">
        <v>0</v>
      </c>
      <c r="AE177" s="103">
        <v>0</v>
      </c>
    </row>
    <row r="178" spans="1:31" ht="40.799999999999997" x14ac:dyDescent="0.3">
      <c r="A178" s="21" t="s">
        <v>191</v>
      </c>
      <c r="B178" s="22" t="s">
        <v>331</v>
      </c>
      <c r="C178" s="21">
        <v>11510</v>
      </c>
      <c r="D178" s="22" t="s">
        <v>331</v>
      </c>
      <c r="E178" s="22" t="s">
        <v>35</v>
      </c>
      <c r="F178" s="22" t="s">
        <v>42</v>
      </c>
      <c r="G178" s="93" t="s">
        <v>223</v>
      </c>
      <c r="H178" s="22" t="s">
        <v>210</v>
      </c>
      <c r="I178" s="22">
        <v>22104</v>
      </c>
      <c r="J178" s="22" t="s">
        <v>339</v>
      </c>
      <c r="K178" s="99" t="s">
        <v>361</v>
      </c>
      <c r="L178" s="99" t="s">
        <v>358</v>
      </c>
      <c r="M178" s="100"/>
      <c r="N178" s="99" t="s">
        <v>196</v>
      </c>
      <c r="O178" s="107"/>
      <c r="P178" s="108">
        <v>1</v>
      </c>
      <c r="Q178" s="102">
        <v>29</v>
      </c>
      <c r="R178" s="102" t="s">
        <v>38</v>
      </c>
      <c r="S178" s="102">
        <v>29</v>
      </c>
      <c r="T178" s="103">
        <v>0</v>
      </c>
      <c r="U178" s="103">
        <v>0</v>
      </c>
      <c r="V178" s="103">
        <v>0</v>
      </c>
      <c r="W178" s="103">
        <v>0</v>
      </c>
      <c r="X178" s="103">
        <v>0</v>
      </c>
      <c r="Y178" s="103">
        <v>0</v>
      </c>
      <c r="Z178" s="103">
        <v>0</v>
      </c>
      <c r="AA178" s="102">
        <v>29</v>
      </c>
      <c r="AB178" s="103">
        <v>0</v>
      </c>
      <c r="AC178" s="103">
        <v>0</v>
      </c>
      <c r="AD178" s="103">
        <v>0</v>
      </c>
      <c r="AE178" s="103">
        <v>0</v>
      </c>
    </row>
    <row r="179" spans="1:31" ht="40.799999999999997" x14ac:dyDescent="0.3">
      <c r="A179" s="21" t="s">
        <v>191</v>
      </c>
      <c r="B179" s="22" t="s">
        <v>331</v>
      </c>
      <c r="C179" s="21">
        <v>11510</v>
      </c>
      <c r="D179" s="22" t="s">
        <v>331</v>
      </c>
      <c r="E179" s="22" t="s">
        <v>35</v>
      </c>
      <c r="F179" s="22" t="s">
        <v>42</v>
      </c>
      <c r="G179" s="93" t="s">
        <v>223</v>
      </c>
      <c r="H179" s="22" t="s">
        <v>210</v>
      </c>
      <c r="I179" s="22">
        <v>22104</v>
      </c>
      <c r="J179" s="22" t="s">
        <v>339</v>
      </c>
      <c r="K179" s="99" t="s">
        <v>362</v>
      </c>
      <c r="L179" s="99" t="s">
        <v>363</v>
      </c>
      <c r="M179" s="100"/>
      <c r="N179" s="99" t="s">
        <v>213</v>
      </c>
      <c r="O179" s="107"/>
      <c r="P179" s="108">
        <v>1</v>
      </c>
      <c r="Q179" s="102">
        <v>30</v>
      </c>
      <c r="R179" s="102" t="s">
        <v>38</v>
      </c>
      <c r="S179" s="102">
        <v>30</v>
      </c>
      <c r="T179" s="103">
        <v>0</v>
      </c>
      <c r="U179" s="103">
        <v>0</v>
      </c>
      <c r="V179" s="103">
        <v>0</v>
      </c>
      <c r="W179" s="103">
        <v>0</v>
      </c>
      <c r="X179" s="103">
        <v>0</v>
      </c>
      <c r="Y179" s="103">
        <v>0</v>
      </c>
      <c r="Z179" s="103">
        <v>0</v>
      </c>
      <c r="AA179" s="102">
        <v>30</v>
      </c>
      <c r="AB179" s="103">
        <v>0</v>
      </c>
      <c r="AC179" s="103">
        <v>0</v>
      </c>
      <c r="AD179" s="103">
        <v>0</v>
      </c>
      <c r="AE179" s="103">
        <v>0</v>
      </c>
    </row>
    <row r="180" spans="1:31" ht="20.399999999999999" x14ac:dyDescent="0.3">
      <c r="A180" s="21" t="s">
        <v>191</v>
      </c>
      <c r="B180" s="22" t="s">
        <v>331</v>
      </c>
      <c r="C180" s="21">
        <v>11510</v>
      </c>
      <c r="D180" s="22" t="s">
        <v>331</v>
      </c>
      <c r="E180" s="22" t="s">
        <v>35</v>
      </c>
      <c r="F180" s="22" t="s">
        <v>42</v>
      </c>
      <c r="G180" s="93" t="s">
        <v>223</v>
      </c>
      <c r="H180" s="22" t="s">
        <v>210</v>
      </c>
      <c r="I180" s="22">
        <v>24601</v>
      </c>
      <c r="J180" s="22" t="s">
        <v>364</v>
      </c>
      <c r="K180" s="99" t="s">
        <v>365</v>
      </c>
      <c r="L180" s="99" t="s">
        <v>366</v>
      </c>
      <c r="M180" s="100"/>
      <c r="N180" s="99" t="s">
        <v>196</v>
      </c>
      <c r="O180" s="107"/>
      <c r="P180" s="108">
        <v>4</v>
      </c>
      <c r="Q180" s="102">
        <v>233</v>
      </c>
      <c r="R180" s="102" t="s">
        <v>38</v>
      </c>
      <c r="S180" s="102">
        <v>932</v>
      </c>
      <c r="T180" s="103">
        <v>0</v>
      </c>
      <c r="U180" s="103">
        <v>0</v>
      </c>
      <c r="V180" s="103">
        <v>0</v>
      </c>
      <c r="W180" s="103">
        <v>0</v>
      </c>
      <c r="X180" s="103">
        <v>0</v>
      </c>
      <c r="Y180" s="103">
        <v>0</v>
      </c>
      <c r="Z180" s="103">
        <v>0</v>
      </c>
      <c r="AA180" s="102">
        <v>932</v>
      </c>
      <c r="AB180" s="103">
        <v>0</v>
      </c>
      <c r="AC180" s="103">
        <v>0</v>
      </c>
      <c r="AD180" s="103">
        <v>0</v>
      </c>
      <c r="AE180" s="103">
        <v>0</v>
      </c>
    </row>
    <row r="181" spans="1:31" ht="20.399999999999999" x14ac:dyDescent="0.3">
      <c r="A181" s="21" t="s">
        <v>191</v>
      </c>
      <c r="B181" s="22" t="s">
        <v>331</v>
      </c>
      <c r="C181" s="21">
        <v>11510</v>
      </c>
      <c r="D181" s="22" t="s">
        <v>331</v>
      </c>
      <c r="E181" s="22" t="s">
        <v>35</v>
      </c>
      <c r="F181" s="22" t="s">
        <v>42</v>
      </c>
      <c r="G181" s="93" t="s">
        <v>223</v>
      </c>
      <c r="H181" s="22" t="s">
        <v>210</v>
      </c>
      <c r="I181" s="22">
        <v>24601</v>
      </c>
      <c r="J181" s="22" t="s">
        <v>364</v>
      </c>
      <c r="K181" s="99" t="s">
        <v>367</v>
      </c>
      <c r="L181" s="99" t="s">
        <v>368</v>
      </c>
      <c r="M181" s="100"/>
      <c r="N181" s="99" t="s">
        <v>359</v>
      </c>
      <c r="O181" s="107"/>
      <c r="P181" s="108">
        <v>1</v>
      </c>
      <c r="Q181" s="102">
        <v>28.64</v>
      </c>
      <c r="R181" s="102" t="s">
        <v>38</v>
      </c>
      <c r="S181" s="102">
        <v>28.64</v>
      </c>
      <c r="T181" s="103">
        <v>0</v>
      </c>
      <c r="U181" s="103">
        <v>0</v>
      </c>
      <c r="V181" s="103">
        <v>0</v>
      </c>
      <c r="W181" s="103">
        <v>0</v>
      </c>
      <c r="X181" s="103">
        <v>0</v>
      </c>
      <c r="Y181" s="103">
        <v>0</v>
      </c>
      <c r="Z181" s="103">
        <v>0</v>
      </c>
      <c r="AA181" s="102">
        <v>28.64</v>
      </c>
      <c r="AB181" s="103">
        <v>0</v>
      </c>
      <c r="AC181" s="103">
        <v>0</v>
      </c>
      <c r="AD181" s="103">
        <v>0</v>
      </c>
      <c r="AE181" s="103">
        <v>0</v>
      </c>
    </row>
    <row r="182" spans="1:31" ht="40.799999999999997" x14ac:dyDescent="0.3">
      <c r="A182" s="21" t="s">
        <v>191</v>
      </c>
      <c r="B182" s="22" t="s">
        <v>331</v>
      </c>
      <c r="C182" s="21">
        <v>11510</v>
      </c>
      <c r="D182" s="22" t="s">
        <v>331</v>
      </c>
      <c r="E182" s="22" t="s">
        <v>35</v>
      </c>
      <c r="F182" s="22" t="s">
        <v>42</v>
      </c>
      <c r="G182" s="93" t="s">
        <v>223</v>
      </c>
      <c r="H182" s="22" t="s">
        <v>210</v>
      </c>
      <c r="I182" s="22">
        <v>29301</v>
      </c>
      <c r="J182" s="22" t="s">
        <v>369</v>
      </c>
      <c r="K182" s="99" t="s">
        <v>370</v>
      </c>
      <c r="L182" s="99" t="s">
        <v>371</v>
      </c>
      <c r="M182" s="100"/>
      <c r="N182" s="99" t="s">
        <v>196</v>
      </c>
      <c r="O182" s="107"/>
      <c r="P182" s="108">
        <v>2</v>
      </c>
      <c r="Q182" s="102">
        <v>2990</v>
      </c>
      <c r="R182" s="102" t="s">
        <v>38</v>
      </c>
      <c r="S182" s="102">
        <v>5980</v>
      </c>
      <c r="T182" s="103">
        <v>0</v>
      </c>
      <c r="U182" s="103">
        <v>0</v>
      </c>
      <c r="V182" s="103">
        <v>0</v>
      </c>
      <c r="W182" s="103">
        <v>0</v>
      </c>
      <c r="X182" s="103">
        <v>0</v>
      </c>
      <c r="Y182" s="103">
        <v>0</v>
      </c>
      <c r="Z182" s="103">
        <v>0</v>
      </c>
      <c r="AA182" s="102">
        <v>5980</v>
      </c>
      <c r="AB182" s="103">
        <v>0</v>
      </c>
      <c r="AC182" s="103">
        <v>0</v>
      </c>
      <c r="AD182" s="103">
        <v>0</v>
      </c>
      <c r="AE182" s="103">
        <v>0</v>
      </c>
    </row>
    <row r="183" spans="1:31" ht="20.399999999999999" x14ac:dyDescent="0.3">
      <c r="A183" s="21" t="s">
        <v>191</v>
      </c>
      <c r="B183" s="22" t="s">
        <v>331</v>
      </c>
      <c r="C183" s="21">
        <v>11510</v>
      </c>
      <c r="D183" s="22" t="s">
        <v>331</v>
      </c>
      <c r="E183" s="22" t="s">
        <v>35</v>
      </c>
      <c r="F183" s="22" t="s">
        <v>42</v>
      </c>
      <c r="G183" s="93" t="s">
        <v>223</v>
      </c>
      <c r="H183" s="22" t="s">
        <v>210</v>
      </c>
      <c r="I183" s="22">
        <v>21101</v>
      </c>
      <c r="J183" s="22" t="s">
        <v>299</v>
      </c>
      <c r="K183" s="99" t="s">
        <v>372</v>
      </c>
      <c r="L183" s="99" t="s">
        <v>373</v>
      </c>
      <c r="M183" s="100"/>
      <c r="N183" s="99" t="s">
        <v>196</v>
      </c>
      <c r="O183" s="107"/>
      <c r="P183" s="108">
        <v>3</v>
      </c>
      <c r="Q183" s="102">
        <v>321.97000000000003</v>
      </c>
      <c r="R183" s="102" t="s">
        <v>38</v>
      </c>
      <c r="S183" s="102">
        <v>965.92</v>
      </c>
      <c r="T183" s="103">
        <v>0</v>
      </c>
      <c r="U183" s="103">
        <v>0</v>
      </c>
      <c r="V183" s="103">
        <v>0</v>
      </c>
      <c r="W183" s="103">
        <v>0</v>
      </c>
      <c r="X183" s="103">
        <v>0</v>
      </c>
      <c r="Y183" s="103">
        <v>0</v>
      </c>
      <c r="Z183" s="103">
        <v>0</v>
      </c>
      <c r="AA183" s="102">
        <v>965.92</v>
      </c>
      <c r="AB183" s="103">
        <v>0</v>
      </c>
      <c r="AC183" s="103">
        <v>0</v>
      </c>
      <c r="AD183" s="103">
        <v>0</v>
      </c>
      <c r="AE183" s="103">
        <v>0</v>
      </c>
    </row>
    <row r="184" spans="1:31" ht="20.399999999999999" x14ac:dyDescent="0.3">
      <c r="A184" s="21" t="s">
        <v>191</v>
      </c>
      <c r="B184" s="22" t="s">
        <v>331</v>
      </c>
      <c r="C184" s="21">
        <v>11510</v>
      </c>
      <c r="D184" s="22" t="s">
        <v>331</v>
      </c>
      <c r="E184" s="22" t="s">
        <v>35</v>
      </c>
      <c r="F184" s="22" t="s">
        <v>42</v>
      </c>
      <c r="G184" s="93" t="s">
        <v>223</v>
      </c>
      <c r="H184" s="22" t="s">
        <v>210</v>
      </c>
      <c r="I184" s="22">
        <v>21101</v>
      </c>
      <c r="J184" s="22" t="s">
        <v>299</v>
      </c>
      <c r="K184" s="99" t="s">
        <v>374</v>
      </c>
      <c r="L184" s="99" t="s">
        <v>375</v>
      </c>
      <c r="M184" s="100"/>
      <c r="N184" s="99" t="s">
        <v>196</v>
      </c>
      <c r="O184" s="107"/>
      <c r="P184" s="108">
        <v>3</v>
      </c>
      <c r="Q184" s="102">
        <v>22.81</v>
      </c>
      <c r="R184" s="102" t="s">
        <v>38</v>
      </c>
      <c r="S184" s="102">
        <v>68.429999999999993</v>
      </c>
      <c r="T184" s="103">
        <v>0</v>
      </c>
      <c r="U184" s="103">
        <v>0</v>
      </c>
      <c r="V184" s="103">
        <v>0</v>
      </c>
      <c r="W184" s="103">
        <v>0</v>
      </c>
      <c r="X184" s="103">
        <v>0</v>
      </c>
      <c r="Y184" s="103">
        <v>0</v>
      </c>
      <c r="Z184" s="103">
        <v>0</v>
      </c>
      <c r="AA184" s="102">
        <v>68.429999999999993</v>
      </c>
      <c r="AB184" s="103">
        <v>0</v>
      </c>
      <c r="AC184" s="103">
        <v>0</v>
      </c>
      <c r="AD184" s="103">
        <v>0</v>
      </c>
      <c r="AE184" s="103">
        <v>0</v>
      </c>
    </row>
    <row r="185" spans="1:31" ht="20.399999999999999" x14ac:dyDescent="0.3">
      <c r="A185" s="21" t="s">
        <v>191</v>
      </c>
      <c r="B185" s="22" t="s">
        <v>331</v>
      </c>
      <c r="C185" s="21">
        <v>11510</v>
      </c>
      <c r="D185" s="22" t="s">
        <v>331</v>
      </c>
      <c r="E185" s="22" t="s">
        <v>35</v>
      </c>
      <c r="F185" s="22" t="s">
        <v>42</v>
      </c>
      <c r="G185" s="93" t="s">
        <v>223</v>
      </c>
      <c r="H185" s="22" t="s">
        <v>210</v>
      </c>
      <c r="I185" s="22">
        <v>21101</v>
      </c>
      <c r="J185" s="22" t="s">
        <v>299</v>
      </c>
      <c r="K185" s="99" t="s">
        <v>376</v>
      </c>
      <c r="L185" s="99" t="s">
        <v>377</v>
      </c>
      <c r="M185" s="100"/>
      <c r="N185" s="99" t="s">
        <v>196</v>
      </c>
      <c r="O185" s="107"/>
      <c r="P185" s="108">
        <v>3</v>
      </c>
      <c r="Q185" s="102">
        <v>22.81</v>
      </c>
      <c r="R185" s="102" t="s">
        <v>38</v>
      </c>
      <c r="S185" s="102">
        <v>68.429999999999993</v>
      </c>
      <c r="T185" s="103">
        <v>0</v>
      </c>
      <c r="U185" s="103">
        <v>0</v>
      </c>
      <c r="V185" s="103">
        <v>0</v>
      </c>
      <c r="W185" s="103">
        <v>0</v>
      </c>
      <c r="X185" s="103">
        <v>0</v>
      </c>
      <c r="Y185" s="103">
        <v>0</v>
      </c>
      <c r="Z185" s="103">
        <v>0</v>
      </c>
      <c r="AA185" s="102">
        <v>68.429999999999993</v>
      </c>
      <c r="AB185" s="103">
        <v>0</v>
      </c>
      <c r="AC185" s="103">
        <v>0</v>
      </c>
      <c r="AD185" s="103">
        <v>0</v>
      </c>
      <c r="AE185" s="103">
        <v>0</v>
      </c>
    </row>
    <row r="186" spans="1:31" s="101" customFormat="1" ht="44.4" customHeight="1" x14ac:dyDescent="0.2">
      <c r="A186" s="21" t="s">
        <v>191</v>
      </c>
      <c r="B186" s="22" t="s">
        <v>331</v>
      </c>
      <c r="C186" s="21">
        <v>11510</v>
      </c>
      <c r="D186" s="22" t="s">
        <v>331</v>
      </c>
      <c r="E186" s="22" t="s">
        <v>35</v>
      </c>
      <c r="F186" s="22" t="s">
        <v>42</v>
      </c>
      <c r="G186" s="93" t="s">
        <v>223</v>
      </c>
      <c r="H186" s="22" t="s">
        <v>210</v>
      </c>
      <c r="I186" s="22">
        <v>21101</v>
      </c>
      <c r="J186" s="22" t="s">
        <v>299</v>
      </c>
      <c r="K186" s="99" t="s">
        <v>378</v>
      </c>
      <c r="L186" s="99" t="s">
        <v>379</v>
      </c>
      <c r="M186" s="44"/>
      <c r="N186" s="99" t="s">
        <v>196</v>
      </c>
      <c r="O186" s="107"/>
      <c r="P186" s="108">
        <v>4</v>
      </c>
      <c r="Q186" s="102">
        <v>241</v>
      </c>
      <c r="R186" s="102" t="s">
        <v>38</v>
      </c>
      <c r="S186" s="102">
        <v>964</v>
      </c>
      <c r="T186" s="103">
        <v>0</v>
      </c>
      <c r="U186" s="103">
        <v>0</v>
      </c>
      <c r="V186" s="103">
        <v>0</v>
      </c>
      <c r="W186" s="103">
        <v>0</v>
      </c>
      <c r="X186" s="103">
        <v>0</v>
      </c>
      <c r="Y186" s="103">
        <v>0</v>
      </c>
      <c r="Z186" s="103">
        <v>0</v>
      </c>
      <c r="AA186" s="102">
        <v>964</v>
      </c>
      <c r="AB186" s="103">
        <v>0</v>
      </c>
      <c r="AC186" s="103">
        <v>0</v>
      </c>
      <c r="AD186" s="103">
        <v>0</v>
      </c>
      <c r="AE186" s="103">
        <v>0</v>
      </c>
    </row>
    <row r="187" spans="1:31" ht="30.6" x14ac:dyDescent="0.3">
      <c r="A187" s="21" t="s">
        <v>191</v>
      </c>
      <c r="B187" s="22" t="s">
        <v>331</v>
      </c>
      <c r="C187" s="21">
        <v>11510</v>
      </c>
      <c r="D187" s="22" t="s">
        <v>331</v>
      </c>
      <c r="E187" s="22" t="s">
        <v>35</v>
      </c>
      <c r="F187" s="22" t="s">
        <v>42</v>
      </c>
      <c r="G187" s="93" t="s">
        <v>223</v>
      </c>
      <c r="H187" s="22" t="s">
        <v>210</v>
      </c>
      <c r="I187" s="22">
        <v>29401</v>
      </c>
      <c r="J187" s="22" t="s">
        <v>380</v>
      </c>
      <c r="K187" s="99" t="s">
        <v>172</v>
      </c>
      <c r="L187" s="99" t="s">
        <v>173</v>
      </c>
      <c r="M187" s="100"/>
      <c r="N187" s="99" t="s">
        <v>196</v>
      </c>
      <c r="O187" s="107"/>
      <c r="P187" s="108">
        <v>2</v>
      </c>
      <c r="Q187" s="102">
        <v>165.96</v>
      </c>
      <c r="R187" s="102" t="s">
        <v>38</v>
      </c>
      <c r="S187" s="102">
        <v>331.92</v>
      </c>
      <c r="T187" s="103">
        <v>0</v>
      </c>
      <c r="U187" s="103">
        <v>0</v>
      </c>
      <c r="V187" s="103">
        <v>0</v>
      </c>
      <c r="W187" s="103">
        <v>0</v>
      </c>
      <c r="X187" s="103">
        <v>0</v>
      </c>
      <c r="Y187" s="103">
        <v>0</v>
      </c>
      <c r="Z187" s="103">
        <v>0</v>
      </c>
      <c r="AA187" s="102">
        <v>331.92</v>
      </c>
      <c r="AB187" s="103">
        <v>0</v>
      </c>
      <c r="AC187" s="103">
        <v>0</v>
      </c>
      <c r="AD187" s="103">
        <v>0</v>
      </c>
      <c r="AE187" s="103">
        <v>0</v>
      </c>
    </row>
    <row r="188" spans="1:31" ht="30.6" x14ac:dyDescent="0.3">
      <c r="A188" s="21" t="s">
        <v>191</v>
      </c>
      <c r="B188" s="22" t="s">
        <v>331</v>
      </c>
      <c r="C188" s="21">
        <v>11510</v>
      </c>
      <c r="D188" s="22" t="s">
        <v>331</v>
      </c>
      <c r="E188" s="22" t="s">
        <v>35</v>
      </c>
      <c r="F188" s="22" t="s">
        <v>42</v>
      </c>
      <c r="G188" s="93" t="s">
        <v>223</v>
      </c>
      <c r="H188" s="22" t="s">
        <v>210</v>
      </c>
      <c r="I188" s="22">
        <v>29401</v>
      </c>
      <c r="J188" s="22" t="s">
        <v>380</v>
      </c>
      <c r="K188" s="99" t="s">
        <v>164</v>
      </c>
      <c r="L188" s="99" t="s">
        <v>165</v>
      </c>
      <c r="M188" s="100"/>
      <c r="N188" s="99" t="s">
        <v>196</v>
      </c>
      <c r="O188" s="107"/>
      <c r="P188" s="108">
        <v>3</v>
      </c>
      <c r="Q188" s="102">
        <v>184.4</v>
      </c>
      <c r="R188" s="102" t="s">
        <v>38</v>
      </c>
      <c r="S188" s="102">
        <v>553.20000000000005</v>
      </c>
      <c r="T188" s="103">
        <v>0</v>
      </c>
      <c r="U188" s="103">
        <v>0</v>
      </c>
      <c r="V188" s="103">
        <v>0</v>
      </c>
      <c r="W188" s="103">
        <v>0</v>
      </c>
      <c r="X188" s="103">
        <v>0</v>
      </c>
      <c r="Y188" s="103">
        <v>0</v>
      </c>
      <c r="Z188" s="103">
        <v>0</v>
      </c>
      <c r="AA188" s="102">
        <v>553.20000000000005</v>
      </c>
      <c r="AB188" s="103">
        <v>0</v>
      </c>
      <c r="AC188" s="103">
        <v>0</v>
      </c>
      <c r="AD188" s="103">
        <v>0</v>
      </c>
      <c r="AE188" s="103">
        <v>0</v>
      </c>
    </row>
    <row r="189" spans="1:31" ht="30.6" x14ac:dyDescent="0.3">
      <c r="A189" s="21" t="s">
        <v>191</v>
      </c>
      <c r="B189" s="22" t="s">
        <v>331</v>
      </c>
      <c r="C189" s="21">
        <v>11510</v>
      </c>
      <c r="D189" s="22" t="s">
        <v>331</v>
      </c>
      <c r="E189" s="22" t="s">
        <v>35</v>
      </c>
      <c r="F189" s="22" t="s">
        <v>42</v>
      </c>
      <c r="G189" s="93" t="s">
        <v>223</v>
      </c>
      <c r="H189" s="22" t="s">
        <v>210</v>
      </c>
      <c r="I189" s="22">
        <v>29401</v>
      </c>
      <c r="J189" s="22" t="s">
        <v>380</v>
      </c>
      <c r="K189" s="99" t="s">
        <v>381</v>
      </c>
      <c r="L189" s="99" t="s">
        <v>382</v>
      </c>
      <c r="M189" s="100"/>
      <c r="N189" s="99" t="s">
        <v>196</v>
      </c>
      <c r="O189" s="107"/>
      <c r="P189" s="108">
        <v>6</v>
      </c>
      <c r="Q189" s="102">
        <v>90</v>
      </c>
      <c r="R189" s="102" t="s">
        <v>38</v>
      </c>
      <c r="S189" s="102">
        <v>540</v>
      </c>
      <c r="T189" s="103">
        <v>0</v>
      </c>
      <c r="U189" s="103">
        <v>0</v>
      </c>
      <c r="V189" s="103">
        <v>0</v>
      </c>
      <c r="W189" s="103">
        <v>0</v>
      </c>
      <c r="X189" s="103">
        <v>0</v>
      </c>
      <c r="Y189" s="103">
        <v>0</v>
      </c>
      <c r="Z189" s="103">
        <v>0</v>
      </c>
      <c r="AA189" s="102">
        <v>540</v>
      </c>
      <c r="AB189" s="103">
        <v>0</v>
      </c>
      <c r="AC189" s="103">
        <v>0</v>
      </c>
      <c r="AD189" s="103">
        <v>0</v>
      </c>
      <c r="AE189" s="103">
        <v>0</v>
      </c>
    </row>
    <row r="190" spans="1:31" ht="30.6" x14ac:dyDescent="0.3">
      <c r="A190" s="21" t="s">
        <v>191</v>
      </c>
      <c r="B190" s="22" t="s">
        <v>331</v>
      </c>
      <c r="C190" s="21">
        <v>11510</v>
      </c>
      <c r="D190" s="22" t="s">
        <v>331</v>
      </c>
      <c r="E190" s="22" t="s">
        <v>35</v>
      </c>
      <c r="F190" s="22" t="s">
        <v>42</v>
      </c>
      <c r="G190" s="93" t="s">
        <v>223</v>
      </c>
      <c r="H190" s="22" t="s">
        <v>210</v>
      </c>
      <c r="I190" s="22">
        <v>29401</v>
      </c>
      <c r="J190" s="22" t="s">
        <v>380</v>
      </c>
      <c r="K190" s="99" t="s">
        <v>383</v>
      </c>
      <c r="L190" s="99" t="s">
        <v>63</v>
      </c>
      <c r="M190" s="100"/>
      <c r="N190" s="99" t="s">
        <v>196</v>
      </c>
      <c r="O190" s="107"/>
      <c r="P190" s="108">
        <v>1</v>
      </c>
      <c r="Q190" s="102">
        <v>989</v>
      </c>
      <c r="R190" s="102" t="s">
        <v>38</v>
      </c>
      <c r="S190" s="102">
        <v>989</v>
      </c>
      <c r="T190" s="103">
        <v>0</v>
      </c>
      <c r="U190" s="103">
        <v>0</v>
      </c>
      <c r="V190" s="103">
        <v>0</v>
      </c>
      <c r="W190" s="103">
        <v>0</v>
      </c>
      <c r="X190" s="103">
        <v>0</v>
      </c>
      <c r="Y190" s="103">
        <v>0</v>
      </c>
      <c r="Z190" s="103">
        <v>0</v>
      </c>
      <c r="AA190" s="102">
        <v>989</v>
      </c>
      <c r="AB190" s="103">
        <v>0</v>
      </c>
      <c r="AC190" s="103">
        <v>0</v>
      </c>
      <c r="AD190" s="103">
        <v>0</v>
      </c>
      <c r="AE190" s="103">
        <v>0</v>
      </c>
    </row>
    <row r="191" spans="1:31" ht="30.6" x14ac:dyDescent="0.3">
      <c r="A191" s="21" t="s">
        <v>191</v>
      </c>
      <c r="B191" s="22" t="s">
        <v>331</v>
      </c>
      <c r="C191" s="21">
        <v>11510</v>
      </c>
      <c r="D191" s="22" t="s">
        <v>331</v>
      </c>
      <c r="E191" s="22" t="s">
        <v>35</v>
      </c>
      <c r="F191" s="22" t="s">
        <v>42</v>
      </c>
      <c r="G191" s="93" t="s">
        <v>223</v>
      </c>
      <c r="H191" s="22" t="s">
        <v>210</v>
      </c>
      <c r="I191" s="22">
        <v>29401</v>
      </c>
      <c r="J191" s="22" t="s">
        <v>380</v>
      </c>
      <c r="K191" s="99" t="s">
        <v>154</v>
      </c>
      <c r="L191" s="99" t="s">
        <v>155</v>
      </c>
      <c r="M191" s="100"/>
      <c r="N191" s="99" t="s">
        <v>196</v>
      </c>
      <c r="O191" s="107"/>
      <c r="P191" s="108">
        <v>1</v>
      </c>
      <c r="Q191" s="102">
        <v>450</v>
      </c>
      <c r="R191" s="102" t="s">
        <v>38</v>
      </c>
      <c r="S191" s="102">
        <v>450</v>
      </c>
      <c r="T191" s="103">
        <v>0</v>
      </c>
      <c r="U191" s="103">
        <v>0</v>
      </c>
      <c r="V191" s="103">
        <v>0</v>
      </c>
      <c r="W191" s="103">
        <v>0</v>
      </c>
      <c r="X191" s="103">
        <v>0</v>
      </c>
      <c r="Y191" s="103">
        <v>0</v>
      </c>
      <c r="Z191" s="103">
        <v>0</v>
      </c>
      <c r="AA191" s="102">
        <v>450</v>
      </c>
      <c r="AB191" s="103">
        <v>0</v>
      </c>
      <c r="AC191" s="103">
        <v>0</v>
      </c>
      <c r="AD191" s="103">
        <v>0</v>
      </c>
      <c r="AE191" s="103">
        <v>0</v>
      </c>
    </row>
    <row r="192" spans="1:31" ht="20.399999999999999" x14ac:dyDescent="0.3">
      <c r="A192" s="21" t="s">
        <v>191</v>
      </c>
      <c r="B192" s="22" t="s">
        <v>331</v>
      </c>
      <c r="C192" s="21">
        <v>51358</v>
      </c>
      <c r="D192" s="22" t="s">
        <v>331</v>
      </c>
      <c r="E192" s="22" t="s">
        <v>35</v>
      </c>
      <c r="F192" s="22" t="s">
        <v>42</v>
      </c>
      <c r="G192" s="93" t="s">
        <v>223</v>
      </c>
      <c r="H192" s="22" t="s">
        <v>210</v>
      </c>
      <c r="I192" s="22">
        <v>35801</v>
      </c>
      <c r="J192" s="22" t="s">
        <v>384</v>
      </c>
      <c r="K192" s="99"/>
      <c r="L192" s="99" t="s">
        <v>385</v>
      </c>
      <c r="M192" s="99" t="s">
        <v>200</v>
      </c>
      <c r="N192" s="99" t="s">
        <v>200</v>
      </c>
      <c r="O192" s="104" t="s">
        <v>200</v>
      </c>
      <c r="P192" s="105">
        <v>1</v>
      </c>
      <c r="Q192" s="102">
        <v>9966.7199999999993</v>
      </c>
      <c r="R192" s="102" t="s">
        <v>38</v>
      </c>
      <c r="S192" s="102">
        <v>9966.7199999999993</v>
      </c>
      <c r="T192" s="103">
        <v>0</v>
      </c>
      <c r="U192" s="103">
        <v>0</v>
      </c>
      <c r="V192" s="103">
        <v>0</v>
      </c>
      <c r="W192" s="103">
        <v>0</v>
      </c>
      <c r="X192" s="103">
        <v>0</v>
      </c>
      <c r="Y192" s="103">
        <v>0</v>
      </c>
      <c r="Z192" s="103">
        <v>0</v>
      </c>
      <c r="AA192" s="102">
        <v>9966.7199999999993</v>
      </c>
      <c r="AB192" s="103">
        <v>0</v>
      </c>
      <c r="AC192" s="103">
        <v>0</v>
      </c>
      <c r="AD192" s="103">
        <v>0</v>
      </c>
      <c r="AE192" s="103">
        <v>0</v>
      </c>
    </row>
    <row r="193" spans="1:31" ht="20.399999999999999" x14ac:dyDescent="0.3">
      <c r="A193" s="21" t="s">
        <v>191</v>
      </c>
      <c r="B193" s="22" t="s">
        <v>331</v>
      </c>
      <c r="C193" s="21">
        <v>51314</v>
      </c>
      <c r="D193" s="22" t="s">
        <v>331</v>
      </c>
      <c r="E193" s="22" t="s">
        <v>35</v>
      </c>
      <c r="F193" s="22" t="s">
        <v>36</v>
      </c>
      <c r="G193" s="93" t="s">
        <v>35</v>
      </c>
      <c r="H193" s="22" t="s">
        <v>41</v>
      </c>
      <c r="I193" s="22">
        <v>31401</v>
      </c>
      <c r="J193" s="22" t="s">
        <v>386</v>
      </c>
      <c r="K193" s="99"/>
      <c r="L193" s="99" t="s">
        <v>387</v>
      </c>
      <c r="M193" s="99" t="s">
        <v>200</v>
      </c>
      <c r="N193" s="99" t="s">
        <v>200</v>
      </c>
      <c r="O193" s="104" t="s">
        <v>200</v>
      </c>
      <c r="P193" s="105">
        <v>1</v>
      </c>
      <c r="Q193" s="102">
        <v>745.96</v>
      </c>
      <c r="R193" s="102" t="s">
        <v>38</v>
      </c>
      <c r="S193" s="102">
        <v>745.96</v>
      </c>
      <c r="T193" s="103">
        <v>0</v>
      </c>
      <c r="U193" s="103">
        <v>0</v>
      </c>
      <c r="V193" s="103">
        <v>0</v>
      </c>
      <c r="W193" s="103">
        <v>0</v>
      </c>
      <c r="X193" s="103">
        <v>0</v>
      </c>
      <c r="Y193" s="103">
        <v>0</v>
      </c>
      <c r="Z193" s="103">
        <v>0</v>
      </c>
      <c r="AA193" s="102">
        <v>745.96</v>
      </c>
      <c r="AB193" s="103">
        <v>0</v>
      </c>
      <c r="AC193" s="103">
        <v>0</v>
      </c>
      <c r="AD193" s="103">
        <v>0</v>
      </c>
      <c r="AE193" s="103">
        <v>0</v>
      </c>
    </row>
    <row r="194" spans="1:31" ht="20.399999999999999" x14ac:dyDescent="0.3">
      <c r="A194" s="21" t="s">
        <v>191</v>
      </c>
      <c r="B194" s="22" t="s">
        <v>331</v>
      </c>
      <c r="C194" s="21">
        <v>51319</v>
      </c>
      <c r="D194" s="22" t="s">
        <v>331</v>
      </c>
      <c r="E194" s="22" t="s">
        <v>35</v>
      </c>
      <c r="F194" s="22" t="s">
        <v>36</v>
      </c>
      <c r="G194" s="93" t="s">
        <v>35</v>
      </c>
      <c r="H194" s="22" t="s">
        <v>176</v>
      </c>
      <c r="I194" s="22">
        <v>33801</v>
      </c>
      <c r="J194" s="22" t="s">
        <v>327</v>
      </c>
      <c r="K194" s="99"/>
      <c r="L194" s="99" t="s">
        <v>388</v>
      </c>
      <c r="M194" s="99" t="s">
        <v>200</v>
      </c>
      <c r="N194" s="99" t="s">
        <v>200</v>
      </c>
      <c r="O194" s="104" t="s">
        <v>200</v>
      </c>
      <c r="P194" s="105">
        <v>1</v>
      </c>
      <c r="Q194" s="102">
        <v>25520</v>
      </c>
      <c r="R194" s="102" t="s">
        <v>38</v>
      </c>
      <c r="S194" s="102">
        <v>25520</v>
      </c>
      <c r="T194" s="103">
        <v>0</v>
      </c>
      <c r="U194" s="103">
        <v>0</v>
      </c>
      <c r="V194" s="103">
        <v>0</v>
      </c>
      <c r="W194" s="103">
        <v>0</v>
      </c>
      <c r="X194" s="103">
        <v>0</v>
      </c>
      <c r="Y194" s="103">
        <v>0</v>
      </c>
      <c r="Z194" s="103">
        <v>0</v>
      </c>
      <c r="AA194" s="102">
        <v>25520</v>
      </c>
      <c r="AB194" s="103">
        <v>0</v>
      </c>
      <c r="AC194" s="103">
        <v>0</v>
      </c>
      <c r="AD194" s="103">
        <v>0</v>
      </c>
      <c r="AE194" s="103">
        <v>0</v>
      </c>
    </row>
    <row r="195" spans="1:31" ht="20.399999999999999" x14ac:dyDescent="0.3">
      <c r="A195" s="21" t="s">
        <v>191</v>
      </c>
      <c r="B195" s="22" t="s">
        <v>331</v>
      </c>
      <c r="C195" s="21">
        <v>51358</v>
      </c>
      <c r="D195" s="22" t="s">
        <v>331</v>
      </c>
      <c r="E195" s="22" t="s">
        <v>35</v>
      </c>
      <c r="F195" s="22" t="s">
        <v>36</v>
      </c>
      <c r="G195" s="93" t="s">
        <v>35</v>
      </c>
      <c r="H195" s="22" t="s">
        <v>176</v>
      </c>
      <c r="I195" s="22">
        <v>35801</v>
      </c>
      <c r="J195" s="22" t="s">
        <v>384</v>
      </c>
      <c r="K195" s="99"/>
      <c r="L195" s="99" t="s">
        <v>389</v>
      </c>
      <c r="M195" s="99" t="s">
        <v>200</v>
      </c>
      <c r="N195" s="99" t="s">
        <v>200</v>
      </c>
      <c r="O195" s="104" t="s">
        <v>200</v>
      </c>
      <c r="P195" s="105">
        <v>1</v>
      </c>
      <c r="Q195" s="102">
        <v>12834.24</v>
      </c>
      <c r="R195" s="102" t="s">
        <v>38</v>
      </c>
      <c r="S195" s="102">
        <v>12834.24</v>
      </c>
      <c r="T195" s="103">
        <v>0</v>
      </c>
      <c r="U195" s="103">
        <v>0</v>
      </c>
      <c r="V195" s="103">
        <v>0</v>
      </c>
      <c r="W195" s="103">
        <v>0</v>
      </c>
      <c r="X195" s="103">
        <v>0</v>
      </c>
      <c r="Y195" s="103">
        <v>0</v>
      </c>
      <c r="Z195" s="103">
        <v>0</v>
      </c>
      <c r="AA195" s="102">
        <v>12834.24</v>
      </c>
      <c r="AB195" s="103">
        <v>0</v>
      </c>
      <c r="AC195" s="103">
        <v>0</v>
      </c>
      <c r="AD195" s="103">
        <v>0</v>
      </c>
      <c r="AE195" s="103">
        <v>0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2023-11-08T18:45:21Z</dcterms:modified>
</cp:coreProperties>
</file>