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HIDALGO\"/>
    </mc:Choice>
  </mc:AlternateContent>
  <xr:revisionPtr revIDLastSave="0" documentId="13_ncr:1_{24DBBCA4-E850-4E27-9A20-A16BEECCAA57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AGOST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'AGOSTO 2023'!$A$9:$AD$35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'AGOSTO 2023'!$9:$9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24" i="1" l="1"/>
  <c r="AB224" i="1"/>
  <c r="AA224" i="1"/>
  <c r="Z224" i="1"/>
  <c r="Y224" i="1"/>
  <c r="X224" i="1"/>
  <c r="W224" i="1"/>
  <c r="V224" i="1"/>
  <c r="U224" i="1"/>
  <c r="T224" i="1"/>
  <c r="S224" i="1"/>
  <c r="R224" i="1"/>
  <c r="Q217" i="1"/>
  <c r="AC213" i="1"/>
  <c r="AB213" i="1"/>
  <c r="AA213" i="1"/>
  <c r="Z213" i="1"/>
  <c r="Y213" i="1"/>
  <c r="X213" i="1"/>
  <c r="V213" i="1"/>
  <c r="U213" i="1"/>
  <c r="T213" i="1"/>
  <c r="S213" i="1"/>
  <c r="R213" i="1"/>
  <c r="Q212" i="1"/>
  <c r="Q211" i="1"/>
  <c r="Q210" i="1"/>
  <c r="Q209" i="1"/>
  <c r="Q208" i="1"/>
  <c r="Q207" i="1"/>
  <c r="Q205" i="1"/>
  <c r="Q203" i="1"/>
  <c r="Q213" i="1" s="1"/>
  <c r="R376" i="1"/>
  <c r="R375" i="1"/>
  <c r="R374" i="1"/>
  <c r="R373" i="1"/>
  <c r="R372" i="1"/>
  <c r="R371" i="1"/>
  <c r="R370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78" i="1"/>
  <c r="R277" i="1"/>
  <c r="R276" i="1"/>
  <c r="R275" i="1"/>
  <c r="S268" i="1" l="1"/>
  <c r="R266" i="1"/>
  <c r="R268" i="1" s="1"/>
  <c r="S264" i="1"/>
  <c r="R263" i="1"/>
  <c r="R262" i="1"/>
  <c r="R261" i="1"/>
  <c r="R260" i="1"/>
  <c r="R259" i="1"/>
  <c r="R258" i="1"/>
  <c r="R264" i="1" l="1"/>
  <c r="AD249" i="1"/>
  <c r="AC249" i="1"/>
  <c r="AB249" i="1"/>
  <c r="AA249" i="1"/>
  <c r="Y249" i="1"/>
  <c r="X249" i="1"/>
  <c r="W249" i="1"/>
  <c r="V249" i="1"/>
  <c r="U249" i="1"/>
  <c r="T249" i="1"/>
  <c r="S249" i="1"/>
  <c r="R246" i="1"/>
  <c r="R245" i="1"/>
  <c r="R244" i="1"/>
  <c r="R243" i="1"/>
  <c r="Z242" i="1"/>
  <c r="R242" i="1"/>
  <c r="Z241" i="1"/>
  <c r="R241" i="1"/>
  <c r="Z240" i="1"/>
  <c r="R240" i="1" s="1"/>
  <c r="Z239" i="1"/>
  <c r="R239" i="1" s="1"/>
  <c r="Z238" i="1"/>
  <c r="R238" i="1"/>
  <c r="Z237" i="1"/>
  <c r="R237" i="1"/>
  <c r="R236" i="1"/>
  <c r="R235" i="1"/>
  <c r="Z234" i="1"/>
  <c r="R234" i="1" s="1"/>
  <c r="R233" i="1"/>
  <c r="R249" i="1" l="1"/>
  <c r="Z249" i="1"/>
  <c r="AB198" i="1" l="1"/>
  <c r="AA198" i="1"/>
  <c r="Z198" i="1"/>
  <c r="Y198" i="1"/>
  <c r="W198" i="1"/>
  <c r="V198" i="1"/>
  <c r="U198" i="1"/>
  <c r="T198" i="1"/>
  <c r="S198" i="1"/>
  <c r="R198" i="1"/>
  <c r="Q198" i="1"/>
  <c r="X197" i="1"/>
  <c r="P197" i="1"/>
  <c r="X196" i="1"/>
  <c r="P196" i="1" s="1"/>
  <c r="X195" i="1"/>
  <c r="P195" i="1"/>
  <c r="X194" i="1"/>
  <c r="P194" i="1" s="1"/>
  <c r="X193" i="1"/>
  <c r="P193" i="1"/>
  <c r="X192" i="1"/>
  <c r="P192" i="1" s="1"/>
  <c r="X191" i="1"/>
  <c r="P191" i="1"/>
  <c r="X190" i="1"/>
  <c r="P190" i="1" s="1"/>
  <c r="X189" i="1"/>
  <c r="P189" i="1" s="1"/>
  <c r="X198" i="1" l="1"/>
  <c r="P198" i="1"/>
  <c r="R110" i="1" l="1"/>
  <c r="Q108" i="1"/>
  <c r="Q107" i="1"/>
  <c r="Q106" i="1"/>
  <c r="Q105" i="1"/>
  <c r="Q104" i="1"/>
  <c r="Q103" i="1"/>
  <c r="Q102" i="1"/>
  <c r="Q101" i="1"/>
  <c r="Q100" i="1"/>
  <c r="Q99" i="1"/>
  <c r="Q98" i="1"/>
  <c r="Q97" i="1"/>
  <c r="R94" i="1"/>
  <c r="Q92" i="1"/>
  <c r="Q91" i="1"/>
  <c r="Q90" i="1"/>
  <c r="Q88" i="1"/>
  <c r="Q84" i="1"/>
  <c r="Q83" i="1"/>
  <c r="Q82" i="1"/>
  <c r="Q81" i="1"/>
  <c r="Q77" i="1"/>
  <c r="Q76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110" i="1" l="1"/>
  <c r="Q94" i="1"/>
  <c r="R14" i="1"/>
  <c r="R10" i="1"/>
  <c r="R13" i="1"/>
  <c r="R12" i="1"/>
  <c r="R15" i="1" l="1"/>
  <c r="Z15" i="1"/>
  <c r="R19" i="1"/>
  <c r="Z19" i="1"/>
  <c r="R18" i="1"/>
  <c r="Z18" i="1"/>
  <c r="Z10" i="1"/>
  <c r="R34" i="1" l="1"/>
  <c r="Z34" i="1" s="1"/>
  <c r="S36" i="1"/>
  <c r="T36" i="1"/>
  <c r="U36" i="1"/>
  <c r="V36" i="1"/>
  <c r="W36" i="1"/>
  <c r="X30" i="1"/>
  <c r="R32" i="1" l="1"/>
  <c r="X32" i="1" s="1"/>
  <c r="R29" i="1" l="1"/>
  <c r="X29" i="1" s="1"/>
  <c r="R35" i="1" l="1"/>
  <c r="X35" i="1" s="1"/>
  <c r="R31" i="1"/>
  <c r="X31" i="1" s="1"/>
  <c r="X28" i="1"/>
  <c r="X27" i="1"/>
  <c r="X26" i="1"/>
  <c r="X25" i="1"/>
  <c r="X24" i="1"/>
  <c r="X23" i="1"/>
  <c r="X21" i="1"/>
  <c r="X20" i="1"/>
  <c r="R11" i="1"/>
  <c r="Z11" i="1" s="1"/>
  <c r="Z36" i="1" s="1"/>
  <c r="X22" i="1" l="1"/>
  <c r="R36" i="1"/>
  <c r="X11" i="1"/>
  <c r="AA36" i="1"/>
  <c r="AC36" i="1"/>
  <c r="AD36" i="1"/>
  <c r="AB36" i="1" l="1"/>
</calcChain>
</file>

<file path=xl/sharedStrings.xml><?xml version="1.0" encoding="utf-8"?>
<sst xmlns="http://schemas.openxmlformats.org/spreadsheetml/2006/main" count="3882" uniqueCount="530">
  <si>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</si>
  <si>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</si>
  <si>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</si>
  <si>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</si>
  <si>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</si>
  <si>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</si>
  <si>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</si>
  <si>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</si>
  <si>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</si>
  <si>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</si>
  <si>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</si>
  <si>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</si>
  <si>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</si>
  <si>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</si>
  <si>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</si>
  <si>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</si>
  <si>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</si>
  <si>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</si>
  <si>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</si>
  <si>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</si>
  <si>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</si>
  <si>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</si>
  <si>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</si>
  <si>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</si>
  <si>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</si>
  <si>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</si>
  <si>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</si>
  <si>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</si>
  <si>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</si>
  <si>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</si>
  <si>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</si>
  <si>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</si>
  <si>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</si>
  <si>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</si>
  <si>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</si>
  <si>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</si>
  <si>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</si>
  <si>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</si>
  <si>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</si>
  <si>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</si>
  <si>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</si>
  <si>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SERVICIO DE TELEFONIA HG00</t>
  </si>
  <si>
    <t>PIEZA</t>
  </si>
  <si>
    <t>Productos alimenticios para el personal en las
instalaciones de las Unidades Responsables</t>
  </si>
  <si>
    <t>Servicios de lavandería, limpieza e higiene</t>
  </si>
  <si>
    <t>Programa Anual de Adquisiciones, Arrendamientos y Servicios del INE  2023 (PAAASINE)</t>
  </si>
  <si>
    <t>Arrendamiento de edificios y locales</t>
  </si>
  <si>
    <t>Servicios de vigilancia</t>
  </si>
  <si>
    <t>Arrendamiento de maquinaria y equipo</t>
  </si>
  <si>
    <t>B00OD01</t>
  </si>
  <si>
    <t>B00OD02</t>
  </si>
  <si>
    <t>GARRAFON  DE AGUA 20 LTS</t>
  </si>
  <si>
    <t>REUBICACION DE PUERTA DE ACCESO A LA OFICINA DE CARTOGRAFIA.</t>
  </si>
  <si>
    <t>ADQUISICION</t>
  </si>
  <si>
    <t>ADQUISICION DE 5 CAFETERAS PARA LA JUNTA LOCAL EJECUTIVA</t>
  </si>
  <si>
    <t>Mantenimiento y conservacion de inmuebles</t>
  </si>
  <si>
    <t>Utencilios para el servicio de alimentación</t>
  </si>
  <si>
    <t>ADQUISICIÓN DE VALES DE GASOLINA PARA LA JUNTA LOCAL EJECUTIVA SOLICITADOS POR LA VOCALIA DEL RFE</t>
  </si>
  <si>
    <t>Combustibles, lubricantes y aditivos para vehículos
terrestres, aéreos, marítimos, lacustres y fluviales asignados a
servidores públicos</t>
  </si>
  <si>
    <t>R005</t>
  </si>
  <si>
    <t>045</t>
  </si>
  <si>
    <t>B00PE01</t>
  </si>
  <si>
    <t>ADQUISICION DE 6 CONTENEDORES DE ALMACENAMIENTO PLASTICO</t>
  </si>
  <si>
    <t>ADQUISICION DE 5 VAJILLAS PARA 6 PERSONAS</t>
  </si>
  <si>
    <t>ADQUISICION DE 30 VASOS DE VIDRIO DE 15 ONZAS.</t>
  </si>
  <si>
    <t>Materiales y útiles de oficina</t>
  </si>
  <si>
    <t>Subcontratación de servicios con terceros</t>
  </si>
  <si>
    <t>Combustibles, lubricantes y aditivos para vehículos
terrestres, aéreos, marítimos, lacustres y fluviales destinados a
servicios administrativos</t>
  </si>
  <si>
    <t>B00M02</t>
  </si>
  <si>
    <t>088</t>
  </si>
  <si>
    <t>SERVICIO DE LIMPIEZA CORRESPONDIENTE AL MES DE JULIO DEL 2023 PARA LA JUNTA LOCAL EJECUTIVA</t>
  </si>
  <si>
    <t>SERVICIO DE VIGILANCIA BODEGA DE LA JUNTA LOCAL EJECUTIVA MES DE JULIO DE 2023</t>
  </si>
  <si>
    <t>SERVICIO DE VIGILANCIA EDIFICIO DE LA JUNTA LOCAL EJECUTIVA MES DE JULIO DE 2023</t>
  </si>
  <si>
    <t>SERVICIO DE FOTOCOPIADO CORRESPONDIENTE AL MES DE JULIO DEL 2023 PARA LA JUNTA LOCAL EJECUTIVA</t>
  </si>
  <si>
    <t>COMPRA DE ACCESORIOS DE COMPUTOS, SOLICITADOS POR EL RFE, ADAPTADOR MULTIPUERTOS USB</t>
  </si>
  <si>
    <t>Refacciones y accesorios para equipo de cómputo y
telecomunicaciones</t>
  </si>
  <si>
    <t>Material eléctrico y electrónico</t>
  </si>
  <si>
    <t>COMPRA DE ACCESORIOS DE COMPUTOS, SOLICITADOS POR EL RFE, DIADEMA DE TELEFONISTA</t>
  </si>
  <si>
    <t>COMPRA DE ACCESORIOS DE COMPUTOS, SOLICITADOS POR EL RFE, DISCO DURO EXTERNO</t>
  </si>
  <si>
    <t>ARRENDAMIENTO BODEGA DE BIENES CORRESPONDIENTE AL MES DE JULIO DEL 2023 PARA JUNTA LOCAL EJECUTIVA</t>
  </si>
  <si>
    <t>SERVICIO DE AGUA POTABLE CORRESPONDIENTE AL MES DE JULIO DEL 2023 EN LAS INSTALACIONES DE LA JUNTA LOCAL EJECUTIVA</t>
  </si>
  <si>
    <t>VAJILLAS</t>
  </si>
  <si>
    <t>UR EJERCE</t>
  </si>
  <si>
    <t xml:space="preserve"> 01 Junta Distrital Ejecutiva de Hidalgo</t>
  </si>
  <si>
    <t>HG01</t>
  </si>
  <si>
    <t>Marcatexto</t>
  </si>
  <si>
    <t>N/A</t>
  </si>
  <si>
    <t>pieza</t>
  </si>
  <si>
    <t xml:space="preserve">ADJUDICACION DIRECTA </t>
  </si>
  <si>
    <t>cinta masking</t>
  </si>
  <si>
    <t>Pieza</t>
  </si>
  <si>
    <t>Boligrafo</t>
  </si>
  <si>
    <t>Caja</t>
  </si>
  <si>
    <t>cinta adhesiva</t>
  </si>
  <si>
    <t>Cinta diurex</t>
  </si>
  <si>
    <t>Cinta canela</t>
  </si>
  <si>
    <t>Sujetador de documentos chico</t>
  </si>
  <si>
    <t>Sujetador de documentos mediano</t>
  </si>
  <si>
    <t>Sujetador de documentos grande</t>
  </si>
  <si>
    <t>engrapadora</t>
  </si>
  <si>
    <t>caja archivo muerto</t>
  </si>
  <si>
    <t>papel bond t/carta</t>
  </si>
  <si>
    <t>paquete</t>
  </si>
  <si>
    <t>registrador lefor carta</t>
  </si>
  <si>
    <t>cuaderno tipo frances</t>
  </si>
  <si>
    <t>libreta profesional raya</t>
  </si>
  <si>
    <t>cuderno de dibujo</t>
  </si>
  <si>
    <t>marcador</t>
  </si>
  <si>
    <t>marcador para pintarron</t>
  </si>
  <si>
    <t>pritt</t>
  </si>
  <si>
    <t>R009</t>
  </si>
  <si>
    <t>067</t>
  </si>
  <si>
    <t>Material y utiles para el procesamiento en equipos y bienes informaticos</t>
  </si>
  <si>
    <t>tintas para impresora a color</t>
  </si>
  <si>
    <t>Toner lexmark</t>
  </si>
  <si>
    <t>torre de cds</t>
  </si>
  <si>
    <t>Material de limpieza</t>
  </si>
  <si>
    <t>trapeador</t>
  </si>
  <si>
    <t>toalla interdoblada sanitas</t>
  </si>
  <si>
    <t>caja</t>
  </si>
  <si>
    <t>pastillas para baño</t>
  </si>
  <si>
    <t>acido muriatico</t>
  </si>
  <si>
    <t>fabuloso</t>
  </si>
  <si>
    <t>jabon</t>
  </si>
  <si>
    <t>toallas desinfectantes</t>
  </si>
  <si>
    <t>bote</t>
  </si>
  <si>
    <t>cloro</t>
  </si>
  <si>
    <t>ambientador para baños</t>
  </si>
  <si>
    <t>Produ+H22:R24ctos alimenticios para el personal en las instalaciones de las unidades responsables</t>
  </si>
  <si>
    <t>Alimentos</t>
  </si>
  <si>
    <t>Servicio</t>
  </si>
  <si>
    <t>Productos alimenticios para el personal en las instalaciones de las unidades responsables</t>
  </si>
  <si>
    <t>materia elecrico y electronico</t>
  </si>
  <si>
    <t>reflectores para camara</t>
  </si>
  <si>
    <t>materiales complementarios</t>
  </si>
  <si>
    <t>lona</t>
  </si>
  <si>
    <t xml:space="preserve">muro plegable </t>
  </si>
  <si>
    <t>Combustibles, lubricantes y aditivos para ehiculos terrestres, aereos, maritimos, lacustres y fluviles asignados a servicdores publicos.</t>
  </si>
  <si>
    <t>Vales de gasolina</t>
  </si>
  <si>
    <t>R002</t>
  </si>
  <si>
    <t>043</t>
  </si>
  <si>
    <t>R003</t>
  </si>
  <si>
    <t>044</t>
  </si>
  <si>
    <t>Herramienas menores</t>
  </si>
  <si>
    <t>Probador de polariad y detector de oltaje</t>
  </si>
  <si>
    <t xml:space="preserve">Refacciones y accesorios menores </t>
  </si>
  <si>
    <t>Multimetro digital</t>
  </si>
  <si>
    <t>Serviio telefonico convencional</t>
  </si>
  <si>
    <t>servicio</t>
  </si>
  <si>
    <t>arrendamiento de maquinaria y equipo</t>
  </si>
  <si>
    <t>fotocopiadora</t>
  </si>
  <si>
    <t>Mantenimiento y conservacion de inmueble</t>
  </si>
  <si>
    <t>Viaticos Nacionales para servidores publicos en el desempeño de funciones oficiales</t>
  </si>
  <si>
    <t>B00MO02</t>
  </si>
  <si>
    <t>material y utiles de oficina</t>
  </si>
  <si>
    <t>cinta canela transparente</t>
  </si>
  <si>
    <t>papel bond tamaño oficio</t>
  </si>
  <si>
    <t>clip estandar numero 2</t>
  </si>
  <si>
    <t>marcatexto</t>
  </si>
  <si>
    <t>bolsa de plastico</t>
  </si>
  <si>
    <t>kilo</t>
  </si>
  <si>
    <t>mica termica</t>
  </si>
  <si>
    <t xml:space="preserve"> </t>
  </si>
  <si>
    <t xml:space="preserve">Vales de gasolina </t>
  </si>
  <si>
    <t>Refacciones y accesorios menosres de mobiliario y equipo de administracion, educaional y recreativo</t>
  </si>
  <si>
    <t>bocina recargable</t>
  </si>
  <si>
    <t>mantenimiento inmueble</t>
  </si>
  <si>
    <t>mantenimiento</t>
  </si>
  <si>
    <t>AGOSTO-2023</t>
  </si>
  <si>
    <t>INE</t>
  </si>
  <si>
    <t>HG02</t>
  </si>
  <si>
    <t xml:space="preserve"> SERVICIO DE LIMPIEZA </t>
  </si>
  <si>
    <t>NA</t>
  </si>
  <si>
    <t>ADJUDICACION DIRECTA</t>
  </si>
  <si>
    <t xml:space="preserve">SERVICIO DE VIGILANCIA </t>
  </si>
  <si>
    <t>SERVICIO DE ARRENDAMIENTO</t>
  </si>
  <si>
    <t>SERVICIO TELEFONICO</t>
  </si>
  <si>
    <t>COMBUSTIBLES, LUBRICANTES Y ADITIVOS PARA VEHÍCULOS TERRESTRES, AÉREOS, MARÍTIMOS, LACUSTRES Y FLUVIALES ASIGNADOS A SERVICIOS PÚBLICOS.</t>
  </si>
  <si>
    <t xml:space="preserve"> 26104001-0004   </t>
  </si>
  <si>
    <t>VALE DE GASOLINA</t>
  </si>
  <si>
    <t>SERVICIO DE FOTOCOPIADO</t>
  </si>
  <si>
    <t>REFACCIONES Y ACCESORIOS MENORES DE EQUIPO E INSTRUMENTAL MEDICO Y DE LABORATORIO</t>
  </si>
  <si>
    <t xml:space="preserve">29401001-0135 </t>
  </si>
  <si>
    <t xml:space="preserve"> MEMORIA USB DE 16 GB</t>
  </si>
  <si>
    <t>mantenimiento y conservacion de vehiculos terrestres, aereos,maritimos lacustres y fluviales</t>
  </si>
  <si>
    <t xml:space="preserve">MANTENIMIENTO VEHICULAR  </t>
  </si>
  <si>
    <t>Materiales complementarios</t>
  </si>
  <si>
    <t>24800005-0001</t>
  </si>
  <si>
    <t>CORTINA</t>
  </si>
  <si>
    <t>24800010-0001</t>
  </si>
  <si>
    <t>PERSIANA</t>
  </si>
  <si>
    <t>Materiales y útiles para el procesamiento en equipos y bienes informáticos</t>
  </si>
  <si>
    <t xml:space="preserve">21400012-0040  </t>
  </si>
  <si>
    <t>CARTUCHO DE TINTA HP C/87/65, C8776 NEG</t>
  </si>
  <si>
    <t>21400011-0105</t>
  </si>
  <si>
    <t>CARTUCHO DE TINTA PARA IMPRESORA HP C48</t>
  </si>
  <si>
    <t>21400011-0106</t>
  </si>
  <si>
    <t>CARTUCHO TINTA PARA IMPRESORA HP C4837A</t>
  </si>
  <si>
    <t>21400011-0107</t>
  </si>
  <si>
    <t xml:space="preserve">CARTUCHO TINTA PARA IMPRESORA HP C4838 </t>
  </si>
  <si>
    <t xml:space="preserve">21401001-0661  </t>
  </si>
  <si>
    <t>TONER HP 103A  MODELO X1103A  NEGRO</t>
  </si>
  <si>
    <t>REFACCIONES Y ACCESORIOS MENORES DE EQUIPO DE TRANSPORTE</t>
  </si>
  <si>
    <t>29600027-0010</t>
  </si>
  <si>
    <t>LLANTA 205/70 R14</t>
  </si>
  <si>
    <t>Material electrico y electronico</t>
  </si>
  <si>
    <t>24600020-0012</t>
  </si>
  <si>
    <t>BALASTRAS O BALASTROS</t>
  </si>
  <si>
    <t>24600004-0007</t>
  </si>
  <si>
    <t xml:space="preserve"> CABLE No. 12  </t>
  </si>
  <si>
    <t xml:space="preserve"> 24600029-0018  </t>
  </si>
  <si>
    <t>LAMPARA ELECTRICA</t>
  </si>
  <si>
    <t>VIATICOS NACIONALES</t>
  </si>
  <si>
    <t>VIATICOS</t>
  </si>
  <si>
    <t xml:space="preserve">SERVICIO DE LIMPIEZA </t>
  </si>
  <si>
    <t xml:space="preserve">SERVICIO DE ARRENDAMIENTO </t>
  </si>
  <si>
    <t>Refacciones y accesorios Menores de Mobiliario y Equipo de Administracion Educacional y recreativo</t>
  </si>
  <si>
    <t xml:space="preserve"> 29301001-0243  </t>
  </si>
  <si>
    <t xml:space="preserve">   ARCHIVERO METALICO DE 2 GAVETAS</t>
  </si>
  <si>
    <t xml:space="preserve">  29301001-0009 </t>
  </si>
  <si>
    <t xml:space="preserve"> SILLA PARA VISITAS - GASTO</t>
  </si>
  <si>
    <t>COMBUSTIBLES, LUBRICANTES Y ADITIVOS PARA VEHÍCULOS TERRESTRES, AÉREOS, MARÍTIMOS, LACUSTRES Y FLUVIALES ASIGNADOS A SERVICIOS PÚBLICOS Y LA OPERACIÓN DE PROGRAMAS PUBLICOS.</t>
  </si>
  <si>
    <t xml:space="preserve">26102001-0005 </t>
  </si>
  <si>
    <t>G11011D</t>
  </si>
  <si>
    <t>PASAJES AEREOS NACIONALES PARA LABORES EN CAMPO Y DE SUPERVISION</t>
  </si>
  <si>
    <t>PASAJE DE AVION</t>
  </si>
  <si>
    <t>26103001-0032</t>
  </si>
  <si>
    <t xml:space="preserve"> ACEITE DE MOTOR</t>
  </si>
  <si>
    <t>21100004-0003</t>
  </si>
  <si>
    <t>AGENDA ORGANIZADOR</t>
  </si>
  <si>
    <t>21100081-0009</t>
  </si>
  <si>
    <t xml:space="preserve"> BLOCK DE NOTAS POST-IT COLOR</t>
  </si>
  <si>
    <t>21100013-0003</t>
  </si>
  <si>
    <t xml:space="preserve"> BOLIGRAFO PUNTO FINO</t>
  </si>
  <si>
    <t>21100013-0005</t>
  </si>
  <si>
    <t>BOLIGRAFO TINTA AZUL</t>
  </si>
  <si>
    <t>21100013-0006</t>
  </si>
  <si>
    <t xml:space="preserve">BOLIGRAFO TINTA NEGRO </t>
  </si>
  <si>
    <t>21100013-0007</t>
  </si>
  <si>
    <t>BOLIGRAFO TINTA ROJO</t>
  </si>
  <si>
    <t>21100033-0005</t>
  </si>
  <si>
    <t xml:space="preserve">CINTA CANELA 48 X 150 </t>
  </si>
  <si>
    <t>21100036-0001</t>
  </si>
  <si>
    <t xml:space="preserve">CLIP ESTANDAR # 1 </t>
  </si>
  <si>
    <t xml:space="preserve"> 21100040-0005</t>
  </si>
  <si>
    <t xml:space="preserve"> CORRECTOR LIQUIDO T/LAPIZ</t>
  </si>
  <si>
    <t xml:space="preserve">21101001-0120 </t>
  </si>
  <si>
    <t xml:space="preserve"> DEDAL DE HULE N 12</t>
  </si>
  <si>
    <t xml:space="preserve">21100041-0038 </t>
  </si>
  <si>
    <t>LIBRETA F/FRANCESA C/INDICE</t>
  </si>
  <si>
    <t xml:space="preserve">21100087-0013 </t>
  </si>
  <si>
    <t xml:space="preserve">PAPEL BOND T/CARTA 500 hjs. </t>
  </si>
  <si>
    <t>21100087-0017</t>
  </si>
  <si>
    <t xml:space="preserve"> PAPEL BOND T/DOBLE CARTA C/500 hjs. </t>
  </si>
  <si>
    <t xml:space="preserve">21100087-0021 </t>
  </si>
  <si>
    <t>PAPEL BOND T/OFICIO  C/500 hjs.</t>
  </si>
  <si>
    <t>21100123-0002</t>
  </si>
  <si>
    <t xml:space="preserve">SOBRE BOLSA T/CARTA S/IMP. </t>
  </si>
  <si>
    <t>21100123-0009</t>
  </si>
  <si>
    <t>SOBRE BOLSA T/OFICIO S/IMP.</t>
  </si>
  <si>
    <t xml:space="preserve"> 21100123-0010  </t>
  </si>
  <si>
    <t>SOBRE BOLSA T/RADIOGRAFIA S/IMP.</t>
  </si>
  <si>
    <t>21100126-0004</t>
  </si>
  <si>
    <t xml:space="preserve">TARJETA BRISTOL 3 X 5 RAYADA </t>
  </si>
  <si>
    <t>21100127-0003</t>
  </si>
  <si>
    <t>TIJERA DEL  # 6</t>
  </si>
  <si>
    <t>21400011-0021</t>
  </si>
  <si>
    <t xml:space="preserve"> CARTUCHO TINTA P/IMP. H.P. 51606A NEGRO</t>
  </si>
  <si>
    <t xml:space="preserve">21400011-0022 </t>
  </si>
  <si>
    <t xml:space="preserve"> CARTUCHO TINTA P/IMP. H.P. 51606C CIAN</t>
  </si>
  <si>
    <t xml:space="preserve">21400011-0106 </t>
  </si>
  <si>
    <t>CARTUCHO TINTA PARA IMPRESORA HP</t>
  </si>
  <si>
    <t xml:space="preserve"> 21400013-0243  </t>
  </si>
  <si>
    <t>TONER PARA IMPRESORA HP N° PARTE Q6472A</t>
  </si>
  <si>
    <t xml:space="preserve">24600020-0012  </t>
  </si>
  <si>
    <t xml:space="preserve">  BALASTRAS O BALASTROS</t>
  </si>
  <si>
    <t>24601001-0094</t>
  </si>
  <si>
    <t xml:space="preserve"> LAMPARA   32 w. </t>
  </si>
  <si>
    <t xml:space="preserve">24601001-0016   </t>
  </si>
  <si>
    <t xml:space="preserve"> REFLECTOR LED</t>
  </si>
  <si>
    <t>24600035-0003</t>
  </si>
  <si>
    <t xml:space="preserve">SOCKET  </t>
  </si>
  <si>
    <t>VIATICOS PARA LABORES EN CAMPO Y DE SUPERVISION</t>
  </si>
  <si>
    <t>* El precio unitario con IVA esta redondeado.</t>
  </si>
  <si>
    <t>HG03</t>
  </si>
  <si>
    <t>PRODUCTOS ALIMENTICIOS PARA EL PERSONAL EN LAS INSTALACIONES DE LAS UNIDADES RESPONSABLES</t>
  </si>
  <si>
    <t>22104001-0154</t>
  </si>
  <si>
    <t>GARRAFONES DE AGUIA PURIFICADA</t>
  </si>
  <si>
    <t>PEDIDO-CONTRATO</t>
  </si>
  <si>
    <t>SERVICIO DE AGUA</t>
  </si>
  <si>
    <t>SERVICIO DE AGUA POTABLE</t>
  </si>
  <si>
    <t>32201</t>
  </si>
  <si>
    <t>ARRENDAMIENTO DE EDIFICIOS Y LOCALES</t>
  </si>
  <si>
    <t>RENTA DEL EDIFICIO Y BODEGA ELECTORAL</t>
  </si>
  <si>
    <t>ARRENDAMIENTO DE MAQUINARIA Y EQUIPO</t>
  </si>
  <si>
    <t>ARRENDAMIENTO FOTOCOPIADORAS</t>
  </si>
  <si>
    <t>INE/SERV/003/2023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</si>
  <si>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</si>
  <si>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</si>
  <si>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</si>
  <si>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</si>
  <si>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</si>
  <si>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INE/SERV/002/2023</t>
  </si>
  <si>
    <t>SERVICIOS DE LAVANDERÍA, LIMPIEZA E HIGIENE</t>
  </si>
  <si>
    <t>SERVICIO DE LIMPIEZA DEL EDIFICIO</t>
  </si>
  <si>
    <t>INE/SERV/004/2023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</si>
  <si>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</si>
  <si>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</si>
  <si>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</si>
  <si>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UR PRESUPUESTA</t>
  </si>
  <si>
    <t>HG05</t>
  </si>
  <si>
    <t xml:space="preserve">COMBUSTIBLES, LUBRICANTES Y ADITIVOS PARA VEHÍCULOS TERRESTRES, AÉREOS, MARÍTIMOS, LACUSTRES Y FLUVIALES DESTINADOS A SERVICIOS PÚBLICOS Y LA OPERACIÓN DE PROGRAMAS PÚBLICOS </t>
  </si>
  <si>
    <t>26102001-0016</t>
  </si>
  <si>
    <t>VALE DE GASOLINA DE $300 PESOS - SERVICIOS PUBLICOS</t>
  </si>
  <si>
    <t>B00CV01</t>
  </si>
  <si>
    <t>MATERIALES, ACCESORIOS Y SUMINISTROS MÉDICOS</t>
  </si>
  <si>
    <t>25401001-0142</t>
  </si>
  <si>
    <t>CUBREBOCAS</t>
  </si>
  <si>
    <t>25401001-0140</t>
  </si>
  <si>
    <t>GEL ANTIBACTERIAL</t>
  </si>
  <si>
    <t>LITRO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</si>
  <si>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</si>
  <si>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</si>
  <si>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</si>
  <si>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D15041D</t>
  </si>
  <si>
    <t>26102001-0005</t>
  </si>
  <si>
    <t>VALE DE GASOLINA DE $100 PESOS - SERVICIOS PUBLICOS</t>
  </si>
  <si>
    <t>SERVICIO TELEFÓNICO CONVENCIONAL</t>
  </si>
  <si>
    <t>Servicio telefónico convencional</t>
  </si>
  <si>
    <t>Ago</t>
  </si>
  <si>
    <t>HG06</t>
  </si>
  <si>
    <t>VIÁTICOS NACIONALES PARA SERVIDORES PÚBLICOS EN EL DESEMPEÑO DE FUNCIONES OFICIALES</t>
  </si>
  <si>
    <t>viatico</t>
  </si>
  <si>
    <t xml:space="preserve">OTROS IMPUESTOS Y DERECHOS </t>
  </si>
  <si>
    <t>TENENCIA Y CANJE DE PLACAS</t>
  </si>
  <si>
    <t>SERVICIO DE ARRENDAMIENTO DE LAS INSTALACIONES DE LA 06 JUNTA DISTRITAL EJECUTIVA</t>
  </si>
  <si>
    <t>Anual</t>
  </si>
  <si>
    <t>SERVICIO DE VIGILANCIA PRIVADA DE LAS INSTALACIONES DE LA 06 JUNTA DISTRITAL EJECUTIVA</t>
  </si>
  <si>
    <t>SERVICIO DE LIMPIEZA DE LAS INSTALACIONES DE LA 06 JUNTA DISTRITAL EJECUTIVA</t>
  </si>
  <si>
    <t>SERVICIO DE AGUA Y ALCANTARILLADO DE LAS INSTALACIONES DE LA 06 JUNTA DISTRITAL EJECUTIVA</t>
  </si>
  <si>
    <t>SERVICIO DE AGUA Y ALCANTARILLADO DEL MAC 130652 TIZAYUCA 29-AGO-2023</t>
  </si>
  <si>
    <t>DELEGACIONAL</t>
  </si>
  <si>
    <t>HG07</t>
  </si>
  <si>
    <t>26102001-0001</t>
  </si>
  <si>
    <t>COMBUSTIBLE</t>
  </si>
  <si>
    <t>ADJUDICACION DIRECTA POR MONTO</t>
  </si>
  <si>
    <t>SERVICIO TELEFONICO CONVENCIONAL</t>
  </si>
  <si>
    <t>SERVICIOS DE LAVANDERIA, LIMPIEZA E HIGIENE</t>
  </si>
  <si>
    <t>VIATICOS NACIONALES PARA LABORES EN CAMPO Y DE SUPERVISION</t>
  </si>
  <si>
    <t>ALIMENTOS</t>
  </si>
  <si>
    <t>ORGANIZACIÓN ELECTORAL</t>
  </si>
  <si>
    <t>MATERIALES Y UTILES DE OFICINA</t>
  </si>
  <si>
    <t>21100041-0005</t>
  </si>
  <si>
    <t>BLOCK DE NOTAS POST-IT CHICO</t>
  </si>
  <si>
    <t>BLOC</t>
  </si>
  <si>
    <t>BOLIGRAFO TINTA NEGRO</t>
  </si>
  <si>
    <t>21101001-0261</t>
  </si>
  <si>
    <t>CAJA DE ARCHIVO MUERTO T/OFICIO</t>
  </si>
  <si>
    <t>21101001-0086</t>
  </si>
  <si>
    <t>FOLDER T/C</t>
  </si>
  <si>
    <t>PAQUETE</t>
  </si>
  <si>
    <t>21101001-0087</t>
  </si>
  <si>
    <t>FOLDER T/O</t>
  </si>
  <si>
    <t>21100013-0025</t>
  </si>
  <si>
    <t>MARCATEXTO AMARILLO</t>
  </si>
  <si>
    <t>MATERIALES Y ÚTILES DE OFICINA</t>
  </si>
  <si>
    <t>21101001-0317</t>
  </si>
  <si>
    <t xml:space="preserve">PAPEL BOND T/CARTA </t>
  </si>
  <si>
    <t>PAPEL BOND T/DOBLE CARTA C/500 hjs.</t>
  </si>
  <si>
    <t>21100087-0036</t>
  </si>
  <si>
    <t>PAPEL BOND T/OFICIO</t>
  </si>
  <si>
    <t>21100041-0063</t>
  </si>
  <si>
    <t>LIBRETA FRANCESA CUADRO GRANDE 100 hjs (PASTA GRUESA) PRINTAFORM</t>
  </si>
  <si>
    <t>21101001-0052</t>
  </si>
  <si>
    <t>PROTECTOR DE HOJAS T/C</t>
  </si>
  <si>
    <t>21101001-0219</t>
  </si>
  <si>
    <t>PROTECTOR DE HOJA T/O</t>
  </si>
  <si>
    <t>21100081-0025</t>
  </si>
  <si>
    <t>ETIQUETA ADHESIVA / VERDE LIMON</t>
  </si>
  <si>
    <t>21101001-0082</t>
  </si>
  <si>
    <t>PAPEL OPALINA T/C</t>
  </si>
  <si>
    <t>21101001-0080</t>
  </si>
  <si>
    <t>PAPEL OPALINA T/C CREMA</t>
  </si>
  <si>
    <t>21100033-0008</t>
  </si>
  <si>
    <t>CINTA DE DOS CARAS ADHESIVA</t>
  </si>
  <si>
    <t xml:space="preserve">MATERIALES Y ÚTILES PARA EL PROCESAMIENTO EN EQUIPOS Y BIENES INFORMÁTICOS </t>
  </si>
  <si>
    <t>21400008-0006</t>
  </si>
  <si>
    <t>AIRE COMPRIMIDO PROPELENTE</t>
  </si>
  <si>
    <t>21401001-0292</t>
  </si>
  <si>
    <t>BOTELLA DE TINTA EPSON T544-120 NEGRO</t>
  </si>
  <si>
    <t>21401001-0293</t>
  </si>
  <si>
    <t>BOTELLA DE TINTA EPSON T544-220 CYAN</t>
  </si>
  <si>
    <t>21401001-0294</t>
  </si>
  <si>
    <t>BOTELLA DE TINTA EPSON T544-320 MAGENTA</t>
  </si>
  <si>
    <t>21401001-0295</t>
  </si>
  <si>
    <t>BOTELLA DE TINTA EPSON T544-420 AMARILLO</t>
  </si>
  <si>
    <t>21400008-0001</t>
  </si>
  <si>
    <t>LIMPIADOR P/COMPONENTES DE COMPUTO</t>
  </si>
  <si>
    <t>GASOLINA DESTINADA A SERVICIOS PUBLICOS Y LA OPERACION DE PROGRAMAS PUBLICOS</t>
  </si>
  <si>
    <t>REFACCIONES Y ACCESORIOS PARA EQUIPOS DE CÓMPUTO</t>
  </si>
  <si>
    <t>29401001-0052</t>
  </si>
  <si>
    <t>HUB PARA 4 PUERTOS USB</t>
  </si>
  <si>
    <t>29401001-0078</t>
  </si>
  <si>
    <t>MEMORIA USB 64 GB</t>
  </si>
  <si>
    <t>29401001-0139</t>
  </si>
  <si>
    <t>MEMORIA USB 128</t>
  </si>
  <si>
    <t>29400013-0033</t>
  </si>
  <si>
    <t>MEMORIA USB DE 32 GB</t>
  </si>
  <si>
    <t>29400001-0001</t>
  </si>
  <si>
    <t>AUDIFONOS P/COMPUTADORA T/DIADEMA</t>
  </si>
  <si>
    <t>CAPACITACIÓN ELECTORAL Y EDUCACIÓN CÍVICA</t>
  </si>
  <si>
    <t>21100017-0003</t>
  </si>
  <si>
    <t>CAJA DE ARCHIVO MUERTO T/OFICIO PRINTAFORM</t>
  </si>
  <si>
    <t>21100040-0005</t>
  </si>
  <si>
    <t>CORRECTOR LIQUIDO T/LAPIZ</t>
  </si>
  <si>
    <t>21100065-0001</t>
  </si>
  <si>
    <t>GRAPA STANDAR</t>
  </si>
  <si>
    <t>CAJA</t>
  </si>
  <si>
    <t>21100074-0013</t>
  </si>
  <si>
    <t>LAPIZ</t>
  </si>
  <si>
    <t>MARCATEXTO STABILO BOSS (DIVERSOS COLORES PASTEL)</t>
  </si>
  <si>
    <t>21100091-0001</t>
  </si>
  <si>
    <t>PEGAMENTO ADHESIVO T/ LAPIZ</t>
  </si>
  <si>
    <t>R007</t>
  </si>
  <si>
    <t>10</t>
  </si>
  <si>
    <t>R008</t>
  </si>
  <si>
    <t>6</t>
  </si>
  <si>
    <t>BOTELLA DE TINTA EPSON T6641 NEGRO</t>
  </si>
  <si>
    <t>5</t>
  </si>
  <si>
    <t>R010</t>
  </si>
  <si>
    <t>BOTELLA DE TINTA EPSON T6642 CIAN</t>
  </si>
  <si>
    <t>3</t>
  </si>
  <si>
    <t>R011</t>
  </si>
  <si>
    <t>BOTELLA DE TINTA EPSON T6643 MAGENTA</t>
  </si>
  <si>
    <t>BOTELLA DE TINTA EPSON T6644 AMARILLO</t>
  </si>
  <si>
    <t>VIATICOS NACIONALES PARA LABORES EN CAMPO Y DE SUPERVISIÓN.</t>
  </si>
  <si>
    <t>GASTO CORRIENTE-REGISTRO FEDERAL DE ELECTORES</t>
  </si>
  <si>
    <t>21100081-0001</t>
  </si>
  <si>
    <t>BANDERITAS POST-IT (VARIAS)</t>
  </si>
  <si>
    <t>21100033-0007</t>
  </si>
  <si>
    <t>CINTA CANELA TRANSPARENTE</t>
  </si>
  <si>
    <t>21100033-0006</t>
  </si>
  <si>
    <t>CINTA CANELA 48 X 50</t>
  </si>
  <si>
    <t>21100033-0015</t>
  </si>
  <si>
    <t>CINTA DIUREX 24 X 65</t>
  </si>
  <si>
    <t>21100040-0004</t>
  </si>
  <si>
    <t>CORRECTOR LIQUIDO (ESCOBETILLA)</t>
  </si>
  <si>
    <t>21100055-0003</t>
  </si>
  <si>
    <t>CUTTER GRANDE</t>
  </si>
  <si>
    <t>21101001-0120</t>
  </si>
  <si>
    <t>DEDAL DE HULE N 12</t>
  </si>
  <si>
    <t>21101001-0164</t>
  </si>
  <si>
    <t>GOMA DE BORRAR</t>
  </si>
  <si>
    <t>21100041-0047</t>
  </si>
  <si>
    <t>LIBRETA PROFESIONAL CUADRO GRANDE 100 hjs</t>
  </si>
  <si>
    <t>21100013-0022</t>
  </si>
  <si>
    <t>MARCADOR TINTA PERMANENTE NEGRO (PARA CD)</t>
  </si>
  <si>
    <t>MARCATEXTO (COLORES)</t>
  </si>
  <si>
    <t>21100087-0012</t>
  </si>
  <si>
    <t>PAPEL BOND T/CARTA (COLOR)</t>
  </si>
  <si>
    <t>HOJA</t>
  </si>
  <si>
    <t>21100003-0003</t>
  </si>
  <si>
    <t>SACAPUNTAS MANUAL (METALICO)</t>
  </si>
  <si>
    <t>21100036-0011</t>
  </si>
  <si>
    <t>SUJETADOR DE DOCUMENTS PRES. MEDIANO</t>
  </si>
  <si>
    <t>21100127-0005</t>
  </si>
  <si>
    <t>TIJERAS DEL #8</t>
  </si>
  <si>
    <t>21101001-0010</t>
  </si>
  <si>
    <t>FOLDER/O CON BROCHE DE PALANCA</t>
  </si>
  <si>
    <t>4</t>
  </si>
  <si>
    <t>21101001-0389</t>
  </si>
  <si>
    <t>1</t>
  </si>
  <si>
    <t>21100123-0017</t>
  </si>
  <si>
    <t>SOBRE BLANCO /OFICIO SIN IMPRESIÓN</t>
  </si>
  <si>
    <t>21101001-0347</t>
  </si>
  <si>
    <t>FOLDER T/C CON BROCHE DE PALANCA</t>
  </si>
  <si>
    <t>21101001-0368</t>
  </si>
  <si>
    <t>SOBRE BOLSA T/C EN PAPEL MANILA, SIN HILO DE 90 GR</t>
  </si>
  <si>
    <t>21100011-0013</t>
  </si>
  <si>
    <t>BOLSA DE PLASTICO TRANSP. 30 X 40</t>
  </si>
  <si>
    <t>MATERIALES Y ÚTILES PARA EL PROCESAMIENTO EN EQUIPOS Y BIENES INFORMÁTICOS</t>
  </si>
  <si>
    <t>21400013-0302</t>
  </si>
  <si>
    <t>TINTA EPSON</t>
  </si>
  <si>
    <t>21400013-0367</t>
  </si>
  <si>
    <t>TONER PARA IMPRESORA H.P. LASER JET CC364A</t>
  </si>
  <si>
    <t>Combustible</t>
  </si>
  <si>
    <t>Litro</t>
  </si>
  <si>
    <t>REFACCIONES Y ACCESORIOS PARA EQUIPO DE COMPUTO Y TELECOMUNICACIONES</t>
  </si>
  <si>
    <t>29401001-0047</t>
  </si>
  <si>
    <t>CAMARA WEB - GASTO</t>
  </si>
  <si>
    <t>MEMORIA USB</t>
  </si>
  <si>
    <t>29401001-0100</t>
  </si>
  <si>
    <t>SWITCH 16 PUERTOS- GASTO</t>
  </si>
  <si>
    <t>Viaticos</t>
  </si>
  <si>
    <t>MODULOS DE ATENCIÓN CIUDADANA</t>
  </si>
  <si>
    <t>COMBUSTIBLES, LUBRICANTES Y ADITIVOS PARA VEHÍCULOS TERRESTRES, AÉREOS, MARÍTIMOS, LACUSTRES Y FLUVIALES DESTINADOS A SERVICIOS ADMINISTRATIVOS</t>
  </si>
  <si>
    <t>26103001-0001</t>
  </si>
  <si>
    <t>REFACCIONES Y ACCESORIOS MENORES DE MOBILIARIO Y EQUIPO DE ADMINISTRACIÓN, EDUCACIONAL Y RECREATIVO</t>
  </si>
  <si>
    <t>29301001-0102</t>
  </si>
  <si>
    <t>ARCHIVERO - GASTO</t>
  </si>
  <si>
    <t>Servicios de Vigilancia</t>
  </si>
  <si>
    <t>Servicios de Lavanderia, Limpieza e Higiene</t>
  </si>
  <si>
    <t xml:space="preserve"> 04 Junta Distrital Ejecutiva de Hidalgo</t>
  </si>
  <si>
    <t>HG04</t>
  </si>
  <si>
    <t>Productos alimenticios para el personal en las instalaciones de las Unidades Responsable</t>
  </si>
  <si>
    <t>22104001-0076</t>
  </si>
  <si>
    <t>COMPRA DE AGUA EMBOTELLADAY PAGO DE ALIMENTOS</t>
  </si>
  <si>
    <t xml:space="preserve"> Materiales y útiles para el procesamiento en equipos y</t>
  </si>
  <si>
    <t>21400012-0033</t>
  </si>
  <si>
    <t>ADQUISICION DE TONER</t>
  </si>
  <si>
    <t>PAGO SERVICIO DE FOTOCOPIADO</t>
  </si>
  <si>
    <t>Otros Servicios Comerciales.</t>
  </si>
  <si>
    <t xml:space="preserve">Pension de estacionamiento vehiculos </t>
  </si>
  <si>
    <t>Servicios de telecomunicaciones</t>
  </si>
  <si>
    <t xml:space="preserve">SERVICIO TELEFÓNICO CONVENCIONAL </t>
  </si>
  <si>
    <t xml:space="preserve">                                                             </t>
  </si>
  <si>
    <t>COMBUSTIBLE MAC JULIO</t>
  </si>
  <si>
    <t>Materiales y útiles para el procesamiento en equipos y</t>
  </si>
  <si>
    <t>ADQUISISCION DE TONER</t>
  </si>
  <si>
    <t>Refacciones y accesorios menores otros bienes muebles</t>
  </si>
  <si>
    <t>29900002-0001</t>
  </si>
  <si>
    <t>ACCESORIOS DE LAVABO</t>
  </si>
  <si>
    <t>21100087-0013</t>
  </si>
  <si>
    <t>COMPRA MATERIAL DE OFICINA</t>
  </si>
  <si>
    <t>Material de Limpieza</t>
  </si>
  <si>
    <t>21600007-0006</t>
  </si>
  <si>
    <t>COMPRA MATERIAL DE LIMPIEZA</t>
  </si>
  <si>
    <t>Viáticos Nacionales para Labores en Campo y de Supervisión.</t>
  </si>
  <si>
    <t>Pasajes Aéreos Nacionales para Labores en Campo y de Supervisión.</t>
  </si>
  <si>
    <t>PAGO DE PASAJES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</si>
</sst>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.00_ ;[Red]\-#,##0.00\ 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0" fontId="28" fillId="0" borderId="0"/>
    <xf numFmtId="43" fontId="6" fillId="0" borderId="0" applyNumberFormat="0" applyFill="0" applyBorder="0" applyAlignment="0" applyProtection="0"/>
  </cellStyleXfs>
  <cellXfs count="367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0" fontId="7" fillId="0" borderId="0" xfId="3" applyFont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3" fontId="7" fillId="0" borderId="0" xfId="4" applyNumberFormat="1" applyFont="1" applyAlignment="1">
      <alignment horizontal="center" vertical="center" wrapText="1"/>
    </xf>
    <xf numFmtId="0" fontId="1" fillId="0" borderId="0" xfId="2" applyAlignment="1">
      <alignment wrapText="1"/>
    </xf>
    <xf numFmtId="0" fontId="9" fillId="0" borderId="2" xfId="3" applyFont="1" applyBorder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9" fillId="4" borderId="1" xfId="3" applyNumberFormat="1" applyFont="1" applyFill="1" applyBorder="1" applyAlignment="1">
      <alignment horizontal="right" vertical="center" wrapText="1"/>
    </xf>
    <xf numFmtId="164" fontId="12" fillId="0" borderId="1" xfId="0" applyNumberFormat="1" applyFont="1" applyBorder="1"/>
    <xf numFmtId="164" fontId="9" fillId="4" borderId="1" xfId="3" applyNumberFormat="1" applyFont="1" applyFill="1" applyBorder="1" applyAlignment="1">
      <alignment vertical="center" wrapText="1"/>
    </xf>
    <xf numFmtId="3" fontId="13" fillId="0" borderId="1" xfId="5" applyNumberFormat="1" applyFont="1" applyFill="1" applyBorder="1" applyAlignment="1">
      <alignment horizontal="center" vertical="center" wrapText="1"/>
    </xf>
    <xf numFmtId="164" fontId="14" fillId="0" borderId="1" xfId="5" applyNumberFormat="1" applyFont="1" applyFill="1" applyBorder="1" applyAlignment="1">
      <alignment horizontal="right" vertical="center" wrapText="1"/>
    </xf>
    <xf numFmtId="164" fontId="14" fillId="0" borderId="1" xfId="5" applyNumberFormat="1" applyFont="1" applyFill="1" applyBorder="1" applyAlignment="1">
      <alignment horizontal="center" vertical="center" wrapText="1"/>
    </xf>
    <xf numFmtId="4" fontId="9" fillId="4" borderId="1" xfId="3" applyNumberFormat="1" applyFont="1" applyFill="1" applyBorder="1" applyAlignment="1">
      <alignment vertical="center" wrapText="1"/>
    </xf>
    <xf numFmtId="3" fontId="9" fillId="4" borderId="1" xfId="3" applyNumberFormat="1" applyFont="1" applyFill="1" applyBorder="1" applyAlignment="1">
      <alignment vertical="center" wrapText="1"/>
    </xf>
    <xf numFmtId="0" fontId="9" fillId="0" borderId="0" xfId="3" applyFont="1" applyAlignment="1">
      <alignment horizontal="center" vertical="center" wrapText="1"/>
    </xf>
    <xf numFmtId="0" fontId="9" fillId="0" borderId="1" xfId="6" applyFont="1" applyBorder="1"/>
    <xf numFmtId="0" fontId="9" fillId="0" borderId="1" xfId="6" applyFont="1" applyBorder="1" applyAlignment="1">
      <alignment horizontal="center" vertical="center"/>
    </xf>
    <xf numFmtId="3" fontId="9" fillId="0" borderId="1" xfId="6" applyNumberFormat="1" applyFont="1" applyBorder="1"/>
    <xf numFmtId="164" fontId="9" fillId="0" borderId="1" xfId="3" applyNumberFormat="1" applyFont="1" applyBorder="1" applyAlignment="1">
      <alignment horizontal="right" vertical="center" wrapText="1"/>
    </xf>
    <xf numFmtId="0" fontId="7" fillId="0" borderId="2" xfId="3" applyFont="1" applyBorder="1" applyAlignment="1">
      <alignment horizontal="center" vertical="center" wrapText="1"/>
    </xf>
    <xf numFmtId="164" fontId="9" fillId="0" borderId="1" xfId="3" applyNumberFormat="1" applyFont="1" applyBorder="1" applyAlignment="1">
      <alignment vertical="center" wrapText="1"/>
    </xf>
    <xf numFmtId="4" fontId="9" fillId="0" borderId="1" xfId="3" applyNumberFormat="1" applyFont="1" applyBorder="1" applyAlignment="1">
      <alignment vertical="center" wrapText="1"/>
    </xf>
    <xf numFmtId="4" fontId="9" fillId="0" borderId="1" xfId="3" applyNumberFormat="1" applyFont="1" applyBorder="1" applyAlignment="1">
      <alignment horizontal="center" vertical="center" wrapText="1"/>
    </xf>
    <xf numFmtId="0" fontId="9" fillId="0" borderId="2" xfId="6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49" fontId="6" fillId="0" borderId="1" xfId="3" quotePrefix="1" applyNumberFormat="1" applyFont="1" applyBorder="1" applyAlignment="1">
      <alignment horizontal="center" vertical="center" wrapText="1"/>
    </xf>
    <xf numFmtId="3" fontId="15" fillId="0" borderId="1" xfId="5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1" fontId="11" fillId="0" borderId="1" xfId="4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left" vertical="center" wrapText="1"/>
    </xf>
    <xf numFmtId="0" fontId="12" fillId="0" borderId="1" xfId="2" applyFont="1" applyBorder="1"/>
    <xf numFmtId="0" fontId="12" fillId="0" borderId="1" xfId="2" applyFont="1" applyBorder="1" applyAlignment="1">
      <alignment vertical="center" wrapText="1"/>
    </xf>
    <xf numFmtId="0" fontId="12" fillId="0" borderId="1" xfId="2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3" fontId="9" fillId="0" borderId="1" xfId="3" applyNumberFormat="1" applyFont="1" applyBorder="1" applyAlignment="1">
      <alignment vertical="center" wrapText="1"/>
    </xf>
    <xf numFmtId="4" fontId="12" fillId="0" borderId="1" xfId="0" applyNumberFormat="1" applyFont="1" applyBorder="1" applyAlignment="1">
      <alignment horizontal="center" vertical="center"/>
    </xf>
    <xf numFmtId="0" fontId="9" fillId="0" borderId="1" xfId="6" applyFont="1" applyBorder="1" applyAlignment="1">
      <alignment horizontal="center"/>
    </xf>
    <xf numFmtId="4" fontId="11" fillId="0" borderId="1" xfId="3" applyNumberFormat="1" applyFont="1" applyBorder="1" applyAlignment="1">
      <alignment horizontal="left" vertical="center" wrapText="1"/>
    </xf>
    <xf numFmtId="3" fontId="9" fillId="0" borderId="1" xfId="4" applyNumberFormat="1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1" fontId="9" fillId="0" borderId="1" xfId="4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2" applyFont="1" applyBorder="1" applyAlignment="1">
      <alignment wrapText="1"/>
    </xf>
    <xf numFmtId="0" fontId="14" fillId="0" borderId="1" xfId="0" applyFont="1" applyBorder="1" applyAlignment="1">
      <alignment horizontal="left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1" xfId="1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7" fillId="0" borderId="1" xfId="0" applyFont="1" applyBorder="1"/>
    <xf numFmtId="0" fontId="17" fillId="4" borderId="1" xfId="0" applyFont="1" applyFill="1" applyBorder="1"/>
    <xf numFmtId="43" fontId="20" fillId="0" borderId="1" xfId="9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5" fontId="20" fillId="0" borderId="1" xfId="9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44" fontId="20" fillId="4" borderId="1" xfId="1" applyFont="1" applyFill="1" applyBorder="1" applyAlignment="1">
      <alignment horizontal="center" vertical="center" wrapText="1"/>
    </xf>
    <xf numFmtId="0" fontId="20" fillId="0" borderId="0" xfId="3" applyFont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2" fontId="18" fillId="0" borderId="1" xfId="0" applyNumberFormat="1" applyFont="1" applyBorder="1" applyAlignment="1">
      <alignment horizontal="center" vertical="center" wrapText="1"/>
    </xf>
    <xf numFmtId="2" fontId="18" fillId="0" borderId="1" xfId="10" applyNumberFormat="1" applyFont="1" applyBorder="1" applyAlignment="1">
      <alignment horizontal="center" vertical="center" wrapText="1"/>
    </xf>
    <xf numFmtId="43" fontId="20" fillId="4" borderId="1" xfId="9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/>
    </xf>
    <xf numFmtId="165" fontId="20" fillId="4" borderId="1" xfId="9" applyNumberFormat="1" applyFont="1" applyFill="1" applyBorder="1" applyAlignment="1">
      <alignment horizontal="center" vertical="center" wrapText="1"/>
    </xf>
    <xf numFmtId="44" fontId="17" fillId="4" borderId="1" xfId="1" applyFont="1" applyFill="1" applyBorder="1" applyAlignment="1">
      <alignment horizontal="center" vertical="center" wrapText="1"/>
    </xf>
    <xf numFmtId="0" fontId="20" fillId="4" borderId="0" xfId="3" applyFont="1" applyFill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vertical="center" wrapText="1"/>
    </xf>
    <xf numFmtId="1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3" fontId="21" fillId="4" borderId="1" xfId="3" applyNumberFormat="1" applyFont="1" applyFill="1" applyBorder="1" applyAlignment="1">
      <alignment horizontal="center" vertical="center" wrapText="1"/>
    </xf>
    <xf numFmtId="44" fontId="21" fillId="0" borderId="1" xfId="1" applyFont="1" applyFill="1" applyBorder="1" applyAlignment="1">
      <alignment horizontal="center" vertical="center" wrapText="1"/>
    </xf>
    <xf numFmtId="3" fontId="21" fillId="0" borderId="1" xfId="3" applyNumberFormat="1" applyFont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166" fontId="20" fillId="4" borderId="1" xfId="9" applyNumberFormat="1" applyFont="1" applyFill="1" applyBorder="1" applyAlignment="1">
      <alignment horizontal="right" vertical="center" wrapText="1"/>
    </xf>
    <xf numFmtId="1" fontId="20" fillId="4" borderId="1" xfId="4" applyNumberFormat="1" applyFont="1" applyFill="1" applyBorder="1" applyAlignment="1">
      <alignment horizontal="left" vertical="center" wrapText="1"/>
    </xf>
    <xf numFmtId="0" fontId="17" fillId="4" borderId="0" xfId="0" applyFont="1" applyFill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8" fillId="0" borderId="0" xfId="6" applyFont="1" applyAlignment="1">
      <alignment horizontal="right"/>
    </xf>
    <xf numFmtId="41" fontId="2" fillId="5" borderId="0" xfId="1" applyNumberFormat="1" applyFont="1" applyFill="1" applyAlignment="1"/>
    <xf numFmtId="41" fontId="8" fillId="0" borderId="0" xfId="6" applyNumberFormat="1" applyFont="1"/>
    <xf numFmtId="0" fontId="18" fillId="4" borderId="1" xfId="0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49" fontId="18" fillId="4" borderId="1" xfId="1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6" fillId="5" borderId="0" xfId="3" applyNumberFormat="1" applyFont="1" applyFill="1"/>
    <xf numFmtId="49" fontId="4" fillId="0" borderId="0" xfId="3" applyNumberFormat="1" applyFont="1" applyAlignment="1">
      <alignment horizontal="center"/>
    </xf>
    <xf numFmtId="49" fontId="0" fillId="0" borderId="1" xfId="0" applyNumberFormat="1" applyBorder="1"/>
    <xf numFmtId="1" fontId="7" fillId="0" borderId="1" xfId="4" applyNumberFormat="1" applyFont="1" applyBorder="1" applyAlignment="1">
      <alignment horizontal="left" vertical="center" wrapText="1"/>
    </xf>
    <xf numFmtId="0" fontId="22" fillId="0" borderId="1" xfId="0" applyFont="1" applyBorder="1"/>
    <xf numFmtId="3" fontId="23" fillId="0" borderId="1" xfId="3" applyNumberFormat="1" applyFont="1" applyBorder="1" applyAlignment="1">
      <alignment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164" fontId="23" fillId="0" borderId="1" xfId="3" applyNumberFormat="1" applyFont="1" applyBorder="1" applyAlignment="1">
      <alignment vertical="center" wrapText="1"/>
    </xf>
    <xf numFmtId="0" fontId="17" fillId="4" borderId="1" xfId="0" applyFont="1" applyFill="1" applyBorder="1" applyAlignment="1">
      <alignment wrapText="1"/>
    </xf>
    <xf numFmtId="49" fontId="22" fillId="0" borderId="1" xfId="0" applyNumberFormat="1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1" fillId="0" borderId="0" xfId="2" applyAlignment="1">
      <alignment horizontal="left" wrapText="1"/>
    </xf>
    <xf numFmtId="0" fontId="22" fillId="4" borderId="1" xfId="0" applyFont="1" applyFill="1" applyBorder="1" applyAlignment="1">
      <alignment vertical="center" wrapText="1"/>
    </xf>
    <xf numFmtId="0" fontId="4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43" fontId="24" fillId="0" borderId="0" xfId="3" applyNumberFormat="1" applyFont="1" applyAlignment="1">
      <alignment horizontal="center"/>
    </xf>
    <xf numFmtId="43" fontId="22" fillId="0" borderId="0" xfId="2" applyNumberFormat="1" applyFont="1"/>
    <xf numFmtId="49" fontId="1" fillId="0" borderId="0" xfId="2" applyNumberFormat="1"/>
    <xf numFmtId="0" fontId="1" fillId="0" borderId="0" xfId="2" applyAlignment="1">
      <alignment horizontal="left" vertical="center"/>
    </xf>
    <xf numFmtId="0" fontId="1" fillId="0" borderId="0" xfId="2" applyAlignment="1">
      <alignment horizontal="center"/>
    </xf>
    <xf numFmtId="43" fontId="22" fillId="0" borderId="0" xfId="2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3" fontId="25" fillId="2" borderId="1" xfId="5" applyNumberFormat="1" applyFont="1" applyFill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0" fontId="26" fillId="0" borderId="1" xfId="3" quotePrefix="1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49" fontId="26" fillId="0" borderId="1" xfId="3" quotePrefix="1" applyNumberFormat="1" applyFont="1" applyBorder="1" applyAlignment="1">
      <alignment horizontal="center" vertical="center" wrapText="1"/>
    </xf>
    <xf numFmtId="1" fontId="10" fillId="0" borderId="1" xfId="11" applyNumberFormat="1" applyFont="1" applyBorder="1" applyAlignment="1">
      <alignment horizontal="center" vertical="center" wrapText="1"/>
    </xf>
    <xf numFmtId="4" fontId="26" fillId="0" borderId="1" xfId="3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3" fontId="26" fillId="0" borderId="1" xfId="3" applyNumberFormat="1" applyFont="1" applyBorder="1" applyAlignment="1">
      <alignment horizontal="center" vertical="center" wrapText="1"/>
    </xf>
    <xf numFmtId="43" fontId="26" fillId="0" borderId="1" xfId="9" applyFont="1" applyFill="1" applyBorder="1" applyAlignment="1">
      <alignment horizontal="center" vertical="center" wrapText="1"/>
    </xf>
    <xf numFmtId="43" fontId="26" fillId="0" borderId="1" xfId="3" applyNumberFormat="1" applyFont="1" applyBorder="1" applyAlignment="1">
      <alignment horizontal="center" vertical="center" wrapText="1"/>
    </xf>
    <xf numFmtId="43" fontId="22" fillId="0" borderId="1" xfId="0" applyNumberFormat="1" applyFont="1" applyBorder="1" applyAlignment="1">
      <alignment horizontal="center" vertical="center" wrapText="1"/>
    </xf>
    <xf numFmtId="1" fontId="26" fillId="0" borderId="1" xfId="3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11" applyNumberFormat="1" applyFont="1" applyBorder="1" applyAlignment="1">
      <alignment horizontal="center" vertical="center" wrapText="1"/>
    </xf>
    <xf numFmtId="0" fontId="10" fillId="0" borderId="1" xfId="12" applyFont="1" applyBorder="1" applyAlignment="1">
      <alignment horizontal="center" vertical="center" wrapText="1"/>
    </xf>
    <xf numFmtId="43" fontId="25" fillId="3" borderId="0" xfId="1" applyNumberFormat="1" applyFont="1" applyFill="1" applyAlignment="1">
      <alignment horizontal="center" vertical="center" wrapText="1"/>
    </xf>
    <xf numFmtId="0" fontId="22" fillId="0" borderId="0" xfId="2" applyFont="1"/>
    <xf numFmtId="49" fontId="22" fillId="0" borderId="0" xfId="2" applyNumberFormat="1" applyFont="1"/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horizontal="center"/>
    </xf>
    <xf numFmtId="0" fontId="29" fillId="0" borderId="2" xfId="3" applyFont="1" applyBorder="1" applyAlignment="1">
      <alignment horizontal="center" vertical="center" wrapText="1"/>
    </xf>
    <xf numFmtId="49" fontId="23" fillId="0" borderId="1" xfId="3" quotePrefix="1" applyNumberFormat="1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4" fontId="23" fillId="0" borderId="1" xfId="3" applyNumberFormat="1" applyFont="1" applyBorder="1" applyAlignment="1">
      <alignment horizontal="left" vertical="center"/>
    </xf>
    <xf numFmtId="0" fontId="7" fillId="0" borderId="1" xfId="4" applyFont="1" applyBorder="1" applyAlignment="1">
      <alignment horizontal="left" vertical="center" wrapText="1"/>
    </xf>
    <xf numFmtId="0" fontId="23" fillId="0" borderId="1" xfId="3" applyFont="1" applyBorder="1" applyAlignment="1">
      <alignment vertical="center"/>
    </xf>
    <xf numFmtId="1" fontId="7" fillId="0" borderId="4" xfId="4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 wrapText="1"/>
    </xf>
    <xf numFmtId="3" fontId="23" fillId="0" borderId="4" xfId="3" applyNumberFormat="1" applyFont="1" applyBorder="1" applyAlignment="1">
      <alignment vertical="center" wrapText="1"/>
    </xf>
    <xf numFmtId="0" fontId="23" fillId="0" borderId="1" xfId="3" applyFont="1" applyBorder="1" applyAlignment="1">
      <alignment vertical="center" wrapText="1"/>
    </xf>
    <xf numFmtId="17" fontId="29" fillId="0" borderId="0" xfId="2" applyNumberFormat="1" applyFont="1"/>
    <xf numFmtId="0" fontId="29" fillId="0" borderId="0" xfId="2" applyFont="1"/>
    <xf numFmtId="0" fontId="30" fillId="0" borderId="0" xfId="3" applyFont="1" applyAlignment="1">
      <alignment horizontal="center"/>
    </xf>
    <xf numFmtId="0" fontId="31" fillId="2" borderId="5" xfId="4" applyFont="1" applyFill="1" applyBorder="1" applyAlignment="1">
      <alignment horizontal="center" vertical="center" wrapText="1"/>
    </xf>
    <xf numFmtId="1" fontId="31" fillId="2" borderId="5" xfId="4" applyNumberFormat="1" applyFont="1" applyFill="1" applyBorder="1" applyAlignment="1">
      <alignment horizontal="center" vertical="center" wrapText="1"/>
    </xf>
    <xf numFmtId="1" fontId="31" fillId="2" borderId="5" xfId="4" applyNumberFormat="1" applyFont="1" applyFill="1" applyBorder="1" applyAlignment="1">
      <alignment horizontal="left" vertical="center" wrapText="1"/>
    </xf>
    <xf numFmtId="3" fontId="31" fillId="2" borderId="5" xfId="4" applyNumberFormat="1" applyFont="1" applyFill="1" applyBorder="1" applyAlignment="1">
      <alignment horizontal="center" vertical="center" wrapText="1"/>
    </xf>
    <xf numFmtId="0" fontId="7" fillId="0" borderId="6" xfId="3" applyFont="1" applyBorder="1" applyAlignment="1">
      <alignment horizontal="center" vertical="center" wrapText="1"/>
    </xf>
    <xf numFmtId="0" fontId="7" fillId="0" borderId="6" xfId="3" quotePrefix="1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/>
    </xf>
    <xf numFmtId="1" fontId="7" fillId="0" borderId="6" xfId="3" applyNumberFormat="1" applyFont="1" applyBorder="1" applyAlignment="1">
      <alignment vertical="center" wrapText="1"/>
    </xf>
    <xf numFmtId="3" fontId="7" fillId="0" borderId="6" xfId="3" applyNumberFormat="1" applyFont="1" applyBorder="1" applyAlignment="1">
      <alignment vertical="center" wrapText="1"/>
    </xf>
    <xf numFmtId="3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7" fillId="0" borderId="6" xfId="0" applyFont="1" applyBorder="1" applyAlignment="1">
      <alignment vertical="top" wrapText="1"/>
    </xf>
    <xf numFmtId="3" fontId="7" fillId="0" borderId="6" xfId="3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/>
    </xf>
    <xf numFmtId="49" fontId="7" fillId="0" borderId="6" xfId="3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1" fontId="7" fillId="0" borderId="6" xfId="3" applyNumberFormat="1" applyFont="1" applyBorder="1" applyAlignment="1">
      <alignment horizontal="left" vertical="center" wrapText="1"/>
    </xf>
    <xf numFmtId="3" fontId="7" fillId="0" borderId="6" xfId="3" applyNumberFormat="1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right" vertical="center" wrapText="1"/>
    </xf>
    <xf numFmtId="0" fontId="7" fillId="0" borderId="6" xfId="0" applyFont="1" applyBorder="1"/>
    <xf numFmtId="41" fontId="32" fillId="3" borderId="7" xfId="1" applyNumberFormat="1" applyFont="1" applyFill="1" applyBorder="1" applyAlignment="1">
      <alignment horizontal="center"/>
    </xf>
    <xf numFmtId="41" fontId="31" fillId="3" borderId="7" xfId="1" applyNumberFormat="1" applyFont="1" applyFill="1" applyBorder="1" applyAlignment="1">
      <alignment horizontal="center"/>
    </xf>
    <xf numFmtId="40" fontId="9" fillId="0" borderId="6" xfId="0" applyNumberFormat="1" applyFont="1" applyBorder="1" applyAlignment="1">
      <alignment vertical="top"/>
    </xf>
    <xf numFmtId="0" fontId="7" fillId="0" borderId="8" xfId="3" applyFont="1" applyBorder="1" applyAlignment="1">
      <alignment horizontal="center" vertical="center" wrapText="1"/>
    </xf>
    <xf numFmtId="0" fontId="7" fillId="0" borderId="8" xfId="3" quotePrefix="1" applyFont="1" applyBorder="1" applyAlignment="1">
      <alignment horizontal="center" vertical="center" wrapText="1"/>
    </xf>
    <xf numFmtId="49" fontId="7" fillId="0" borderId="8" xfId="3" applyNumberFormat="1" applyFont="1" applyBorder="1" applyAlignment="1">
      <alignment horizontal="center" vertical="center" wrapText="1"/>
    </xf>
    <xf numFmtId="1" fontId="7" fillId="0" borderId="8" xfId="4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1" fillId="0" borderId="0" xfId="2" applyAlignment="1">
      <alignment horizontal="left"/>
    </xf>
    <xf numFmtId="0" fontId="1" fillId="0" borderId="0" xfId="2" applyAlignment="1">
      <alignment horizontal="center" wrapText="1"/>
    </xf>
    <xf numFmtId="2" fontId="1" fillId="0" borderId="0" xfId="2" applyNumberFormat="1" applyAlignment="1">
      <alignment horizontal="center" vertical="center"/>
    </xf>
    <xf numFmtId="2" fontId="1" fillId="0" borderId="0" xfId="2" applyNumberFormat="1" applyAlignment="1">
      <alignment horizontal="center"/>
    </xf>
    <xf numFmtId="4" fontId="1" fillId="0" borderId="0" xfId="2" applyNumberFormat="1" applyAlignment="1">
      <alignment horizontal="center"/>
    </xf>
    <xf numFmtId="2" fontId="2" fillId="2" borderId="1" xfId="5" applyNumberFormat="1" applyFont="1" applyFill="1" applyBorder="1" applyAlignment="1">
      <alignment horizontal="center" vertical="center" wrapText="1"/>
    </xf>
    <xf numFmtId="4" fontId="2" fillId="2" borderId="1" xfId="13" applyNumberFormat="1" applyFont="1" applyFill="1" applyBorder="1" applyAlignment="1">
      <alignment horizontal="center" vertical="center" wrapText="1"/>
    </xf>
    <xf numFmtId="0" fontId="22" fillId="0" borderId="0" xfId="3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0" xfId="0" quotePrefix="1" applyFont="1" applyAlignment="1">
      <alignment horizontal="center" vertical="center"/>
    </xf>
    <xf numFmtId="49" fontId="26" fillId="0" borderId="0" xfId="3" quotePrefix="1" applyNumberFormat="1" applyFont="1" applyAlignment="1">
      <alignment horizontal="center" vertical="center" wrapText="1"/>
    </xf>
    <xf numFmtId="1" fontId="10" fillId="0" borderId="0" xfId="4" applyNumberFormat="1" applyFont="1" applyAlignment="1">
      <alignment horizontal="center" vertical="center" wrapText="1"/>
    </xf>
    <xf numFmtId="4" fontId="26" fillId="0" borderId="0" xfId="3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" fontId="26" fillId="0" borderId="0" xfId="3" applyNumberFormat="1" applyFont="1" applyAlignment="1">
      <alignment horizontal="center" vertical="center" wrapText="1"/>
    </xf>
    <xf numFmtId="3" fontId="26" fillId="0" borderId="0" xfId="3" applyNumberFormat="1" applyFont="1" applyAlignment="1">
      <alignment horizontal="center" vertical="center" wrapText="1"/>
    </xf>
    <xf numFmtId="3" fontId="10" fillId="0" borderId="0" xfId="4" applyNumberFormat="1" applyFont="1" applyAlignment="1">
      <alignment horizontal="center" vertical="center" wrapText="1"/>
    </xf>
    <xf numFmtId="2" fontId="26" fillId="0" borderId="0" xfId="3" applyNumberFormat="1" applyFont="1" applyAlignment="1">
      <alignment horizontal="center" vertical="center" wrapText="1"/>
    </xf>
    <xf numFmtId="2" fontId="26" fillId="0" borderId="0" xfId="3" applyNumberFormat="1" applyFont="1" applyAlignment="1">
      <alignment horizontal="center" wrapText="1"/>
    </xf>
    <xf numFmtId="3" fontId="22" fillId="0" borderId="0" xfId="0" applyNumberFormat="1" applyFont="1" applyAlignment="1">
      <alignment horizontal="center"/>
    </xf>
    <xf numFmtId="3" fontId="26" fillId="0" borderId="0" xfId="3" applyNumberFormat="1" applyFont="1" applyAlignment="1">
      <alignment horizontal="center" wrapText="1"/>
    </xf>
    <xf numFmtId="0" fontId="33" fillId="0" borderId="1" xfId="3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quotePrefix="1" applyFont="1" applyBorder="1" applyAlignment="1">
      <alignment horizontal="left" vertical="center" wrapText="1"/>
    </xf>
    <xf numFmtId="0" fontId="34" fillId="0" borderId="1" xfId="3" applyFont="1" applyBorder="1" applyAlignment="1">
      <alignment horizontal="center" vertical="center" wrapText="1"/>
    </xf>
    <xf numFmtId="0" fontId="34" fillId="0" borderId="1" xfId="3" quotePrefix="1" applyFont="1" applyBorder="1" applyAlignment="1">
      <alignment horizontal="center" vertical="center" wrapText="1"/>
    </xf>
    <xf numFmtId="1" fontId="28" fillId="0" borderId="1" xfId="4" applyNumberFormat="1" applyFont="1" applyBorder="1" applyAlignment="1">
      <alignment horizontal="left" vertical="center" wrapText="1"/>
    </xf>
    <xf numFmtId="4" fontId="34" fillId="0" borderId="1" xfId="3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3" fontId="34" fillId="0" borderId="1" xfId="3" applyNumberFormat="1" applyFont="1" applyBorder="1" applyAlignment="1">
      <alignment horizontal="center" vertical="center" wrapText="1"/>
    </xf>
    <xf numFmtId="1" fontId="28" fillId="0" borderId="1" xfId="4" applyNumberFormat="1" applyFont="1" applyBorder="1" applyAlignment="1">
      <alignment horizontal="center" vertical="center" wrapText="1"/>
    </xf>
    <xf numFmtId="3" fontId="28" fillId="0" borderId="1" xfId="4" applyNumberFormat="1" applyFont="1" applyBorder="1" applyAlignment="1">
      <alignment horizontal="center" vertical="center" wrapText="1"/>
    </xf>
    <xf numFmtId="2" fontId="34" fillId="0" borderId="1" xfId="3" applyNumberFormat="1" applyFont="1" applyBorder="1" applyAlignment="1">
      <alignment horizontal="center" vertical="center" wrapText="1"/>
    </xf>
    <xf numFmtId="2" fontId="33" fillId="0" borderId="1" xfId="0" applyNumberFormat="1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4" fontId="34" fillId="0" borderId="2" xfId="3" applyNumberFormat="1" applyFont="1" applyBorder="1" applyAlignment="1">
      <alignment horizontal="center" vertical="center" wrapText="1"/>
    </xf>
    <xf numFmtId="2" fontId="28" fillId="0" borderId="1" xfId="3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3" fontId="33" fillId="0" borderId="1" xfId="0" applyNumberFormat="1" applyFont="1" applyBorder="1" applyAlignment="1">
      <alignment horizontal="center" vertical="center" wrapText="1"/>
    </xf>
    <xf numFmtId="49" fontId="26" fillId="0" borderId="1" xfId="3" applyNumberFormat="1" applyFont="1" applyBorder="1" applyAlignment="1">
      <alignment horizontal="center" vertical="center" wrapText="1"/>
    </xf>
    <xf numFmtId="2" fontId="22" fillId="0" borderId="1" xfId="0" applyNumberFormat="1" applyFont="1" applyBorder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2" fontId="22" fillId="0" borderId="0" xfId="0" applyNumberFormat="1" applyFont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0" quotePrefix="1" applyFont="1" applyBorder="1" applyAlignment="1">
      <alignment horizontal="center" vertical="center"/>
    </xf>
    <xf numFmtId="49" fontId="34" fillId="0" borderId="1" xfId="3" quotePrefix="1" applyNumberFormat="1" applyFont="1" applyBorder="1" applyAlignment="1">
      <alignment horizontal="center" vertical="center" wrapText="1"/>
    </xf>
    <xf numFmtId="1" fontId="34" fillId="0" borderId="1" xfId="3" applyNumberFormat="1" applyFont="1" applyBorder="1" applyAlignment="1">
      <alignment horizontal="center" vertical="center" wrapText="1"/>
    </xf>
    <xf numFmtId="4" fontId="34" fillId="0" borderId="4" xfId="3" applyNumberFormat="1" applyFont="1" applyBorder="1" applyAlignment="1">
      <alignment horizontal="center" vertical="center" wrapText="1"/>
    </xf>
    <xf numFmtId="1" fontId="28" fillId="0" borderId="4" xfId="4" applyNumberFormat="1" applyFont="1" applyBorder="1" applyAlignment="1">
      <alignment horizontal="left" vertical="center" wrapText="1"/>
    </xf>
    <xf numFmtId="1" fontId="34" fillId="0" borderId="4" xfId="3" applyNumberFormat="1" applyFont="1" applyBorder="1" applyAlignment="1">
      <alignment horizontal="center" vertical="center" wrapText="1"/>
    </xf>
    <xf numFmtId="3" fontId="34" fillId="0" borderId="4" xfId="3" applyNumberFormat="1" applyFont="1" applyBorder="1" applyAlignment="1">
      <alignment horizontal="center" vertical="center" wrapText="1"/>
    </xf>
    <xf numFmtId="3" fontId="28" fillId="0" borderId="4" xfId="4" applyNumberFormat="1" applyFont="1" applyBorder="1" applyAlignment="1">
      <alignment horizontal="center" vertical="center" wrapText="1"/>
    </xf>
    <xf numFmtId="0" fontId="34" fillId="0" borderId="1" xfId="0" applyFont="1" applyBorder="1"/>
    <xf numFmtId="0" fontId="28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/>
    </xf>
    <xf numFmtId="0" fontId="33" fillId="0" borderId="1" xfId="0" quotePrefix="1" applyFont="1" applyBorder="1" applyAlignment="1">
      <alignment horizontal="left" vertical="center"/>
    </xf>
    <xf numFmtId="3" fontId="28" fillId="0" borderId="1" xfId="3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quotePrefix="1" applyFont="1" applyBorder="1" applyAlignment="1">
      <alignment horizontal="center" vertical="center"/>
    </xf>
    <xf numFmtId="4" fontId="26" fillId="0" borderId="1" xfId="3" applyNumberFormat="1" applyFont="1" applyBorder="1" applyAlignment="1">
      <alignment horizontal="left" vertical="center" wrapText="1"/>
    </xf>
    <xf numFmtId="1" fontId="10" fillId="0" borderId="1" xfId="4" applyNumberFormat="1" applyFont="1" applyBorder="1" applyAlignment="1">
      <alignment horizontal="left" vertical="center" wrapText="1"/>
    </xf>
    <xf numFmtId="1" fontId="26" fillId="0" borderId="1" xfId="3" applyNumberFormat="1" applyFont="1" applyBorder="1" applyAlignment="1">
      <alignment vertical="center" wrapText="1"/>
    </xf>
    <xf numFmtId="3" fontId="26" fillId="0" borderId="1" xfId="3" applyNumberFormat="1" applyFont="1" applyBorder="1" applyAlignment="1">
      <alignment vertical="center" wrapText="1"/>
    </xf>
    <xf numFmtId="3" fontId="22" fillId="0" borderId="1" xfId="0" applyNumberFormat="1" applyFont="1" applyBorder="1" applyAlignment="1">
      <alignment horizontal="center" vertical="center" wrapText="1"/>
    </xf>
    <xf numFmtId="1" fontId="10" fillId="0" borderId="0" xfId="4" applyNumberFormat="1" applyFont="1" applyAlignment="1">
      <alignment horizontal="left" vertical="center" wrapText="1"/>
    </xf>
    <xf numFmtId="49" fontId="26" fillId="0" borderId="0" xfId="3" applyNumberFormat="1" applyFont="1" applyAlignment="1">
      <alignment horizontal="center" vertical="center" wrapText="1"/>
    </xf>
    <xf numFmtId="2" fontId="34" fillId="0" borderId="0" xfId="3" applyNumberFormat="1" applyFont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1" xfId="0" quotePrefix="1" applyFont="1" applyBorder="1" applyAlignment="1">
      <alignment horizontal="center" vertical="center" wrapText="1"/>
    </xf>
    <xf numFmtId="49" fontId="34" fillId="0" borderId="1" xfId="3" applyNumberFormat="1" applyFont="1" applyBorder="1" applyAlignment="1">
      <alignment horizontal="center" vertical="center" wrapText="1"/>
    </xf>
    <xf numFmtId="1" fontId="33" fillId="0" borderId="0" xfId="0" applyNumberFormat="1" applyFont="1" applyAlignment="1">
      <alignment horizontal="center" wrapText="1"/>
    </xf>
    <xf numFmtId="3" fontId="34" fillId="0" borderId="5" xfId="3" applyNumberFormat="1" applyFont="1" applyBorder="1" applyAlignment="1">
      <alignment horizontal="center" vertical="center" wrapText="1"/>
    </xf>
    <xf numFmtId="1" fontId="34" fillId="0" borderId="5" xfId="3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wrapText="1"/>
    </xf>
    <xf numFmtId="0" fontId="35" fillId="0" borderId="1" xfId="0" applyFont="1" applyBorder="1" applyAlignment="1">
      <alignment horizontal="center" vertical="top" wrapText="1"/>
    </xf>
    <xf numFmtId="0" fontId="34" fillId="0" borderId="1" xfId="0" applyFont="1" applyBorder="1" applyAlignment="1">
      <alignment horizontal="center" vertical="center" wrapText="1"/>
    </xf>
    <xf numFmtId="0" fontId="33" fillId="0" borderId="0" xfId="3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0" xfId="0" quotePrefix="1" applyFont="1" applyAlignment="1">
      <alignment horizontal="center" vertical="center" wrapText="1"/>
    </xf>
    <xf numFmtId="0" fontId="34" fillId="0" borderId="0" xfId="3" applyFont="1" applyAlignment="1">
      <alignment horizontal="center" vertical="center" wrapText="1"/>
    </xf>
    <xf numFmtId="0" fontId="34" fillId="0" borderId="0" xfId="3" quotePrefix="1" applyFont="1" applyAlignment="1">
      <alignment horizontal="center" vertical="center" wrapText="1"/>
    </xf>
    <xf numFmtId="1" fontId="28" fillId="0" borderId="0" xfId="4" applyNumberFormat="1" applyFont="1" applyAlignment="1">
      <alignment horizontal="center" vertical="center" wrapText="1"/>
    </xf>
    <xf numFmtId="4" fontId="34" fillId="0" borderId="0" xfId="3" applyNumberFormat="1" applyFont="1" applyAlignment="1">
      <alignment horizontal="center" vertical="center" wrapText="1"/>
    </xf>
    <xf numFmtId="3" fontId="34" fillId="0" borderId="0" xfId="3" applyNumberFormat="1" applyFont="1" applyAlignment="1">
      <alignment horizontal="center" vertical="center" wrapText="1"/>
    </xf>
    <xf numFmtId="3" fontId="28" fillId="0" borderId="0" xfId="4" applyNumberFormat="1" applyFont="1" applyAlignment="1">
      <alignment horizontal="center" vertical="center" wrapText="1"/>
    </xf>
    <xf numFmtId="49" fontId="34" fillId="0" borderId="0" xfId="3" applyNumberFormat="1" applyFont="1" applyAlignment="1">
      <alignment horizontal="center" vertical="center" wrapText="1"/>
    </xf>
    <xf numFmtId="2" fontId="33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left" vertical="top" wrapText="1"/>
    </xf>
    <xf numFmtId="0" fontId="27" fillId="0" borderId="0" xfId="0" applyFont="1" applyAlignment="1">
      <alignment horizontal="center" vertical="top" wrapText="1"/>
    </xf>
    <xf numFmtId="0" fontId="22" fillId="0" borderId="0" xfId="0" applyFont="1" applyAlignment="1">
      <alignment horizontal="left" vertical="center" wrapText="1"/>
    </xf>
    <xf numFmtId="0" fontId="22" fillId="0" borderId="0" xfId="0" quotePrefix="1" applyFont="1" applyAlignment="1">
      <alignment horizontal="left" vertical="center" wrapText="1"/>
    </xf>
    <xf numFmtId="0" fontId="26" fillId="0" borderId="0" xfId="3" applyFont="1" applyAlignment="1">
      <alignment horizontal="center" vertical="center" wrapText="1"/>
    </xf>
    <xf numFmtId="0" fontId="26" fillId="0" borderId="0" xfId="3" quotePrefix="1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" fillId="6" borderId="1" xfId="4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left" vertical="center" wrapText="1"/>
    </xf>
    <xf numFmtId="3" fontId="2" fillId="6" borderId="1" xfId="4" applyNumberFormat="1" applyFont="1" applyFill="1" applyBorder="1" applyAlignment="1">
      <alignment horizontal="center" vertical="center" wrapText="1"/>
    </xf>
    <xf numFmtId="3" fontId="2" fillId="6" borderId="1" xfId="5" applyNumberFormat="1" applyFont="1" applyFill="1" applyBorder="1" applyAlignment="1">
      <alignment horizontal="center" vertical="center" wrapText="1"/>
    </xf>
    <xf numFmtId="0" fontId="37" fillId="4" borderId="1" xfId="3" quotePrefix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8" fillId="4" borderId="1" xfId="0" applyFont="1" applyFill="1" applyBorder="1" applyAlignment="1">
      <alignment horizontal="justify" vertical="top" wrapText="1"/>
    </xf>
    <xf numFmtId="0" fontId="38" fillId="4" borderId="1" xfId="0" applyFont="1" applyFill="1" applyBorder="1" applyAlignment="1">
      <alignment vertical="top" wrapText="1"/>
    </xf>
    <xf numFmtId="3" fontId="21" fillId="4" borderId="1" xfId="3" applyNumberFormat="1" applyFont="1" applyFill="1" applyBorder="1" applyAlignment="1">
      <alignment vertical="center" wrapText="1"/>
    </xf>
    <xf numFmtId="0" fontId="20" fillId="7" borderId="0" xfId="3" applyFont="1" applyFill="1" applyAlignment="1">
      <alignment horizontal="center" vertical="center" wrapText="1"/>
    </xf>
    <xf numFmtId="2" fontId="18" fillId="4" borderId="1" xfId="0" applyNumberFormat="1" applyFont="1" applyFill="1" applyBorder="1" applyAlignment="1">
      <alignment horizontal="center" vertical="center" wrapText="1"/>
    </xf>
    <xf numFmtId="3" fontId="20" fillId="4" borderId="1" xfId="0" applyNumberFormat="1" applyFont="1" applyFill="1" applyBorder="1" applyAlignment="1">
      <alignment horizontal="center" vertical="center" wrapText="1"/>
    </xf>
    <xf numFmtId="165" fontId="20" fillId="4" borderId="1" xfId="9" applyNumberFormat="1" applyFont="1" applyFill="1" applyBorder="1" applyAlignment="1">
      <alignment vertical="center" wrapText="1"/>
    </xf>
    <xf numFmtId="0" fontId="20" fillId="4" borderId="1" xfId="0" applyFont="1" applyFill="1" applyBorder="1"/>
    <xf numFmtId="49" fontId="17" fillId="4" borderId="1" xfId="0" applyNumberFormat="1" applyFont="1" applyFill="1" applyBorder="1" applyAlignment="1">
      <alignment vertical="center" wrapText="1"/>
    </xf>
    <xf numFmtId="1" fontId="20" fillId="4" borderId="1" xfId="4" applyNumberFormat="1" applyFont="1" applyFill="1" applyBorder="1" applyAlignment="1">
      <alignment horizontal="center" vertical="center" wrapText="1"/>
    </xf>
    <xf numFmtId="44" fontId="21" fillId="4" borderId="1" xfId="1" applyFont="1" applyFill="1" applyBorder="1" applyAlignment="1">
      <alignment horizontal="center" vertical="center" wrapText="1"/>
    </xf>
    <xf numFmtId="44" fontId="17" fillId="4" borderId="1" xfId="1" applyFont="1" applyFill="1" applyBorder="1" applyAlignment="1">
      <alignment vertical="center" wrapText="1"/>
    </xf>
    <xf numFmtId="0" fontId="18" fillId="4" borderId="0" xfId="0" applyFont="1" applyFill="1" applyAlignment="1">
      <alignment horizontal="center" vertical="center" wrapText="1"/>
    </xf>
    <xf numFmtId="2" fontId="18" fillId="4" borderId="0" xfId="0" applyNumberFormat="1" applyFont="1" applyFill="1" applyAlignment="1">
      <alignment horizontal="center" vertical="center" wrapText="1"/>
    </xf>
    <xf numFmtId="49" fontId="18" fillId="4" borderId="0" xfId="1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8" fillId="4" borderId="0" xfId="0" applyFont="1" applyFill="1" applyAlignment="1">
      <alignment horizontal="center" vertical="center"/>
    </xf>
    <xf numFmtId="0" fontId="17" fillId="4" borderId="0" xfId="0" applyFont="1" applyFill="1"/>
    <xf numFmtId="0" fontId="17" fillId="4" borderId="0" xfId="0" applyFont="1" applyFill="1" applyAlignment="1">
      <alignment wrapText="1"/>
    </xf>
    <xf numFmtId="3" fontId="20" fillId="4" borderId="0" xfId="0" applyNumberFormat="1" applyFont="1" applyFill="1" applyAlignment="1">
      <alignment horizontal="center" vertical="center" wrapText="1"/>
    </xf>
    <xf numFmtId="43" fontId="20" fillId="4" borderId="0" xfId="9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/>
    </xf>
    <xf numFmtId="3" fontId="21" fillId="4" borderId="0" xfId="3" applyNumberFormat="1" applyFont="1" applyFill="1" applyAlignment="1">
      <alignment horizontal="center" vertical="center" wrapText="1"/>
    </xf>
    <xf numFmtId="44" fontId="17" fillId="4" borderId="0" xfId="1" applyFont="1" applyFill="1" applyBorder="1" applyAlignment="1">
      <alignment horizontal="center" vertical="center" wrapText="1"/>
    </xf>
    <xf numFmtId="44" fontId="20" fillId="4" borderId="0" xfId="1" applyFont="1" applyFill="1" applyBorder="1" applyAlignment="1">
      <alignment horizontal="center" vertical="center" wrapText="1"/>
    </xf>
    <xf numFmtId="0" fontId="19" fillId="4" borderId="1" xfId="0" quotePrefix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vertical="center"/>
    </xf>
    <xf numFmtId="41" fontId="17" fillId="4" borderId="1" xfId="0" applyNumberFormat="1" applyFont="1" applyFill="1" applyBorder="1" applyAlignment="1">
      <alignment horizontal="center" vertical="center"/>
    </xf>
    <xf numFmtId="41" fontId="17" fillId="4" borderId="1" xfId="0" applyNumberFormat="1" applyFont="1" applyFill="1" applyBorder="1" applyAlignment="1">
      <alignment vertical="center"/>
    </xf>
    <xf numFmtId="41" fontId="17" fillId="4" borderId="0" xfId="0" applyNumberFormat="1" applyFont="1" applyFill="1"/>
    <xf numFmtId="41" fontId="2" fillId="6" borderId="0" xfId="1" applyNumberFormat="1" applyFont="1" applyFill="1" applyAlignment="1"/>
    <xf numFmtId="0" fontId="8" fillId="4" borderId="0" xfId="6" applyFont="1" applyFill="1"/>
    <xf numFmtId="0" fontId="0" fillId="0" borderId="10" xfId="0" applyBorder="1" applyAlignment="1">
      <alignment wrapText="1"/>
    </xf>
    <xf numFmtId="0" fontId="8" fillId="7" borderId="0" xfId="6" applyFont="1" applyFill="1"/>
    <xf numFmtId="0" fontId="0" fillId="0" borderId="1" xfId="0" applyBorder="1" applyAlignment="1">
      <alignment wrapText="1"/>
    </xf>
    <xf numFmtId="0" fontId="0" fillId="0" borderId="10" xfId="0" applyBorder="1"/>
    <xf numFmtId="1" fontId="1" fillId="0" borderId="1" xfId="3" applyNumberFormat="1" applyBorder="1" applyAlignment="1">
      <alignment horizontal="center"/>
    </xf>
    <xf numFmtId="0" fontId="1" fillId="0" borderId="1" xfId="3" applyBorder="1"/>
    <xf numFmtId="0" fontId="1" fillId="0" borderId="1" xfId="3" applyBorder="1" applyAlignment="1">
      <alignment horizontal="left" wrapText="1"/>
    </xf>
    <xf numFmtId="0" fontId="1" fillId="0" borderId="1" xfId="3" applyBorder="1" applyAlignment="1">
      <alignment horizontal="center"/>
    </xf>
    <xf numFmtId="0" fontId="4" fillId="0" borderId="0" xfId="3" applyFont="1" applyAlignment="1">
      <alignment horizontal="center"/>
    </xf>
    <xf numFmtId="17" fontId="4" fillId="0" borderId="3" xfId="3" applyNumberFormat="1" applyFont="1" applyBorder="1" applyAlignment="1">
      <alignment horizontal="center"/>
    </xf>
    <xf numFmtId="0" fontId="4" fillId="0" borderId="3" xfId="3" applyFont="1" applyBorder="1" applyAlignment="1">
      <alignment horizontal="center"/>
    </xf>
    <xf numFmtId="41" fontId="2" fillId="5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36" fillId="0" borderId="2" xfId="3" applyFont="1" applyBorder="1" applyAlignment="1">
      <alignment horizontal="center" vertical="center" wrapText="1"/>
    </xf>
    <xf numFmtId="0" fontId="36" fillId="0" borderId="9" xfId="3" applyFont="1" applyBorder="1" applyAlignment="1">
      <alignment horizontal="center" vertical="center" wrapText="1"/>
    </xf>
    <xf numFmtId="0" fontId="36" fillId="0" borderId="10" xfId="3" applyFont="1" applyBorder="1" applyAlignment="1">
      <alignment horizontal="center" vertical="center" wrapText="1"/>
    </xf>
    <xf numFmtId="0" fontId="2" fillId="3" borderId="0" xfId="6" applyFont="1" applyFill="1" applyAlignment="1">
      <alignment horizontal="center"/>
    </xf>
    <xf numFmtId="0" fontId="36" fillId="0" borderId="3" xfId="3" applyFont="1" applyBorder="1" applyAlignment="1">
      <alignment horizontal="center" vertical="center"/>
    </xf>
    <xf numFmtId="41" fontId="2" fillId="6" borderId="0" xfId="1" applyNumberFormat="1" applyFont="1" applyFill="1" applyAlignment="1">
      <alignment horizontal="center"/>
    </xf>
  </cellXfs>
  <cellStyles count="14">
    <cellStyle name="Millares 2" xfId="5" xr:uid="{00000000-0005-0000-0000-000000000000}"/>
    <cellStyle name="Millares 2 2" xfId="8" xr:uid="{00000000-0005-0000-0000-000001000000}"/>
    <cellStyle name="Millares 2 3" xfId="13" xr:uid="{F97386FB-CC70-4FED-8B01-CDE7BC6E3851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2" xr:uid="{64ED9F53-2EC2-4770-A0A2-3C90407B86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273838</xdr:colOff>
      <xdr:row>0</xdr:row>
      <xdr:rowOff>83347</xdr:rowOff>
    </xdr:from>
    <xdr:to>
      <xdr:col>3</xdr:col>
      <xdr:colOff>391878</xdr:colOff>
      <xdr:row>3</xdr:row>
      <xdr:rowOff>131752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47D860F-1595-C3CC-0B2D-0D689C053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838" y="83347"/>
          <a:ext cx="2487384" cy="12985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377"/>
  <sheetViews>
    <sheetView tabSelected="1" zoomScale="80" zoomScaleNormal="80" workbookViewId="0">
      <selection activeCell="A10" sqref="A10"/>
    </sheetView>
  </sheetViews>
  <sheetFormatPr baseColWidth="10" defaultColWidth="11.5546875" defaultRowHeight="14.4" x14ac:dyDescent="0.3"/>
  <cols>
    <col min="1" max="1" width="18.44140625" style="1" customWidth="1"/>
    <col min="2" max="2" width="9.5546875" style="1" customWidth="1"/>
    <col min="3" max="6" width="7.5546875" style="1" customWidth="1"/>
    <col min="7" max="7" width="20.6640625" style="1" customWidth="1"/>
    <col min="8" max="8" width="21.44140625" style="1" customWidth="1"/>
    <col min="9" max="9" width="42.44140625" style="1" customWidth="1"/>
    <col min="10" max="10" width="28.6640625" style="1" customWidth="1"/>
    <col min="11" max="11" width="40.44140625" style="1" customWidth="1"/>
    <col min="12" max="12" width="14.6640625" style="1" hidden="1" customWidth="1"/>
    <col min="13" max="13" width="0" style="1" hidden="1" customWidth="1"/>
    <col min="14" max="14" width="13.33203125" style="1" customWidth="1"/>
    <col min="15" max="15" width="9.5546875" style="18" customWidth="1"/>
    <col min="16" max="16" width="11.6640625" style="18" customWidth="1"/>
    <col min="17" max="17" width="22.33203125" style="1" customWidth="1"/>
    <col min="18" max="18" width="16.109375" style="1" customWidth="1"/>
    <col min="19" max="19" width="12.5546875" style="1" hidden="1" customWidth="1"/>
    <col min="20" max="20" width="12.44140625" style="1" hidden="1" customWidth="1"/>
    <col min="21" max="21" width="12.5546875" style="1" hidden="1" customWidth="1"/>
    <col min="22" max="22" width="21.109375" style="1" hidden="1" customWidth="1"/>
    <col min="23" max="23" width="11.5546875" style="1" hidden="1" customWidth="1"/>
    <col min="24" max="24" width="15.44140625" style="1" hidden="1" customWidth="1"/>
    <col min="25" max="25" width="9.5546875" style="1" hidden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33" customHeight="1" x14ac:dyDescent="0.3">
      <c r="AD1" s="2" t="s">
        <v>0</v>
      </c>
    </row>
    <row r="2" spans="1:30" ht="33" customHeight="1" x14ac:dyDescent="0.3">
      <c r="AD2" s="2" t="s">
        <v>1</v>
      </c>
    </row>
    <row r="3" spans="1:30" ht="33" customHeight="1" x14ac:dyDescent="0.3">
      <c r="AD3" s="2" t="s">
        <v>2</v>
      </c>
    </row>
    <row r="4" spans="1:30" ht="33" customHeight="1" x14ac:dyDescent="0.3"/>
    <row r="5" spans="1:30" ht="15.75" customHeight="1" x14ac:dyDescent="0.3"/>
    <row r="6" spans="1:30" ht="18.75" customHeight="1" x14ac:dyDescent="0.3"/>
    <row r="7" spans="1:30" ht="20.25" customHeight="1" x14ac:dyDescent="0.5">
      <c r="A7" s="355" t="s">
        <v>45</v>
      </c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355"/>
      <c r="X7" s="355"/>
      <c r="Y7" s="355"/>
      <c r="Z7" s="355"/>
      <c r="AA7" s="355"/>
      <c r="AB7" s="355"/>
      <c r="AC7" s="355"/>
    </row>
    <row r="8" spans="1:30" ht="34.5" customHeight="1" x14ac:dyDescent="0.3"/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55.5" customHeight="1" x14ac:dyDescent="0.2">
      <c r="A10" s="39" t="s">
        <v>33</v>
      </c>
      <c r="B10" s="39" t="s">
        <v>34</v>
      </c>
      <c r="C10" s="24" t="s">
        <v>34</v>
      </c>
      <c r="D10" s="22" t="s">
        <v>35</v>
      </c>
      <c r="E10" s="23" t="s">
        <v>36</v>
      </c>
      <c r="F10" s="22" t="s">
        <v>35</v>
      </c>
      <c r="G10" s="24" t="s">
        <v>49</v>
      </c>
      <c r="H10" s="49">
        <v>21101</v>
      </c>
      <c r="I10" s="50" t="s">
        <v>65</v>
      </c>
      <c r="J10" s="51"/>
      <c r="K10" s="52" t="s">
        <v>62</v>
      </c>
      <c r="L10" s="51"/>
      <c r="M10" s="51"/>
      <c r="N10" s="25" t="s">
        <v>53</v>
      </c>
      <c r="O10" s="53">
        <v>6</v>
      </c>
      <c r="P10" s="53">
        <v>230.84</v>
      </c>
      <c r="Q10" s="25" t="s">
        <v>37</v>
      </c>
      <c r="R10" s="38">
        <f>O10*P10</f>
        <v>1385.04</v>
      </c>
      <c r="S10" s="26"/>
      <c r="T10" s="26"/>
      <c r="U10" s="26"/>
      <c r="V10" s="26"/>
      <c r="W10" s="26"/>
      <c r="X10" s="26"/>
      <c r="Y10" s="26"/>
      <c r="Z10" s="26">
        <f>R10</f>
        <v>1385.04</v>
      </c>
      <c r="AA10" s="16"/>
      <c r="AB10" s="16"/>
      <c r="AC10" s="16"/>
      <c r="AD10" s="16"/>
    </row>
    <row r="11" spans="1:30" s="8" customFormat="1" ht="55.5" customHeight="1" x14ac:dyDescent="0.3">
      <c r="A11" s="44" t="s">
        <v>33</v>
      </c>
      <c r="B11" s="45" t="s">
        <v>34</v>
      </c>
      <c r="C11" s="44" t="s">
        <v>34</v>
      </c>
      <c r="D11" s="46" t="s">
        <v>35</v>
      </c>
      <c r="E11" s="44" t="s">
        <v>36</v>
      </c>
      <c r="F11" s="46" t="s">
        <v>35</v>
      </c>
      <c r="G11" s="23" t="s">
        <v>49</v>
      </c>
      <c r="H11" s="49">
        <v>22104</v>
      </c>
      <c r="I11" s="54" t="s">
        <v>43</v>
      </c>
      <c r="J11" s="55"/>
      <c r="K11" s="56" t="s">
        <v>51</v>
      </c>
      <c r="L11" s="57"/>
      <c r="M11" s="24"/>
      <c r="N11" s="25" t="s">
        <v>42</v>
      </c>
      <c r="O11" s="55">
        <v>40</v>
      </c>
      <c r="P11" s="58">
        <v>45</v>
      </c>
      <c r="Q11" s="57" t="s">
        <v>37</v>
      </c>
      <c r="R11" s="38">
        <f>O11*P11</f>
        <v>1800</v>
      </c>
      <c r="S11" s="26"/>
      <c r="T11" s="26"/>
      <c r="U11" s="26"/>
      <c r="V11" s="26"/>
      <c r="W11" s="26"/>
      <c r="X11" s="26">
        <f>R11</f>
        <v>1800</v>
      </c>
      <c r="Y11" s="26">
        <v>1800</v>
      </c>
      <c r="Z11" s="26">
        <f>R11</f>
        <v>1800</v>
      </c>
      <c r="AA11" s="47"/>
      <c r="AB11" s="47"/>
      <c r="AC11" s="47"/>
      <c r="AD11" s="47"/>
    </row>
    <row r="12" spans="1:30" s="8" customFormat="1" ht="55.5" customHeight="1" x14ac:dyDescent="0.2">
      <c r="A12" s="44" t="s">
        <v>33</v>
      </c>
      <c r="B12" s="45" t="s">
        <v>34</v>
      </c>
      <c r="C12" s="24" t="s">
        <v>34</v>
      </c>
      <c r="D12" s="22" t="s">
        <v>35</v>
      </c>
      <c r="E12" s="23" t="s">
        <v>36</v>
      </c>
      <c r="F12" s="22" t="s">
        <v>35</v>
      </c>
      <c r="G12" s="24" t="s">
        <v>49</v>
      </c>
      <c r="H12" s="49">
        <v>22301</v>
      </c>
      <c r="I12" s="50" t="s">
        <v>56</v>
      </c>
      <c r="J12" s="51"/>
      <c r="K12" s="52" t="s">
        <v>63</v>
      </c>
      <c r="L12" s="51"/>
      <c r="M12" s="51"/>
      <c r="N12" s="25" t="s">
        <v>81</v>
      </c>
      <c r="O12" s="53">
        <v>5</v>
      </c>
      <c r="P12" s="53">
        <v>1390.84</v>
      </c>
      <c r="Q12" s="25" t="s">
        <v>37</v>
      </c>
      <c r="R12" s="38">
        <f>O12*P12</f>
        <v>6954.2</v>
      </c>
      <c r="S12" s="26"/>
      <c r="T12" s="26"/>
      <c r="U12" s="26"/>
      <c r="V12" s="26"/>
      <c r="W12" s="26"/>
      <c r="X12" s="26"/>
      <c r="Y12" s="26"/>
      <c r="Z12" s="26">
        <v>6954.2</v>
      </c>
      <c r="AA12" s="47"/>
      <c r="AB12" s="47"/>
      <c r="AC12" s="47"/>
      <c r="AD12" s="47"/>
    </row>
    <row r="13" spans="1:30" s="8" customFormat="1" ht="55.5" customHeight="1" x14ac:dyDescent="0.2">
      <c r="A13" s="44" t="s">
        <v>33</v>
      </c>
      <c r="B13" s="45" t="s">
        <v>34</v>
      </c>
      <c r="C13" s="24" t="s">
        <v>34</v>
      </c>
      <c r="D13" s="22" t="s">
        <v>35</v>
      </c>
      <c r="E13" s="23" t="s">
        <v>36</v>
      </c>
      <c r="F13" s="22" t="s">
        <v>35</v>
      </c>
      <c r="G13" s="24" t="s">
        <v>49</v>
      </c>
      <c r="H13" s="49">
        <v>22301</v>
      </c>
      <c r="I13" s="50" t="s">
        <v>56</v>
      </c>
      <c r="J13" s="51"/>
      <c r="K13" s="52" t="s">
        <v>64</v>
      </c>
      <c r="L13" s="51"/>
      <c r="M13" s="51"/>
      <c r="N13" s="25" t="s">
        <v>42</v>
      </c>
      <c r="O13" s="53">
        <v>30</v>
      </c>
      <c r="P13" s="53">
        <v>22.04</v>
      </c>
      <c r="Q13" s="25" t="s">
        <v>37</v>
      </c>
      <c r="R13" s="38">
        <f>O13*P13</f>
        <v>661.19999999999993</v>
      </c>
      <c r="S13" s="26"/>
      <c r="T13" s="26"/>
      <c r="U13" s="26"/>
      <c r="V13" s="26"/>
      <c r="W13" s="26"/>
      <c r="X13" s="26"/>
      <c r="Y13" s="26"/>
      <c r="Z13" s="26">
        <v>661.2</v>
      </c>
      <c r="AA13" s="47"/>
      <c r="AB13" s="47"/>
      <c r="AC13" s="47"/>
      <c r="AD13" s="47"/>
    </row>
    <row r="14" spans="1:30" s="8" customFormat="1" ht="65.25" customHeight="1" x14ac:dyDescent="0.2">
      <c r="A14" s="43" t="s">
        <v>33</v>
      </c>
      <c r="B14" s="43" t="s">
        <v>34</v>
      </c>
      <c r="C14" s="36" t="s">
        <v>34</v>
      </c>
      <c r="D14" s="22" t="s">
        <v>35</v>
      </c>
      <c r="E14" s="23" t="s">
        <v>36</v>
      </c>
      <c r="F14" s="22" t="s">
        <v>35</v>
      </c>
      <c r="G14" s="24" t="s">
        <v>49</v>
      </c>
      <c r="H14" s="49">
        <v>22301</v>
      </c>
      <c r="I14" s="50" t="s">
        <v>56</v>
      </c>
      <c r="J14" s="35"/>
      <c r="K14" s="52" t="s">
        <v>54</v>
      </c>
      <c r="L14" s="59"/>
      <c r="M14" s="59"/>
      <c r="N14" s="25" t="s">
        <v>42</v>
      </c>
      <c r="O14" s="36">
        <v>5</v>
      </c>
      <c r="P14" s="38">
        <v>1231.92</v>
      </c>
      <c r="Q14" s="25" t="s">
        <v>37</v>
      </c>
      <c r="R14" s="38">
        <f>O14*P14</f>
        <v>6159.6</v>
      </c>
      <c r="S14" s="35"/>
      <c r="T14" s="35"/>
      <c r="U14" s="35"/>
      <c r="V14" s="35"/>
      <c r="W14" s="35"/>
      <c r="X14" s="25"/>
      <c r="Y14" s="29"/>
      <c r="Z14" s="26">
        <v>6159.6</v>
      </c>
      <c r="AA14" s="35"/>
      <c r="AB14" s="37"/>
      <c r="AC14" s="35"/>
      <c r="AD14" s="35"/>
    </row>
    <row r="15" spans="1:30" s="8" customFormat="1" ht="34.200000000000003" x14ac:dyDescent="0.2">
      <c r="A15" s="43" t="s">
        <v>33</v>
      </c>
      <c r="B15" s="43" t="s">
        <v>34</v>
      </c>
      <c r="C15" s="36" t="s">
        <v>34</v>
      </c>
      <c r="D15" s="22" t="s">
        <v>35</v>
      </c>
      <c r="E15" s="23" t="s">
        <v>36</v>
      </c>
      <c r="F15" s="22" t="s">
        <v>35</v>
      </c>
      <c r="G15" s="24" t="s">
        <v>49</v>
      </c>
      <c r="H15" s="49">
        <v>24601</v>
      </c>
      <c r="I15" s="60" t="s">
        <v>76</v>
      </c>
      <c r="J15" s="35"/>
      <c r="K15" s="52" t="s">
        <v>77</v>
      </c>
      <c r="L15" s="59"/>
      <c r="M15" s="59"/>
      <c r="N15" s="61" t="s">
        <v>53</v>
      </c>
      <c r="O15" s="36">
        <v>1</v>
      </c>
      <c r="P15" s="38">
        <v>1043.8800000000001</v>
      </c>
      <c r="Q15" s="25" t="s">
        <v>37</v>
      </c>
      <c r="R15" s="38">
        <f>P15</f>
        <v>1043.8800000000001</v>
      </c>
      <c r="S15" s="35"/>
      <c r="T15" s="35"/>
      <c r="U15" s="35"/>
      <c r="V15" s="35"/>
      <c r="W15" s="35"/>
      <c r="X15" s="25"/>
      <c r="Y15" s="29"/>
      <c r="Z15" s="26">
        <f>P15</f>
        <v>1043.8800000000001</v>
      </c>
      <c r="AA15" s="35"/>
      <c r="AB15" s="37"/>
      <c r="AC15" s="35"/>
      <c r="AD15" s="35"/>
    </row>
    <row r="16" spans="1:30" s="8" customFormat="1" ht="48" x14ac:dyDescent="0.2">
      <c r="A16" s="43" t="s">
        <v>33</v>
      </c>
      <c r="B16" s="43" t="s">
        <v>34</v>
      </c>
      <c r="C16" s="36" t="s">
        <v>34</v>
      </c>
      <c r="D16" s="22" t="s">
        <v>35</v>
      </c>
      <c r="E16" s="23" t="s">
        <v>59</v>
      </c>
      <c r="F16" s="22" t="s">
        <v>69</v>
      </c>
      <c r="G16" s="24" t="s">
        <v>68</v>
      </c>
      <c r="H16" s="49">
        <v>26103</v>
      </c>
      <c r="I16" s="60" t="s">
        <v>67</v>
      </c>
      <c r="J16" s="35"/>
      <c r="K16" s="52" t="s">
        <v>57</v>
      </c>
      <c r="L16" s="59"/>
      <c r="M16" s="59"/>
      <c r="N16" s="25" t="s">
        <v>38</v>
      </c>
      <c r="O16" s="36">
        <v>15</v>
      </c>
      <c r="P16" s="38">
        <v>100</v>
      </c>
      <c r="Q16" s="25" t="s">
        <v>37</v>
      </c>
      <c r="R16" s="38">
        <v>1500</v>
      </c>
      <c r="S16" s="35"/>
      <c r="T16" s="35"/>
      <c r="U16" s="35"/>
      <c r="V16" s="35"/>
      <c r="W16" s="35"/>
      <c r="X16" s="25"/>
      <c r="Y16" s="29"/>
      <c r="Z16" s="38">
        <v>1500</v>
      </c>
      <c r="AA16" s="35"/>
      <c r="AB16" s="37"/>
      <c r="AC16" s="35"/>
      <c r="AD16" s="35"/>
    </row>
    <row r="17" spans="1:30" s="8" customFormat="1" ht="48" x14ac:dyDescent="0.2">
      <c r="A17" s="43" t="s">
        <v>33</v>
      </c>
      <c r="B17" s="43" t="s">
        <v>34</v>
      </c>
      <c r="C17" s="36" t="s">
        <v>34</v>
      </c>
      <c r="D17" s="22" t="s">
        <v>35</v>
      </c>
      <c r="E17" s="23" t="s">
        <v>59</v>
      </c>
      <c r="F17" s="22" t="s">
        <v>60</v>
      </c>
      <c r="G17" s="24" t="s">
        <v>61</v>
      </c>
      <c r="H17" s="49">
        <v>26104</v>
      </c>
      <c r="I17" s="60" t="s">
        <v>58</v>
      </c>
      <c r="J17" s="35"/>
      <c r="K17" s="52" t="s">
        <v>57</v>
      </c>
      <c r="L17" s="59"/>
      <c r="M17" s="59"/>
      <c r="N17" s="25" t="s">
        <v>38</v>
      </c>
      <c r="O17" s="36">
        <v>25</v>
      </c>
      <c r="P17" s="38">
        <v>100</v>
      </c>
      <c r="Q17" s="25" t="s">
        <v>37</v>
      </c>
      <c r="R17" s="38">
        <v>2500</v>
      </c>
      <c r="S17" s="35"/>
      <c r="T17" s="35"/>
      <c r="U17" s="35"/>
      <c r="V17" s="35"/>
      <c r="W17" s="35"/>
      <c r="X17" s="25"/>
      <c r="Y17" s="29"/>
      <c r="Z17" s="38">
        <v>2500</v>
      </c>
      <c r="AA17" s="35"/>
      <c r="AB17" s="37"/>
      <c r="AC17" s="35"/>
      <c r="AD17" s="35"/>
    </row>
    <row r="18" spans="1:30" s="8" customFormat="1" ht="34.200000000000003" x14ac:dyDescent="0.2">
      <c r="A18" s="43" t="s">
        <v>33</v>
      </c>
      <c r="B18" s="43" t="s">
        <v>34</v>
      </c>
      <c r="C18" s="36" t="s">
        <v>34</v>
      </c>
      <c r="D18" s="22" t="s">
        <v>35</v>
      </c>
      <c r="E18" s="23" t="s">
        <v>36</v>
      </c>
      <c r="F18" s="22" t="s">
        <v>35</v>
      </c>
      <c r="G18" s="24" t="s">
        <v>49</v>
      </c>
      <c r="H18" s="49">
        <v>29401</v>
      </c>
      <c r="I18" s="60" t="s">
        <v>75</v>
      </c>
      <c r="J18" s="35"/>
      <c r="K18" s="52" t="s">
        <v>74</v>
      </c>
      <c r="L18" s="59"/>
      <c r="M18" s="59"/>
      <c r="N18" s="61" t="s">
        <v>53</v>
      </c>
      <c r="O18" s="36">
        <v>1</v>
      </c>
      <c r="P18" s="38">
        <v>168.78</v>
      </c>
      <c r="Q18" s="25" t="s">
        <v>37</v>
      </c>
      <c r="R18" s="38">
        <f>P18</f>
        <v>168.78</v>
      </c>
      <c r="S18" s="35"/>
      <c r="T18" s="35"/>
      <c r="U18" s="35"/>
      <c r="V18" s="35"/>
      <c r="W18" s="35"/>
      <c r="X18" s="25"/>
      <c r="Y18" s="29"/>
      <c r="Z18" s="26">
        <f>P18</f>
        <v>168.78</v>
      </c>
      <c r="AA18" s="35"/>
      <c r="AB18" s="37"/>
      <c r="AC18" s="35"/>
      <c r="AD18" s="35"/>
    </row>
    <row r="19" spans="1:30" s="8" customFormat="1" ht="34.200000000000003" x14ac:dyDescent="0.2">
      <c r="A19" s="43" t="s">
        <v>33</v>
      </c>
      <c r="B19" s="43" t="s">
        <v>34</v>
      </c>
      <c r="C19" s="36" t="s">
        <v>34</v>
      </c>
      <c r="D19" s="22" t="s">
        <v>35</v>
      </c>
      <c r="E19" s="23" t="s">
        <v>36</v>
      </c>
      <c r="F19" s="22" t="s">
        <v>35</v>
      </c>
      <c r="G19" s="24" t="s">
        <v>49</v>
      </c>
      <c r="H19" s="49">
        <v>29401</v>
      </c>
      <c r="I19" s="60" t="s">
        <v>75</v>
      </c>
      <c r="J19" s="35"/>
      <c r="K19" s="52" t="s">
        <v>78</v>
      </c>
      <c r="L19" s="59"/>
      <c r="M19" s="59"/>
      <c r="N19" s="61" t="s">
        <v>53</v>
      </c>
      <c r="O19" s="36">
        <v>1</v>
      </c>
      <c r="P19" s="38">
        <v>864.78</v>
      </c>
      <c r="Q19" s="25" t="s">
        <v>37</v>
      </c>
      <c r="R19" s="38">
        <f>P19</f>
        <v>864.78</v>
      </c>
      <c r="S19" s="35"/>
      <c r="T19" s="35"/>
      <c r="U19" s="35"/>
      <c r="V19" s="35"/>
      <c r="W19" s="35"/>
      <c r="X19" s="25"/>
      <c r="Y19" s="29"/>
      <c r="Z19" s="26">
        <f>P19</f>
        <v>864.78</v>
      </c>
      <c r="AA19" s="35"/>
      <c r="AB19" s="37"/>
      <c r="AC19" s="35"/>
      <c r="AD19" s="35"/>
    </row>
    <row r="20" spans="1:30" s="8" customFormat="1" ht="45.6" x14ac:dyDescent="0.3">
      <c r="A20" s="45" t="s">
        <v>33</v>
      </c>
      <c r="B20" s="45" t="s">
        <v>34</v>
      </c>
      <c r="C20" s="44" t="s">
        <v>34</v>
      </c>
      <c r="D20" s="46" t="s">
        <v>35</v>
      </c>
      <c r="E20" s="44" t="s">
        <v>36</v>
      </c>
      <c r="F20" s="46" t="s">
        <v>35</v>
      </c>
      <c r="G20" s="23" t="s">
        <v>50</v>
      </c>
      <c r="H20" s="49">
        <v>31301</v>
      </c>
      <c r="I20" s="62" t="s">
        <v>39</v>
      </c>
      <c r="J20" s="63"/>
      <c r="K20" s="64" t="s">
        <v>80</v>
      </c>
      <c r="L20" s="57"/>
      <c r="M20" s="24"/>
      <c r="N20" s="25" t="s">
        <v>38</v>
      </c>
      <c r="O20" s="65">
        <v>1</v>
      </c>
      <c r="P20" s="42">
        <v>5930.03</v>
      </c>
      <c r="Q20" s="57" t="s">
        <v>37</v>
      </c>
      <c r="R20" s="38">
        <v>5930.03</v>
      </c>
      <c r="S20" s="26"/>
      <c r="T20" s="26"/>
      <c r="U20" s="26"/>
      <c r="V20" s="26"/>
      <c r="W20" s="26"/>
      <c r="X20" s="26">
        <f t="shared" ref="X20:X32" si="0">R20</f>
        <v>5930.03</v>
      </c>
      <c r="Y20" s="26"/>
      <c r="Z20" s="26">
        <v>5930.03</v>
      </c>
      <c r="AA20" s="47"/>
      <c r="AB20" s="47"/>
      <c r="AC20" s="47"/>
      <c r="AD20" s="47"/>
    </row>
    <row r="21" spans="1:30" s="8" customFormat="1" ht="30" customHeight="1" x14ac:dyDescent="0.2">
      <c r="A21" s="45" t="s">
        <v>33</v>
      </c>
      <c r="B21" s="45" t="s">
        <v>34</v>
      </c>
      <c r="C21" s="44" t="s">
        <v>34</v>
      </c>
      <c r="D21" s="46" t="s">
        <v>35</v>
      </c>
      <c r="E21" s="44" t="s">
        <v>36</v>
      </c>
      <c r="F21" s="46" t="s">
        <v>35</v>
      </c>
      <c r="G21" s="23" t="s">
        <v>49</v>
      </c>
      <c r="H21" s="49">
        <v>31401</v>
      </c>
      <c r="I21" s="60" t="s">
        <v>40</v>
      </c>
      <c r="J21" s="63"/>
      <c r="K21" s="64" t="s">
        <v>41</v>
      </c>
      <c r="L21" s="57"/>
      <c r="M21" s="24"/>
      <c r="N21" s="25" t="s">
        <v>38</v>
      </c>
      <c r="O21" s="65">
        <v>1</v>
      </c>
      <c r="P21" s="38">
        <v>4596.3599999999997</v>
      </c>
      <c r="Q21" s="57" t="s">
        <v>37</v>
      </c>
      <c r="R21" s="38">
        <v>4596.3599999999997</v>
      </c>
      <c r="S21" s="27"/>
      <c r="T21" s="28"/>
      <c r="U21" s="29"/>
      <c r="V21" s="30"/>
      <c r="W21" s="31"/>
      <c r="X21" s="32">
        <f t="shared" si="0"/>
        <v>4596.3599999999997</v>
      </c>
      <c r="Y21" s="29"/>
      <c r="Z21" s="26">
        <v>4596.3599999999997</v>
      </c>
      <c r="AA21" s="47"/>
      <c r="AB21" s="47"/>
      <c r="AC21" s="47"/>
      <c r="AD21" s="47"/>
    </row>
    <row r="22" spans="1:30" s="8" customFormat="1" ht="30" customHeight="1" x14ac:dyDescent="0.2">
      <c r="A22" s="45" t="s">
        <v>33</v>
      </c>
      <c r="B22" s="45" t="s">
        <v>34</v>
      </c>
      <c r="C22" s="44" t="s">
        <v>34</v>
      </c>
      <c r="D22" s="46" t="s">
        <v>35</v>
      </c>
      <c r="E22" s="44" t="s">
        <v>36</v>
      </c>
      <c r="F22" s="46" t="s">
        <v>35</v>
      </c>
      <c r="G22" s="23" t="s">
        <v>49</v>
      </c>
      <c r="H22" s="49">
        <v>31401</v>
      </c>
      <c r="I22" s="60" t="s">
        <v>40</v>
      </c>
      <c r="J22" s="63"/>
      <c r="K22" s="64" t="s">
        <v>41</v>
      </c>
      <c r="L22" s="57"/>
      <c r="M22" s="24"/>
      <c r="N22" s="25" t="s">
        <v>38</v>
      </c>
      <c r="O22" s="65">
        <v>1</v>
      </c>
      <c r="P22" s="38">
        <v>236.57</v>
      </c>
      <c r="Q22" s="57" t="s">
        <v>37</v>
      </c>
      <c r="R22" s="38">
        <v>236.57</v>
      </c>
      <c r="S22" s="27"/>
      <c r="T22" s="28"/>
      <c r="U22" s="29"/>
      <c r="V22" s="30"/>
      <c r="W22" s="31"/>
      <c r="X22" s="32">
        <f t="shared" si="0"/>
        <v>236.57</v>
      </c>
      <c r="Y22" s="29"/>
      <c r="Z22" s="26">
        <v>236.57</v>
      </c>
      <c r="AA22" s="47"/>
      <c r="AB22" s="47"/>
      <c r="AC22" s="47"/>
      <c r="AD22" s="47"/>
    </row>
    <row r="23" spans="1:30" s="8" customFormat="1" ht="50.25" customHeight="1" x14ac:dyDescent="0.2">
      <c r="A23" s="45" t="s">
        <v>33</v>
      </c>
      <c r="B23" s="45" t="s">
        <v>34</v>
      </c>
      <c r="C23" s="44" t="s">
        <v>34</v>
      </c>
      <c r="D23" s="46" t="s">
        <v>35</v>
      </c>
      <c r="E23" s="44" t="s">
        <v>36</v>
      </c>
      <c r="F23" s="46" t="s">
        <v>35</v>
      </c>
      <c r="G23" s="23" t="s">
        <v>50</v>
      </c>
      <c r="H23" s="49">
        <v>31401</v>
      </c>
      <c r="I23" s="60" t="s">
        <v>40</v>
      </c>
      <c r="J23" s="63"/>
      <c r="K23" s="64" t="s">
        <v>41</v>
      </c>
      <c r="L23" s="57"/>
      <c r="M23" s="24"/>
      <c r="N23" s="25" t="s">
        <v>38</v>
      </c>
      <c r="O23" s="65">
        <v>1</v>
      </c>
      <c r="P23" s="38">
        <v>709.71</v>
      </c>
      <c r="Q23" s="57" t="s">
        <v>37</v>
      </c>
      <c r="R23" s="38">
        <v>709.71</v>
      </c>
      <c r="S23" s="27"/>
      <c r="T23" s="28"/>
      <c r="U23" s="29"/>
      <c r="V23" s="30"/>
      <c r="W23" s="31"/>
      <c r="X23" s="32">
        <f t="shared" si="0"/>
        <v>709.71</v>
      </c>
      <c r="Y23" s="29"/>
      <c r="Z23" s="26">
        <v>709.71</v>
      </c>
      <c r="AA23" s="47"/>
      <c r="AB23" s="47"/>
      <c r="AC23" s="47"/>
      <c r="AD23" s="47"/>
    </row>
    <row r="24" spans="1:30" s="8" customFormat="1" ht="50.25" customHeight="1" x14ac:dyDescent="0.2">
      <c r="A24" s="21" t="s">
        <v>33</v>
      </c>
      <c r="B24" s="21" t="s">
        <v>34</v>
      </c>
      <c r="C24" s="23" t="s">
        <v>34</v>
      </c>
      <c r="D24" s="22" t="s">
        <v>35</v>
      </c>
      <c r="E24" s="23" t="s">
        <v>36</v>
      </c>
      <c r="F24" s="22" t="s">
        <v>35</v>
      </c>
      <c r="G24" s="23" t="s">
        <v>49</v>
      </c>
      <c r="H24" s="49">
        <v>31401</v>
      </c>
      <c r="I24" s="60" t="s">
        <v>40</v>
      </c>
      <c r="J24" s="63"/>
      <c r="K24" s="64" t="s">
        <v>41</v>
      </c>
      <c r="L24" s="57"/>
      <c r="M24" s="24"/>
      <c r="N24" s="25" t="s">
        <v>38</v>
      </c>
      <c r="O24" s="65">
        <v>1</v>
      </c>
      <c r="P24" s="38">
        <v>956.43</v>
      </c>
      <c r="Q24" s="57" t="s">
        <v>37</v>
      </c>
      <c r="R24" s="38">
        <v>956.43</v>
      </c>
      <c r="S24" s="27"/>
      <c r="T24" s="28"/>
      <c r="U24" s="29"/>
      <c r="V24" s="30"/>
      <c r="W24" s="31"/>
      <c r="X24" s="32">
        <f t="shared" si="0"/>
        <v>956.43</v>
      </c>
      <c r="Y24" s="29"/>
      <c r="Z24" s="26">
        <v>956.43</v>
      </c>
      <c r="AA24" s="29"/>
      <c r="AB24" s="29"/>
      <c r="AC24" s="29"/>
      <c r="AD24" s="29"/>
    </row>
    <row r="25" spans="1:30" s="8" customFormat="1" ht="50.25" customHeight="1" x14ac:dyDescent="0.2">
      <c r="A25" s="21" t="s">
        <v>33</v>
      </c>
      <c r="B25" s="21" t="s">
        <v>34</v>
      </c>
      <c r="C25" s="23" t="s">
        <v>34</v>
      </c>
      <c r="D25" s="22" t="s">
        <v>35</v>
      </c>
      <c r="E25" s="23" t="s">
        <v>36</v>
      </c>
      <c r="F25" s="22" t="s">
        <v>35</v>
      </c>
      <c r="G25" s="23" t="s">
        <v>49</v>
      </c>
      <c r="H25" s="49">
        <v>31401</v>
      </c>
      <c r="I25" s="60" t="s">
        <v>40</v>
      </c>
      <c r="J25" s="63"/>
      <c r="K25" s="64" t="s">
        <v>41</v>
      </c>
      <c r="L25" s="57"/>
      <c r="M25" s="24"/>
      <c r="N25" s="25" t="s">
        <v>38</v>
      </c>
      <c r="O25" s="65">
        <v>1</v>
      </c>
      <c r="P25" s="38">
        <v>473.14</v>
      </c>
      <c r="Q25" s="57" t="s">
        <v>37</v>
      </c>
      <c r="R25" s="38">
        <v>473.14</v>
      </c>
      <c r="S25" s="27"/>
      <c r="T25" s="28"/>
      <c r="U25" s="29"/>
      <c r="V25" s="30"/>
      <c r="W25" s="31"/>
      <c r="X25" s="32">
        <f t="shared" si="0"/>
        <v>473.14</v>
      </c>
      <c r="Y25" s="29"/>
      <c r="Z25" s="26">
        <v>473.14</v>
      </c>
      <c r="AA25" s="29"/>
      <c r="AB25" s="29"/>
      <c r="AC25" s="29"/>
      <c r="AD25" s="29"/>
    </row>
    <row r="26" spans="1:30" s="8" customFormat="1" ht="50.25" customHeight="1" x14ac:dyDescent="0.2">
      <c r="A26" s="21" t="s">
        <v>33</v>
      </c>
      <c r="B26" s="21" t="s">
        <v>34</v>
      </c>
      <c r="C26" s="23" t="s">
        <v>34</v>
      </c>
      <c r="D26" s="22" t="s">
        <v>35</v>
      </c>
      <c r="E26" s="23" t="s">
        <v>36</v>
      </c>
      <c r="F26" s="22" t="s">
        <v>35</v>
      </c>
      <c r="G26" s="23" t="s">
        <v>49</v>
      </c>
      <c r="H26" s="49">
        <v>31401</v>
      </c>
      <c r="I26" s="60" t="s">
        <v>40</v>
      </c>
      <c r="J26" s="63"/>
      <c r="K26" s="64" t="s">
        <v>41</v>
      </c>
      <c r="L26" s="57"/>
      <c r="M26" s="24"/>
      <c r="N26" s="25" t="s">
        <v>38</v>
      </c>
      <c r="O26" s="65">
        <v>1</v>
      </c>
      <c r="P26" s="38">
        <v>501.79</v>
      </c>
      <c r="Q26" s="57" t="s">
        <v>37</v>
      </c>
      <c r="R26" s="38">
        <v>501.79</v>
      </c>
      <c r="S26" s="27"/>
      <c r="T26" s="28"/>
      <c r="U26" s="29"/>
      <c r="V26" s="30"/>
      <c r="W26" s="31"/>
      <c r="X26" s="32">
        <f t="shared" si="0"/>
        <v>501.79</v>
      </c>
      <c r="Y26" s="29"/>
      <c r="Z26" s="26">
        <v>501.79</v>
      </c>
      <c r="AA26" s="29"/>
      <c r="AB26" s="29"/>
      <c r="AC26" s="29"/>
      <c r="AD26" s="29"/>
    </row>
    <row r="27" spans="1:30" s="15" customFormat="1" ht="50.25" customHeight="1" x14ac:dyDescent="0.2">
      <c r="A27" s="21" t="s">
        <v>33</v>
      </c>
      <c r="B27" s="21" t="s">
        <v>34</v>
      </c>
      <c r="C27" s="23" t="s">
        <v>34</v>
      </c>
      <c r="D27" s="22" t="s">
        <v>35</v>
      </c>
      <c r="E27" s="23" t="s">
        <v>36</v>
      </c>
      <c r="F27" s="22" t="s">
        <v>35</v>
      </c>
      <c r="G27" s="23" t="s">
        <v>49</v>
      </c>
      <c r="H27" s="49">
        <v>31401</v>
      </c>
      <c r="I27" s="60" t="s">
        <v>40</v>
      </c>
      <c r="J27" s="63"/>
      <c r="K27" s="64" t="s">
        <v>41</v>
      </c>
      <c r="L27" s="57"/>
      <c r="M27" s="24"/>
      <c r="N27" s="25" t="s">
        <v>38</v>
      </c>
      <c r="O27" s="65">
        <v>1</v>
      </c>
      <c r="P27" s="38">
        <v>735.08</v>
      </c>
      <c r="Q27" s="57" t="s">
        <v>37</v>
      </c>
      <c r="R27" s="38">
        <v>735.08</v>
      </c>
      <c r="S27" s="27"/>
      <c r="T27" s="28"/>
      <c r="U27" s="29"/>
      <c r="V27" s="30"/>
      <c r="W27" s="31"/>
      <c r="X27" s="32">
        <f t="shared" si="0"/>
        <v>735.08</v>
      </c>
      <c r="Y27" s="29"/>
      <c r="Z27" s="26">
        <v>735.08</v>
      </c>
      <c r="AA27" s="29"/>
      <c r="AB27" s="29"/>
      <c r="AC27" s="29"/>
      <c r="AD27" s="29"/>
    </row>
    <row r="28" spans="1:30" s="15" customFormat="1" ht="50.25" customHeight="1" x14ac:dyDescent="0.2">
      <c r="A28" s="21" t="s">
        <v>33</v>
      </c>
      <c r="B28" s="34" t="s">
        <v>34</v>
      </c>
      <c r="C28" s="23" t="s">
        <v>34</v>
      </c>
      <c r="D28" s="22" t="s">
        <v>35</v>
      </c>
      <c r="E28" s="23" t="s">
        <v>36</v>
      </c>
      <c r="F28" s="22" t="s">
        <v>35</v>
      </c>
      <c r="G28" s="23" t="s">
        <v>49</v>
      </c>
      <c r="H28" s="49">
        <v>31401</v>
      </c>
      <c r="I28" s="60" t="s">
        <v>40</v>
      </c>
      <c r="J28" s="63"/>
      <c r="K28" s="64" t="s">
        <v>41</v>
      </c>
      <c r="L28" s="57"/>
      <c r="M28" s="24"/>
      <c r="N28" s="25" t="s">
        <v>38</v>
      </c>
      <c r="O28" s="65">
        <v>1</v>
      </c>
      <c r="P28" s="38">
        <v>528.09</v>
      </c>
      <c r="Q28" s="57" t="s">
        <v>37</v>
      </c>
      <c r="R28" s="38">
        <v>528.09</v>
      </c>
      <c r="S28" s="27"/>
      <c r="T28" s="28"/>
      <c r="U28" s="29"/>
      <c r="V28" s="30"/>
      <c r="W28" s="31"/>
      <c r="X28" s="32">
        <f t="shared" si="0"/>
        <v>528.09</v>
      </c>
      <c r="Y28" s="29"/>
      <c r="Z28" s="26">
        <v>528.09</v>
      </c>
      <c r="AA28" s="29"/>
      <c r="AB28" s="29"/>
      <c r="AC28" s="29"/>
      <c r="AD28" s="29"/>
    </row>
    <row r="29" spans="1:30" s="9" customFormat="1" ht="34.200000000000003" x14ac:dyDescent="0.25">
      <c r="A29" s="34" t="s">
        <v>33</v>
      </c>
      <c r="B29" s="34" t="s">
        <v>34</v>
      </c>
      <c r="C29" s="23" t="s">
        <v>34</v>
      </c>
      <c r="D29" s="22" t="s">
        <v>35</v>
      </c>
      <c r="E29" s="23" t="s">
        <v>36</v>
      </c>
      <c r="F29" s="22" t="s">
        <v>35</v>
      </c>
      <c r="G29" s="23" t="s">
        <v>50</v>
      </c>
      <c r="H29" s="49">
        <v>32201</v>
      </c>
      <c r="I29" s="60" t="s">
        <v>46</v>
      </c>
      <c r="J29" s="63"/>
      <c r="K29" s="64" t="s">
        <v>79</v>
      </c>
      <c r="L29" s="57"/>
      <c r="M29" s="24"/>
      <c r="N29" s="25" t="s">
        <v>38</v>
      </c>
      <c r="O29" s="65">
        <v>1</v>
      </c>
      <c r="P29" s="58">
        <v>21733.99</v>
      </c>
      <c r="Q29" s="57" t="s">
        <v>37</v>
      </c>
      <c r="R29" s="38">
        <f t="shared" ref="R29" si="1">O29*P29</f>
        <v>21733.99</v>
      </c>
      <c r="S29" s="27"/>
      <c r="T29" s="28"/>
      <c r="U29" s="29"/>
      <c r="V29" s="30"/>
      <c r="W29" s="31"/>
      <c r="X29" s="32">
        <f t="shared" si="0"/>
        <v>21733.99</v>
      </c>
      <c r="Y29" s="29"/>
      <c r="Z29" s="32">
        <v>21733.99</v>
      </c>
      <c r="AA29" s="29"/>
      <c r="AB29" s="29"/>
      <c r="AC29" s="29"/>
      <c r="AD29" s="29"/>
    </row>
    <row r="30" spans="1:30" s="9" customFormat="1" ht="34.200000000000003" x14ac:dyDescent="0.25">
      <c r="A30" s="23" t="s">
        <v>33</v>
      </c>
      <c r="B30" s="21" t="s">
        <v>34</v>
      </c>
      <c r="C30" s="23" t="s">
        <v>34</v>
      </c>
      <c r="D30" s="22" t="s">
        <v>35</v>
      </c>
      <c r="E30" s="23" t="s">
        <v>36</v>
      </c>
      <c r="F30" s="22" t="s">
        <v>35</v>
      </c>
      <c r="G30" s="23" t="s">
        <v>49</v>
      </c>
      <c r="H30" s="49">
        <v>32601</v>
      </c>
      <c r="I30" s="60" t="s">
        <v>48</v>
      </c>
      <c r="J30" s="63"/>
      <c r="K30" s="64" t="s">
        <v>73</v>
      </c>
      <c r="L30" s="57"/>
      <c r="M30" s="24"/>
      <c r="N30" s="25" t="s">
        <v>38</v>
      </c>
      <c r="O30" s="65">
        <v>1</v>
      </c>
      <c r="P30" s="58">
        <v>3412.63</v>
      </c>
      <c r="Q30" s="57" t="s">
        <v>37</v>
      </c>
      <c r="R30" s="38">
        <v>3412.63</v>
      </c>
      <c r="S30" s="27"/>
      <c r="T30" s="28"/>
      <c r="U30" s="29"/>
      <c r="V30" s="30"/>
      <c r="W30" s="31"/>
      <c r="X30" s="32">
        <f t="shared" si="0"/>
        <v>3412.63</v>
      </c>
      <c r="Y30" s="29"/>
      <c r="Z30" s="32">
        <v>3412.63</v>
      </c>
      <c r="AA30" s="29"/>
      <c r="AB30" s="29"/>
      <c r="AC30" s="29"/>
      <c r="AD30" s="29"/>
    </row>
    <row r="31" spans="1:30" s="9" customFormat="1" ht="22.8" x14ac:dyDescent="0.25">
      <c r="A31" s="23" t="s">
        <v>33</v>
      </c>
      <c r="B31" s="21" t="s">
        <v>34</v>
      </c>
      <c r="C31" s="23" t="s">
        <v>34</v>
      </c>
      <c r="D31" s="22" t="s">
        <v>35</v>
      </c>
      <c r="E31" s="23" t="s">
        <v>36</v>
      </c>
      <c r="F31" s="22" t="s">
        <v>35</v>
      </c>
      <c r="G31" s="23" t="s">
        <v>50</v>
      </c>
      <c r="H31" s="49">
        <v>33801</v>
      </c>
      <c r="I31" s="60" t="s">
        <v>47</v>
      </c>
      <c r="J31" s="63"/>
      <c r="K31" s="66" t="s">
        <v>72</v>
      </c>
      <c r="L31" s="57"/>
      <c r="M31" s="24"/>
      <c r="N31" s="25" t="s">
        <v>38</v>
      </c>
      <c r="O31" s="65">
        <v>1</v>
      </c>
      <c r="P31" s="58">
        <v>39149.230000000003</v>
      </c>
      <c r="Q31" s="57" t="s">
        <v>37</v>
      </c>
      <c r="R31" s="38">
        <f>O31*P31</f>
        <v>39149.230000000003</v>
      </c>
      <c r="S31" s="27"/>
      <c r="T31" s="40"/>
      <c r="U31" s="29"/>
      <c r="V31" s="30"/>
      <c r="W31" s="31"/>
      <c r="X31" s="41">
        <f t="shared" si="0"/>
        <v>39149.230000000003</v>
      </c>
      <c r="Y31" s="29"/>
      <c r="Z31" s="41">
        <v>39149.230000000003</v>
      </c>
      <c r="AA31" s="29"/>
      <c r="AB31" s="29"/>
      <c r="AC31" s="29"/>
      <c r="AD31" s="29"/>
    </row>
    <row r="32" spans="1:30" s="9" customFormat="1" ht="22.8" x14ac:dyDescent="0.25">
      <c r="A32" s="23" t="s">
        <v>33</v>
      </c>
      <c r="B32" s="21" t="s">
        <v>34</v>
      </c>
      <c r="C32" s="23" t="s">
        <v>34</v>
      </c>
      <c r="D32" s="22" t="s">
        <v>35</v>
      </c>
      <c r="E32" s="23" t="s">
        <v>36</v>
      </c>
      <c r="F32" s="22" t="s">
        <v>35</v>
      </c>
      <c r="G32" s="23" t="s">
        <v>50</v>
      </c>
      <c r="H32" s="49">
        <v>33801</v>
      </c>
      <c r="I32" s="60" t="s">
        <v>47</v>
      </c>
      <c r="J32" s="63"/>
      <c r="K32" s="66" t="s">
        <v>71</v>
      </c>
      <c r="L32" s="57"/>
      <c r="M32" s="24"/>
      <c r="N32" s="25" t="s">
        <v>38</v>
      </c>
      <c r="O32" s="65">
        <v>1</v>
      </c>
      <c r="P32" s="58">
        <v>39149.230000000003</v>
      </c>
      <c r="Q32" s="57" t="s">
        <v>37</v>
      </c>
      <c r="R32" s="38">
        <f>O32*P32</f>
        <v>39149.230000000003</v>
      </c>
      <c r="S32" s="27"/>
      <c r="T32" s="28"/>
      <c r="U32" s="29"/>
      <c r="V32" s="30"/>
      <c r="W32" s="31"/>
      <c r="X32" s="32">
        <f t="shared" si="0"/>
        <v>39149.230000000003</v>
      </c>
      <c r="Y32" s="29"/>
      <c r="Z32" s="32">
        <v>39149.230000000003</v>
      </c>
      <c r="AA32" s="29"/>
      <c r="AB32" s="29"/>
      <c r="AC32" s="29"/>
      <c r="AD32" s="29"/>
    </row>
    <row r="33" spans="1:30" s="9" customFormat="1" ht="36" customHeight="1" x14ac:dyDescent="0.25">
      <c r="A33" s="36" t="s">
        <v>33</v>
      </c>
      <c r="B33" s="43" t="s">
        <v>34</v>
      </c>
      <c r="C33" s="36" t="s">
        <v>34</v>
      </c>
      <c r="D33" s="22" t="s">
        <v>35</v>
      </c>
      <c r="E33" s="23" t="s">
        <v>36</v>
      </c>
      <c r="F33" s="22" t="s">
        <v>35</v>
      </c>
      <c r="G33" s="24" t="s">
        <v>49</v>
      </c>
      <c r="H33" s="49">
        <v>33901</v>
      </c>
      <c r="I33" s="60" t="s">
        <v>66</v>
      </c>
      <c r="J33" s="35"/>
      <c r="K33" s="67" t="s">
        <v>57</v>
      </c>
      <c r="L33" s="59"/>
      <c r="M33" s="59"/>
      <c r="N33" s="25" t="s">
        <v>38</v>
      </c>
      <c r="O33" s="36">
        <v>1</v>
      </c>
      <c r="P33" s="38">
        <v>2.3199999999999998</v>
      </c>
      <c r="Q33" s="25" t="s">
        <v>37</v>
      </c>
      <c r="R33" s="38">
        <v>2.3199999999999998</v>
      </c>
      <c r="S33" s="35"/>
      <c r="T33" s="35"/>
      <c r="U33" s="35"/>
      <c r="V33" s="35"/>
      <c r="W33" s="35"/>
      <c r="X33" s="25"/>
      <c r="Y33" s="29"/>
      <c r="Z33" s="38">
        <v>2.3199999999999998</v>
      </c>
      <c r="AA33" s="35"/>
      <c r="AB33" s="37"/>
      <c r="AC33" s="35"/>
      <c r="AD33" s="35"/>
    </row>
    <row r="34" spans="1:30" s="9" customFormat="1" ht="36" customHeight="1" x14ac:dyDescent="0.25">
      <c r="A34" s="23" t="s">
        <v>33</v>
      </c>
      <c r="B34" s="21" t="s">
        <v>34</v>
      </c>
      <c r="C34" s="22" t="s">
        <v>34</v>
      </c>
      <c r="D34" s="22" t="s">
        <v>35</v>
      </c>
      <c r="E34" s="23" t="s">
        <v>36</v>
      </c>
      <c r="F34" s="22" t="s">
        <v>35</v>
      </c>
      <c r="G34" s="42" t="s">
        <v>50</v>
      </c>
      <c r="H34" s="49">
        <v>35101</v>
      </c>
      <c r="I34" s="68" t="s">
        <v>55</v>
      </c>
      <c r="J34" s="23"/>
      <c r="K34" s="66" t="s">
        <v>52</v>
      </c>
      <c r="L34" s="57"/>
      <c r="M34" s="24"/>
      <c r="N34" s="25" t="s">
        <v>38</v>
      </c>
      <c r="O34" s="65">
        <v>1</v>
      </c>
      <c r="P34" s="58">
        <v>4872</v>
      </c>
      <c r="Q34" s="57" t="s">
        <v>37</v>
      </c>
      <c r="R34" s="38">
        <f>O34*P34</f>
        <v>4872</v>
      </c>
      <c r="S34" s="27"/>
      <c r="T34" s="28"/>
      <c r="U34" s="33"/>
      <c r="V34" s="30"/>
      <c r="W34" s="31"/>
      <c r="X34" s="32"/>
      <c r="Y34" s="29"/>
      <c r="Z34" s="32">
        <f>R34</f>
        <v>4872</v>
      </c>
      <c r="AA34" s="33"/>
      <c r="AB34" s="33"/>
      <c r="AC34" s="33"/>
      <c r="AD34" s="33"/>
    </row>
    <row r="35" spans="1:30" s="9" customFormat="1" ht="36" customHeight="1" x14ac:dyDescent="0.25">
      <c r="A35" s="23" t="s">
        <v>33</v>
      </c>
      <c r="B35" s="21" t="s">
        <v>34</v>
      </c>
      <c r="C35" s="23" t="s">
        <v>34</v>
      </c>
      <c r="D35" s="22" t="s">
        <v>35</v>
      </c>
      <c r="E35" s="23" t="s">
        <v>36</v>
      </c>
      <c r="F35" s="22" t="s">
        <v>35</v>
      </c>
      <c r="G35" s="23" t="s">
        <v>50</v>
      </c>
      <c r="H35" s="49">
        <v>35801</v>
      </c>
      <c r="I35" s="60" t="s">
        <v>44</v>
      </c>
      <c r="J35" s="63"/>
      <c r="K35" s="66" t="s">
        <v>70</v>
      </c>
      <c r="L35" s="57"/>
      <c r="M35" s="24"/>
      <c r="N35" s="25" t="s">
        <v>38</v>
      </c>
      <c r="O35" s="65">
        <v>1</v>
      </c>
      <c r="P35" s="58">
        <v>29134.94</v>
      </c>
      <c r="Q35" s="57" t="s">
        <v>37</v>
      </c>
      <c r="R35" s="38">
        <f>O35*P35</f>
        <v>29134.94</v>
      </c>
      <c r="S35" s="27"/>
      <c r="T35" s="28"/>
      <c r="U35" s="33"/>
      <c r="V35" s="30"/>
      <c r="W35" s="31"/>
      <c r="X35" s="32">
        <f>R35</f>
        <v>29134.94</v>
      </c>
      <c r="Y35" s="29"/>
      <c r="Z35" s="32">
        <v>29134.94</v>
      </c>
      <c r="AA35" s="33"/>
      <c r="AB35" s="33"/>
      <c r="AC35" s="33"/>
      <c r="AD35" s="33"/>
    </row>
    <row r="36" spans="1:30" x14ac:dyDescent="0.3">
      <c r="R36" s="17">
        <f>SUM(R10:R35)</f>
        <v>175159.02000000002</v>
      </c>
      <c r="S36" s="17">
        <f>SUM(S10:S27)</f>
        <v>0</v>
      </c>
      <c r="T36" s="17">
        <f>SUM(T10:T27)</f>
        <v>0</v>
      </c>
      <c r="U36" s="17">
        <f>SUM(U10:U27)</f>
        <v>0</v>
      </c>
      <c r="V36" s="17">
        <f>SUM(V10:V27)</f>
        <v>0</v>
      </c>
      <c r="W36" s="17">
        <f>SUM(W10:W27)</f>
        <v>0</v>
      </c>
      <c r="X36" s="19"/>
      <c r="Y36" s="13"/>
      <c r="Z36" s="17">
        <f>SUM(Z10:Z35)</f>
        <v>175159.02000000002</v>
      </c>
      <c r="AA36" s="13">
        <f>SUM(AA27:AA27)</f>
        <v>0</v>
      </c>
      <c r="AB36" s="13">
        <f>SUM(AB27:AB27)</f>
        <v>0</v>
      </c>
      <c r="AC36" s="13">
        <f>SUM(AC27:AC27)</f>
        <v>0</v>
      </c>
      <c r="AD36" s="13">
        <f>SUM(AD27:AD27)</f>
        <v>0</v>
      </c>
    </row>
    <row r="39" spans="1:30" ht="25.8" x14ac:dyDescent="0.5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356">
        <v>45139</v>
      </c>
      <c r="T39" s="357"/>
      <c r="U39" s="357"/>
    </row>
    <row r="40" spans="1:30" ht="57.6" x14ac:dyDescent="0.3">
      <c r="A40" s="3" t="s">
        <v>3</v>
      </c>
      <c r="B40" s="3" t="s">
        <v>82</v>
      </c>
      <c r="C40" s="3" t="s">
        <v>6</v>
      </c>
      <c r="D40" s="3" t="s">
        <v>7</v>
      </c>
      <c r="E40" s="3" t="s">
        <v>8</v>
      </c>
      <c r="F40" s="3" t="s">
        <v>9</v>
      </c>
      <c r="G40" s="4" t="s">
        <v>10</v>
      </c>
      <c r="H40" s="5" t="s">
        <v>11</v>
      </c>
      <c r="I40" s="4" t="s">
        <v>12</v>
      </c>
      <c r="J40" s="4" t="s">
        <v>13</v>
      </c>
      <c r="K40" s="4" t="s">
        <v>14</v>
      </c>
      <c r="L40" s="4" t="s">
        <v>15</v>
      </c>
      <c r="M40" s="4" t="s">
        <v>16</v>
      </c>
      <c r="N40" s="69" t="s">
        <v>17</v>
      </c>
      <c r="O40" s="69" t="s">
        <v>18</v>
      </c>
      <c r="P40" s="69" t="s">
        <v>19</v>
      </c>
      <c r="Q40" s="69" t="s">
        <v>20</v>
      </c>
      <c r="R40" s="69" t="s">
        <v>27</v>
      </c>
      <c r="S40" s="8"/>
      <c r="T40" s="8"/>
      <c r="U40" s="8"/>
    </row>
    <row r="41" spans="1:30" ht="24" x14ac:dyDescent="0.3">
      <c r="A41" s="70" t="s">
        <v>83</v>
      </c>
      <c r="B41" s="71" t="s">
        <v>84</v>
      </c>
      <c r="C41" s="71" t="s">
        <v>35</v>
      </c>
      <c r="D41" s="72" t="s">
        <v>36</v>
      </c>
      <c r="E41" s="73" t="s">
        <v>35</v>
      </c>
      <c r="F41" s="74" t="s">
        <v>49</v>
      </c>
      <c r="G41" s="75">
        <v>21101</v>
      </c>
      <c r="H41" s="70" t="s">
        <v>65</v>
      </c>
      <c r="I41" s="76"/>
      <c r="J41" s="77" t="s">
        <v>85</v>
      </c>
      <c r="K41" s="78" t="s">
        <v>86</v>
      </c>
      <c r="L41" s="78" t="s">
        <v>86</v>
      </c>
      <c r="M41" s="79" t="s">
        <v>87</v>
      </c>
      <c r="N41" s="79">
        <v>30</v>
      </c>
      <c r="O41" s="80">
        <v>15.5</v>
      </c>
      <c r="P41" s="78" t="s">
        <v>88</v>
      </c>
      <c r="Q41" s="81">
        <f t="shared" ref="Q41:Q81" si="2">SUM(R41:R41)</f>
        <v>485</v>
      </c>
      <c r="R41" s="82">
        <v>485</v>
      </c>
      <c r="S41" s="83"/>
      <c r="T41" s="83"/>
      <c r="U41" s="83"/>
    </row>
    <row r="42" spans="1:30" ht="24" x14ac:dyDescent="0.3">
      <c r="A42" s="70" t="s">
        <v>83</v>
      </c>
      <c r="B42" s="71" t="s">
        <v>84</v>
      </c>
      <c r="C42" s="71" t="s">
        <v>35</v>
      </c>
      <c r="D42" s="72" t="s">
        <v>36</v>
      </c>
      <c r="E42" s="73" t="s">
        <v>35</v>
      </c>
      <c r="F42" s="74" t="s">
        <v>49</v>
      </c>
      <c r="G42" s="75">
        <v>21101</v>
      </c>
      <c r="H42" s="70" t="s">
        <v>65</v>
      </c>
      <c r="I42" s="76"/>
      <c r="J42" s="77" t="s">
        <v>89</v>
      </c>
      <c r="K42" s="78" t="s">
        <v>86</v>
      </c>
      <c r="L42" s="78" t="s">
        <v>86</v>
      </c>
      <c r="M42" s="79" t="s">
        <v>90</v>
      </c>
      <c r="N42" s="79">
        <v>6</v>
      </c>
      <c r="O42" s="80">
        <v>45</v>
      </c>
      <c r="P42" s="78" t="s">
        <v>88</v>
      </c>
      <c r="Q42" s="81">
        <f t="shared" si="2"/>
        <v>270</v>
      </c>
      <c r="R42" s="82">
        <v>270</v>
      </c>
      <c r="S42" s="83"/>
      <c r="T42" s="83"/>
      <c r="U42" s="83"/>
    </row>
    <row r="43" spans="1:30" ht="24" x14ac:dyDescent="0.3">
      <c r="A43" s="70" t="s">
        <v>83</v>
      </c>
      <c r="B43" s="71" t="s">
        <v>84</v>
      </c>
      <c r="C43" s="71" t="s">
        <v>35</v>
      </c>
      <c r="D43" s="72" t="s">
        <v>36</v>
      </c>
      <c r="E43" s="73" t="s">
        <v>35</v>
      </c>
      <c r="F43" s="74" t="s">
        <v>49</v>
      </c>
      <c r="G43" s="75">
        <v>21101</v>
      </c>
      <c r="H43" s="70" t="s">
        <v>65</v>
      </c>
      <c r="I43" s="76"/>
      <c r="J43" s="77" t="s">
        <v>91</v>
      </c>
      <c r="K43" s="78" t="s">
        <v>86</v>
      </c>
      <c r="L43" s="78" t="s">
        <v>86</v>
      </c>
      <c r="M43" s="79" t="s">
        <v>92</v>
      </c>
      <c r="N43" s="79">
        <v>6</v>
      </c>
      <c r="O43" s="80">
        <v>62</v>
      </c>
      <c r="P43" s="78" t="s">
        <v>88</v>
      </c>
      <c r="Q43" s="81">
        <f t="shared" si="2"/>
        <v>372</v>
      </c>
      <c r="R43" s="82">
        <v>372</v>
      </c>
      <c r="S43" s="83"/>
      <c r="T43" s="83"/>
      <c r="U43" s="83"/>
    </row>
    <row r="44" spans="1:30" ht="24" x14ac:dyDescent="0.3">
      <c r="A44" s="70" t="s">
        <v>83</v>
      </c>
      <c r="B44" s="71" t="s">
        <v>84</v>
      </c>
      <c r="C44" s="71" t="s">
        <v>35</v>
      </c>
      <c r="D44" s="72" t="s">
        <v>36</v>
      </c>
      <c r="E44" s="73" t="s">
        <v>35</v>
      </c>
      <c r="F44" s="74" t="s">
        <v>49</v>
      </c>
      <c r="G44" s="75">
        <v>21101</v>
      </c>
      <c r="H44" s="70" t="s">
        <v>65</v>
      </c>
      <c r="I44" s="76"/>
      <c r="J44" s="77" t="s">
        <v>93</v>
      </c>
      <c r="K44" s="78" t="s">
        <v>86</v>
      </c>
      <c r="L44" s="78" t="s">
        <v>86</v>
      </c>
      <c r="M44" s="79" t="s">
        <v>90</v>
      </c>
      <c r="N44" s="79">
        <v>3</v>
      </c>
      <c r="O44" s="80">
        <v>23</v>
      </c>
      <c r="P44" s="78" t="s">
        <v>88</v>
      </c>
      <c r="Q44" s="81">
        <f t="shared" si="2"/>
        <v>69</v>
      </c>
      <c r="R44" s="82">
        <v>69</v>
      </c>
      <c r="S44" s="83"/>
      <c r="T44" s="83"/>
      <c r="U44" s="83"/>
    </row>
    <row r="45" spans="1:30" ht="24" x14ac:dyDescent="0.3">
      <c r="A45" s="70" t="s">
        <v>83</v>
      </c>
      <c r="B45" s="71" t="s">
        <v>84</v>
      </c>
      <c r="C45" s="71" t="s">
        <v>35</v>
      </c>
      <c r="D45" s="72" t="s">
        <v>36</v>
      </c>
      <c r="E45" s="73" t="s">
        <v>35</v>
      </c>
      <c r="F45" s="74" t="s">
        <v>49</v>
      </c>
      <c r="G45" s="75">
        <v>21101</v>
      </c>
      <c r="H45" s="70" t="s">
        <v>65</v>
      </c>
      <c r="I45" s="84"/>
      <c r="J45" s="85" t="s">
        <v>94</v>
      </c>
      <c r="K45" s="78" t="s">
        <v>86</v>
      </c>
      <c r="L45" s="78" t="s">
        <v>86</v>
      </c>
      <c r="M45" s="79" t="s">
        <v>90</v>
      </c>
      <c r="N45" s="79">
        <v>6</v>
      </c>
      <c r="O45" s="80">
        <v>20.88</v>
      </c>
      <c r="P45" s="78" t="s">
        <v>88</v>
      </c>
      <c r="Q45" s="81">
        <f t="shared" si="2"/>
        <v>125.28</v>
      </c>
      <c r="R45" s="82">
        <v>125.28</v>
      </c>
      <c r="S45" s="83"/>
      <c r="T45" s="83"/>
      <c r="U45" s="83"/>
    </row>
    <row r="46" spans="1:30" ht="24" x14ac:dyDescent="0.3">
      <c r="A46" s="70" t="s">
        <v>83</v>
      </c>
      <c r="B46" s="71" t="s">
        <v>84</v>
      </c>
      <c r="C46" s="71" t="s">
        <v>35</v>
      </c>
      <c r="D46" s="86" t="s">
        <v>36</v>
      </c>
      <c r="E46" s="73" t="s">
        <v>35</v>
      </c>
      <c r="F46" s="87" t="s">
        <v>49</v>
      </c>
      <c r="G46" s="75">
        <v>21101</v>
      </c>
      <c r="H46" s="70" t="s">
        <v>65</v>
      </c>
      <c r="I46" s="84"/>
      <c r="J46" s="85" t="s">
        <v>95</v>
      </c>
      <c r="K46" s="78" t="s">
        <v>86</v>
      </c>
      <c r="L46" s="88" t="s">
        <v>86</v>
      </c>
      <c r="M46" s="89" t="s">
        <v>87</v>
      </c>
      <c r="N46" s="89">
        <v>6</v>
      </c>
      <c r="O46" s="90">
        <v>26</v>
      </c>
      <c r="P46" s="78" t="s">
        <v>88</v>
      </c>
      <c r="Q46" s="81">
        <f t="shared" si="2"/>
        <v>156</v>
      </c>
      <c r="R46" s="82">
        <v>156</v>
      </c>
      <c r="S46" s="83"/>
      <c r="T46" s="83"/>
      <c r="U46" s="83"/>
    </row>
    <row r="47" spans="1:30" ht="24" x14ac:dyDescent="0.3">
      <c r="A47" s="70" t="s">
        <v>83</v>
      </c>
      <c r="B47" s="71" t="s">
        <v>84</v>
      </c>
      <c r="C47" s="71" t="s">
        <v>35</v>
      </c>
      <c r="D47" s="72" t="s">
        <v>36</v>
      </c>
      <c r="E47" s="73" t="s">
        <v>35</v>
      </c>
      <c r="F47" s="74" t="s">
        <v>49</v>
      </c>
      <c r="G47" s="75">
        <v>21101</v>
      </c>
      <c r="H47" s="70" t="s">
        <v>65</v>
      </c>
      <c r="I47" s="84"/>
      <c r="J47" s="85" t="s">
        <v>96</v>
      </c>
      <c r="K47" s="78" t="s">
        <v>86</v>
      </c>
      <c r="L47" s="88" t="s">
        <v>86</v>
      </c>
      <c r="M47" s="89" t="s">
        <v>87</v>
      </c>
      <c r="N47" s="89">
        <v>5</v>
      </c>
      <c r="O47" s="90">
        <v>16.239999999999998</v>
      </c>
      <c r="P47" s="78" t="s">
        <v>88</v>
      </c>
      <c r="Q47" s="81">
        <f t="shared" si="2"/>
        <v>81.2</v>
      </c>
      <c r="R47" s="82">
        <v>81.2</v>
      </c>
      <c r="S47" s="83"/>
      <c r="T47" s="83"/>
      <c r="U47" s="83"/>
    </row>
    <row r="48" spans="1:30" ht="24" x14ac:dyDescent="0.3">
      <c r="A48" s="70" t="s">
        <v>83</v>
      </c>
      <c r="B48" s="71" t="s">
        <v>84</v>
      </c>
      <c r="C48" s="71" t="s">
        <v>35</v>
      </c>
      <c r="D48" s="72" t="s">
        <v>36</v>
      </c>
      <c r="E48" s="73" t="s">
        <v>35</v>
      </c>
      <c r="F48" s="74" t="s">
        <v>49</v>
      </c>
      <c r="G48" s="75">
        <v>21101</v>
      </c>
      <c r="H48" s="70" t="s">
        <v>65</v>
      </c>
      <c r="I48" s="84"/>
      <c r="J48" s="85" t="s">
        <v>97</v>
      </c>
      <c r="K48" s="78" t="s">
        <v>86</v>
      </c>
      <c r="L48" s="88" t="s">
        <v>86</v>
      </c>
      <c r="M48" s="89" t="s">
        <v>42</v>
      </c>
      <c r="N48" s="89">
        <v>5</v>
      </c>
      <c r="O48" s="90">
        <v>30.216000000000001</v>
      </c>
      <c r="P48" s="88" t="s">
        <v>88</v>
      </c>
      <c r="Q48" s="91">
        <f t="shared" si="2"/>
        <v>150.80000000000001</v>
      </c>
      <c r="R48" s="82">
        <v>150.80000000000001</v>
      </c>
      <c r="S48" s="92"/>
      <c r="T48" s="83"/>
      <c r="U48" s="83"/>
    </row>
    <row r="49" spans="1:21" ht="24" x14ac:dyDescent="0.3">
      <c r="A49" s="70" t="s">
        <v>83</v>
      </c>
      <c r="B49" s="71" t="s">
        <v>84</v>
      </c>
      <c r="C49" s="71" t="s">
        <v>35</v>
      </c>
      <c r="D49" s="72" t="s">
        <v>36</v>
      </c>
      <c r="E49" s="73" t="s">
        <v>35</v>
      </c>
      <c r="F49" s="74" t="s">
        <v>49</v>
      </c>
      <c r="G49" s="75">
        <v>21101</v>
      </c>
      <c r="H49" s="70" t="s">
        <v>65</v>
      </c>
      <c r="I49" s="84"/>
      <c r="J49" s="85" t="s">
        <v>98</v>
      </c>
      <c r="K49" s="78" t="s">
        <v>86</v>
      </c>
      <c r="L49" s="78" t="s">
        <v>86</v>
      </c>
      <c r="M49" s="79" t="s">
        <v>90</v>
      </c>
      <c r="N49" s="89">
        <v>5</v>
      </c>
      <c r="O49" s="80">
        <v>38.28</v>
      </c>
      <c r="P49" s="78" t="s">
        <v>88</v>
      </c>
      <c r="Q49" s="81">
        <f t="shared" si="2"/>
        <v>191.4</v>
      </c>
      <c r="R49" s="82">
        <v>191.4</v>
      </c>
      <c r="S49" s="92"/>
      <c r="T49" s="83"/>
      <c r="U49" s="83"/>
    </row>
    <row r="50" spans="1:21" ht="24" x14ac:dyDescent="0.3">
      <c r="A50" s="70" t="s">
        <v>83</v>
      </c>
      <c r="B50" s="71" t="s">
        <v>84</v>
      </c>
      <c r="C50" s="71" t="s">
        <v>35</v>
      </c>
      <c r="D50" s="72" t="s">
        <v>36</v>
      </c>
      <c r="E50" s="73" t="s">
        <v>35</v>
      </c>
      <c r="F50" s="74" t="s">
        <v>49</v>
      </c>
      <c r="G50" s="75">
        <v>21101</v>
      </c>
      <c r="H50" s="70" t="s">
        <v>65</v>
      </c>
      <c r="I50" s="84"/>
      <c r="J50" s="85" t="s">
        <v>99</v>
      </c>
      <c r="K50" s="78" t="s">
        <v>86</v>
      </c>
      <c r="L50" s="78" t="s">
        <v>86</v>
      </c>
      <c r="M50" s="79" t="s">
        <v>90</v>
      </c>
      <c r="N50" s="89">
        <v>4</v>
      </c>
      <c r="O50" s="80">
        <v>324.8</v>
      </c>
      <c r="P50" s="78" t="s">
        <v>88</v>
      </c>
      <c r="Q50" s="81">
        <f t="shared" si="2"/>
        <v>1299.2</v>
      </c>
      <c r="R50" s="82">
        <v>1299.2</v>
      </c>
      <c r="S50" s="92"/>
      <c r="T50" s="83"/>
      <c r="U50" s="83"/>
    </row>
    <row r="51" spans="1:21" ht="24" x14ac:dyDescent="0.3">
      <c r="A51" s="70" t="s">
        <v>83</v>
      </c>
      <c r="B51" s="71" t="s">
        <v>84</v>
      </c>
      <c r="C51" s="71" t="s">
        <v>35</v>
      </c>
      <c r="D51" s="72" t="s">
        <v>36</v>
      </c>
      <c r="E51" s="73" t="s">
        <v>35</v>
      </c>
      <c r="F51" s="74" t="s">
        <v>49</v>
      </c>
      <c r="G51" s="75">
        <v>21101</v>
      </c>
      <c r="H51" s="70" t="s">
        <v>65</v>
      </c>
      <c r="I51" s="84"/>
      <c r="J51" s="85" t="s">
        <v>100</v>
      </c>
      <c r="K51" s="78" t="s">
        <v>86</v>
      </c>
      <c r="L51" s="78" t="s">
        <v>86</v>
      </c>
      <c r="M51" s="79" t="s">
        <v>90</v>
      </c>
      <c r="N51" s="89">
        <v>56</v>
      </c>
      <c r="O51" s="80">
        <v>60.3</v>
      </c>
      <c r="P51" s="78" t="s">
        <v>88</v>
      </c>
      <c r="Q51" s="81">
        <f t="shared" si="2"/>
        <v>3377.16</v>
      </c>
      <c r="R51" s="82">
        <v>3377.16</v>
      </c>
      <c r="S51" s="92"/>
      <c r="T51" s="83"/>
      <c r="U51" s="83"/>
    </row>
    <row r="52" spans="1:21" ht="24" x14ac:dyDescent="0.3">
      <c r="A52" s="70" t="s">
        <v>83</v>
      </c>
      <c r="B52" s="71" t="s">
        <v>84</v>
      </c>
      <c r="C52" s="71" t="s">
        <v>35</v>
      </c>
      <c r="D52" s="72" t="s">
        <v>36</v>
      </c>
      <c r="E52" s="73" t="s">
        <v>35</v>
      </c>
      <c r="F52" s="74" t="s">
        <v>49</v>
      </c>
      <c r="G52" s="75">
        <v>21101</v>
      </c>
      <c r="H52" s="70" t="s">
        <v>65</v>
      </c>
      <c r="I52" s="85"/>
      <c r="J52" s="85" t="s">
        <v>101</v>
      </c>
      <c r="K52" s="78" t="s">
        <v>86</v>
      </c>
      <c r="L52" s="78" t="s">
        <v>86</v>
      </c>
      <c r="M52" s="79" t="s">
        <v>102</v>
      </c>
      <c r="N52" s="89">
        <v>30</v>
      </c>
      <c r="O52" s="80">
        <v>116.58</v>
      </c>
      <c r="P52" s="78" t="s">
        <v>88</v>
      </c>
      <c r="Q52" s="81">
        <f t="shared" si="2"/>
        <v>3497.4</v>
      </c>
      <c r="R52" s="82">
        <v>3497.4</v>
      </c>
      <c r="S52" s="83"/>
      <c r="T52" s="83"/>
      <c r="U52" s="83"/>
    </row>
    <row r="53" spans="1:21" ht="24" x14ac:dyDescent="0.3">
      <c r="A53" s="70" t="s">
        <v>83</v>
      </c>
      <c r="B53" s="71" t="s">
        <v>84</v>
      </c>
      <c r="C53" s="71" t="s">
        <v>35</v>
      </c>
      <c r="D53" s="72" t="s">
        <v>36</v>
      </c>
      <c r="E53" s="73" t="s">
        <v>35</v>
      </c>
      <c r="F53" s="74" t="s">
        <v>49</v>
      </c>
      <c r="G53" s="75">
        <v>21101</v>
      </c>
      <c r="H53" s="70" t="s">
        <v>65</v>
      </c>
      <c r="I53" s="85"/>
      <c r="J53" s="85" t="s">
        <v>103</v>
      </c>
      <c r="K53" s="78" t="s">
        <v>86</v>
      </c>
      <c r="L53" s="78" t="s">
        <v>86</v>
      </c>
      <c r="M53" s="79" t="s">
        <v>102</v>
      </c>
      <c r="N53" s="89">
        <v>10</v>
      </c>
      <c r="O53" s="80">
        <v>61.02</v>
      </c>
      <c r="P53" s="78" t="s">
        <v>88</v>
      </c>
      <c r="Q53" s="81">
        <f t="shared" ref="Q53:Q59" si="3">SUM(R53:R53)</f>
        <v>610.20000000000005</v>
      </c>
      <c r="R53" s="82">
        <v>610.20000000000005</v>
      </c>
      <c r="S53" s="83"/>
      <c r="T53" s="83"/>
      <c r="U53" s="83"/>
    </row>
    <row r="54" spans="1:21" ht="24" x14ac:dyDescent="0.3">
      <c r="A54" s="70" t="s">
        <v>83</v>
      </c>
      <c r="B54" s="71" t="s">
        <v>84</v>
      </c>
      <c r="C54" s="71" t="s">
        <v>35</v>
      </c>
      <c r="D54" s="72" t="s">
        <v>36</v>
      </c>
      <c r="E54" s="73" t="s">
        <v>35</v>
      </c>
      <c r="F54" s="74" t="s">
        <v>49</v>
      </c>
      <c r="G54" s="75">
        <v>21101</v>
      </c>
      <c r="H54" s="70" t="s">
        <v>65</v>
      </c>
      <c r="I54" s="85"/>
      <c r="J54" s="85" t="s">
        <v>104</v>
      </c>
      <c r="K54" s="78" t="s">
        <v>86</v>
      </c>
      <c r="L54" s="78" t="s">
        <v>86</v>
      </c>
      <c r="M54" s="79" t="s">
        <v>87</v>
      </c>
      <c r="N54" s="89">
        <v>4</v>
      </c>
      <c r="O54" s="80">
        <v>69.599999999999994</v>
      </c>
      <c r="P54" s="78" t="s">
        <v>88</v>
      </c>
      <c r="Q54" s="81">
        <f t="shared" si="3"/>
        <v>278.39999999999998</v>
      </c>
      <c r="R54" s="82">
        <v>278.39999999999998</v>
      </c>
      <c r="S54" s="83"/>
      <c r="T54" s="83"/>
      <c r="U54" s="83"/>
    </row>
    <row r="55" spans="1:21" ht="24" x14ac:dyDescent="0.3">
      <c r="A55" s="70" t="s">
        <v>83</v>
      </c>
      <c r="B55" s="71" t="s">
        <v>84</v>
      </c>
      <c r="C55" s="71" t="s">
        <v>35</v>
      </c>
      <c r="D55" s="72" t="s">
        <v>36</v>
      </c>
      <c r="E55" s="73" t="s">
        <v>35</v>
      </c>
      <c r="F55" s="74" t="s">
        <v>49</v>
      </c>
      <c r="G55" s="75">
        <v>21101</v>
      </c>
      <c r="H55" s="70" t="s">
        <v>65</v>
      </c>
      <c r="I55" s="85"/>
      <c r="J55" s="85" t="s">
        <v>105</v>
      </c>
      <c r="K55" s="78" t="s">
        <v>86</v>
      </c>
      <c r="L55" s="78" t="s">
        <v>86</v>
      </c>
      <c r="M55" s="79" t="s">
        <v>87</v>
      </c>
      <c r="N55" s="89">
        <v>7</v>
      </c>
      <c r="O55" s="80">
        <v>32</v>
      </c>
      <c r="P55" s="78" t="s">
        <v>88</v>
      </c>
      <c r="Q55" s="81">
        <f t="shared" si="3"/>
        <v>224</v>
      </c>
      <c r="R55" s="82">
        <v>224</v>
      </c>
      <c r="S55" s="83"/>
      <c r="T55" s="83"/>
      <c r="U55" s="83"/>
    </row>
    <row r="56" spans="1:21" ht="24" x14ac:dyDescent="0.3">
      <c r="A56" s="70" t="s">
        <v>83</v>
      </c>
      <c r="B56" s="71" t="s">
        <v>84</v>
      </c>
      <c r="C56" s="71" t="s">
        <v>35</v>
      </c>
      <c r="D56" s="72" t="s">
        <v>36</v>
      </c>
      <c r="E56" s="73" t="s">
        <v>35</v>
      </c>
      <c r="F56" s="74" t="s">
        <v>49</v>
      </c>
      <c r="G56" s="75">
        <v>21101</v>
      </c>
      <c r="H56" s="70" t="s">
        <v>65</v>
      </c>
      <c r="I56" s="85"/>
      <c r="J56" s="85" t="s">
        <v>106</v>
      </c>
      <c r="K56" s="78" t="s">
        <v>86</v>
      </c>
      <c r="L56" s="78" t="s">
        <v>86</v>
      </c>
      <c r="M56" s="79" t="s">
        <v>87</v>
      </c>
      <c r="N56" s="89">
        <v>2</v>
      </c>
      <c r="O56" s="80">
        <v>107</v>
      </c>
      <c r="P56" s="78" t="s">
        <v>88</v>
      </c>
      <c r="Q56" s="81">
        <f t="shared" si="3"/>
        <v>214</v>
      </c>
      <c r="R56" s="82">
        <v>214</v>
      </c>
      <c r="S56" s="83"/>
      <c r="T56" s="83"/>
      <c r="U56" s="83"/>
    </row>
    <row r="57" spans="1:21" ht="24" x14ac:dyDescent="0.3">
      <c r="A57" s="70" t="s">
        <v>83</v>
      </c>
      <c r="B57" s="71" t="s">
        <v>84</v>
      </c>
      <c r="C57" s="71" t="s">
        <v>35</v>
      </c>
      <c r="D57" s="72" t="s">
        <v>36</v>
      </c>
      <c r="E57" s="73" t="s">
        <v>35</v>
      </c>
      <c r="F57" s="74" t="s">
        <v>49</v>
      </c>
      <c r="G57" s="75">
        <v>21101</v>
      </c>
      <c r="H57" s="70" t="s">
        <v>65</v>
      </c>
      <c r="I57" s="85"/>
      <c r="J57" s="85" t="s">
        <v>107</v>
      </c>
      <c r="K57" s="78" t="s">
        <v>86</v>
      </c>
      <c r="L57" s="78" t="s">
        <v>86</v>
      </c>
      <c r="M57" s="79" t="s">
        <v>87</v>
      </c>
      <c r="N57" s="89">
        <v>4</v>
      </c>
      <c r="O57" s="80">
        <v>40</v>
      </c>
      <c r="P57" s="78" t="s">
        <v>88</v>
      </c>
      <c r="Q57" s="81">
        <f t="shared" si="3"/>
        <v>160</v>
      </c>
      <c r="R57" s="82">
        <v>160</v>
      </c>
      <c r="S57" s="83"/>
      <c r="T57" s="83"/>
      <c r="U57" s="83"/>
    </row>
    <row r="58" spans="1:21" ht="24" x14ac:dyDescent="0.3">
      <c r="A58" s="70" t="s">
        <v>83</v>
      </c>
      <c r="B58" s="71" t="s">
        <v>84</v>
      </c>
      <c r="C58" s="71" t="s">
        <v>35</v>
      </c>
      <c r="D58" s="72" t="s">
        <v>36</v>
      </c>
      <c r="E58" s="73" t="s">
        <v>35</v>
      </c>
      <c r="F58" s="74" t="s">
        <v>49</v>
      </c>
      <c r="G58" s="75">
        <v>21101</v>
      </c>
      <c r="H58" s="70" t="s">
        <v>65</v>
      </c>
      <c r="I58" s="85"/>
      <c r="J58" s="85" t="s">
        <v>108</v>
      </c>
      <c r="K58" s="78" t="s">
        <v>86</v>
      </c>
      <c r="L58" s="78" t="s">
        <v>86</v>
      </c>
      <c r="M58" s="79" t="s">
        <v>87</v>
      </c>
      <c r="N58" s="89">
        <v>8</v>
      </c>
      <c r="O58" s="80">
        <v>28</v>
      </c>
      <c r="P58" s="78" t="s">
        <v>88</v>
      </c>
      <c r="Q58" s="81">
        <f t="shared" si="3"/>
        <v>224</v>
      </c>
      <c r="R58" s="82">
        <v>224</v>
      </c>
      <c r="S58" s="83"/>
      <c r="T58" s="83"/>
      <c r="U58" s="83"/>
    </row>
    <row r="59" spans="1:21" ht="24" x14ac:dyDescent="0.3">
      <c r="A59" s="70" t="s">
        <v>83</v>
      </c>
      <c r="B59" s="71" t="s">
        <v>84</v>
      </c>
      <c r="C59" s="71" t="s">
        <v>35</v>
      </c>
      <c r="D59" s="72" t="s">
        <v>36</v>
      </c>
      <c r="E59" s="73" t="s">
        <v>35</v>
      </c>
      <c r="F59" s="74" t="s">
        <v>49</v>
      </c>
      <c r="G59" s="75">
        <v>21101</v>
      </c>
      <c r="H59" s="70" t="s">
        <v>65</v>
      </c>
      <c r="I59" s="85"/>
      <c r="J59" s="85" t="s">
        <v>109</v>
      </c>
      <c r="K59" s="78" t="s">
        <v>86</v>
      </c>
      <c r="L59" s="78" t="s">
        <v>86</v>
      </c>
      <c r="M59" s="79" t="s">
        <v>87</v>
      </c>
      <c r="N59" s="89">
        <v>9</v>
      </c>
      <c r="O59" s="80">
        <v>62</v>
      </c>
      <c r="P59" s="78" t="s">
        <v>88</v>
      </c>
      <c r="Q59" s="81">
        <f t="shared" si="3"/>
        <v>558.58000000000004</v>
      </c>
      <c r="R59" s="82">
        <v>558.58000000000004</v>
      </c>
      <c r="S59" s="83"/>
      <c r="T59" s="83"/>
      <c r="U59" s="83"/>
    </row>
    <row r="60" spans="1:21" ht="36" x14ac:dyDescent="0.3">
      <c r="A60" s="70" t="s">
        <v>83</v>
      </c>
      <c r="B60" s="71" t="s">
        <v>84</v>
      </c>
      <c r="C60" s="71" t="s">
        <v>35</v>
      </c>
      <c r="D60" s="86" t="s">
        <v>110</v>
      </c>
      <c r="E60" s="73" t="s">
        <v>111</v>
      </c>
      <c r="F60" s="74" t="s">
        <v>49</v>
      </c>
      <c r="G60" s="75">
        <v>21401</v>
      </c>
      <c r="H60" s="70" t="s">
        <v>112</v>
      </c>
      <c r="I60" s="85"/>
      <c r="J60" s="85" t="s">
        <v>113</v>
      </c>
      <c r="K60" s="78" t="s">
        <v>86</v>
      </c>
      <c r="L60" s="78" t="s">
        <v>86</v>
      </c>
      <c r="M60" s="79" t="s">
        <v>87</v>
      </c>
      <c r="N60" s="89">
        <v>8</v>
      </c>
      <c r="O60" s="80">
        <v>482.5</v>
      </c>
      <c r="P60" s="78" t="s">
        <v>88</v>
      </c>
      <c r="Q60" s="81">
        <f t="shared" si="2"/>
        <v>3860</v>
      </c>
      <c r="R60" s="82">
        <v>3860</v>
      </c>
      <c r="S60" s="83"/>
      <c r="T60" s="83"/>
      <c r="U60" s="83"/>
    </row>
    <row r="61" spans="1:21" ht="36" x14ac:dyDescent="0.3">
      <c r="A61" s="70" t="s">
        <v>83</v>
      </c>
      <c r="B61" s="71"/>
      <c r="C61" s="71" t="s">
        <v>35</v>
      </c>
      <c r="D61" s="86" t="s">
        <v>36</v>
      </c>
      <c r="E61" s="73" t="s">
        <v>35</v>
      </c>
      <c r="F61" s="74" t="s">
        <v>49</v>
      </c>
      <c r="G61" s="75">
        <v>21401</v>
      </c>
      <c r="H61" s="70" t="s">
        <v>112</v>
      </c>
      <c r="I61" s="85"/>
      <c r="J61" s="85" t="s">
        <v>114</v>
      </c>
      <c r="K61" s="78" t="s">
        <v>86</v>
      </c>
      <c r="L61" s="78" t="s">
        <v>86</v>
      </c>
      <c r="M61" s="79" t="s">
        <v>87</v>
      </c>
      <c r="N61" s="89">
        <v>1</v>
      </c>
      <c r="O61" s="80">
        <v>8062</v>
      </c>
      <c r="P61" s="78" t="s">
        <v>88</v>
      </c>
      <c r="Q61" s="81">
        <v>8062</v>
      </c>
      <c r="R61" s="82">
        <v>8062</v>
      </c>
      <c r="S61" s="83"/>
      <c r="T61" s="83"/>
      <c r="U61" s="83"/>
    </row>
    <row r="62" spans="1:21" ht="36" x14ac:dyDescent="0.3">
      <c r="A62" s="70" t="s">
        <v>83</v>
      </c>
      <c r="B62" s="71"/>
      <c r="C62" s="71" t="s">
        <v>35</v>
      </c>
      <c r="D62" s="86" t="s">
        <v>36</v>
      </c>
      <c r="E62" s="73" t="s">
        <v>35</v>
      </c>
      <c r="F62" s="74" t="s">
        <v>49</v>
      </c>
      <c r="G62" s="75">
        <v>21401</v>
      </c>
      <c r="H62" s="70" t="s">
        <v>112</v>
      </c>
      <c r="I62" s="85"/>
      <c r="J62" s="85" t="s">
        <v>115</v>
      </c>
      <c r="K62" s="78" t="s">
        <v>86</v>
      </c>
      <c r="L62" s="78" t="s">
        <v>86</v>
      </c>
      <c r="M62" s="79" t="s">
        <v>87</v>
      </c>
      <c r="N62" s="89">
        <v>1</v>
      </c>
      <c r="O62" s="80">
        <v>638</v>
      </c>
      <c r="P62" s="78" t="s">
        <v>88</v>
      </c>
      <c r="Q62" s="81">
        <v>638</v>
      </c>
      <c r="R62" s="82">
        <v>638</v>
      </c>
      <c r="S62" s="83"/>
      <c r="T62" s="83"/>
      <c r="U62" s="83"/>
    </row>
    <row r="63" spans="1:21" ht="24" x14ac:dyDescent="0.3">
      <c r="A63" s="70" t="s">
        <v>83</v>
      </c>
      <c r="B63" s="71" t="s">
        <v>84</v>
      </c>
      <c r="C63" s="71" t="s">
        <v>35</v>
      </c>
      <c r="D63" s="86" t="s">
        <v>36</v>
      </c>
      <c r="E63" s="73" t="s">
        <v>35</v>
      </c>
      <c r="F63" s="74" t="s">
        <v>49</v>
      </c>
      <c r="G63" s="75">
        <v>21601</v>
      </c>
      <c r="H63" s="70" t="s">
        <v>116</v>
      </c>
      <c r="I63" s="85"/>
      <c r="J63" s="85" t="s">
        <v>117</v>
      </c>
      <c r="K63" s="78" t="s">
        <v>86</v>
      </c>
      <c r="L63" s="78" t="s">
        <v>86</v>
      </c>
      <c r="M63" s="79" t="s">
        <v>87</v>
      </c>
      <c r="N63" s="89">
        <v>5</v>
      </c>
      <c r="O63" s="80">
        <v>32.630000000000003</v>
      </c>
      <c r="P63" s="78" t="s">
        <v>88</v>
      </c>
      <c r="Q63" s="81">
        <v>163.15</v>
      </c>
      <c r="R63" s="82">
        <v>163.15</v>
      </c>
      <c r="S63" s="83"/>
      <c r="T63" s="83"/>
      <c r="U63" s="83"/>
    </row>
    <row r="64" spans="1:21" ht="24" x14ac:dyDescent="0.3">
      <c r="A64" s="70" t="s">
        <v>83</v>
      </c>
      <c r="B64" s="71" t="s">
        <v>84</v>
      </c>
      <c r="C64" s="71" t="s">
        <v>35</v>
      </c>
      <c r="D64" s="86" t="s">
        <v>36</v>
      </c>
      <c r="E64" s="73" t="s">
        <v>35</v>
      </c>
      <c r="F64" s="74" t="s">
        <v>49</v>
      </c>
      <c r="G64" s="75">
        <v>21601</v>
      </c>
      <c r="H64" s="70" t="s">
        <v>116</v>
      </c>
      <c r="I64" s="85"/>
      <c r="J64" s="85" t="s">
        <v>118</v>
      </c>
      <c r="K64" s="78" t="s">
        <v>86</v>
      </c>
      <c r="L64" s="78" t="s">
        <v>86</v>
      </c>
      <c r="M64" s="79" t="s">
        <v>119</v>
      </c>
      <c r="N64" s="89">
        <v>1</v>
      </c>
      <c r="O64" s="80">
        <v>238.91</v>
      </c>
      <c r="P64" s="78" t="s">
        <v>88</v>
      </c>
      <c r="Q64" s="81">
        <v>239.91</v>
      </c>
      <c r="R64" s="82">
        <v>238.91</v>
      </c>
      <c r="S64" s="83"/>
      <c r="T64" s="83"/>
      <c r="U64" s="83"/>
    </row>
    <row r="65" spans="1:21" ht="24" x14ac:dyDescent="0.3">
      <c r="A65" s="70" t="s">
        <v>83</v>
      </c>
      <c r="B65" s="71" t="s">
        <v>84</v>
      </c>
      <c r="C65" s="71" t="s">
        <v>35</v>
      </c>
      <c r="D65" s="86" t="s">
        <v>36</v>
      </c>
      <c r="E65" s="73" t="s">
        <v>35</v>
      </c>
      <c r="F65" s="74" t="s">
        <v>49</v>
      </c>
      <c r="G65" s="75">
        <v>21601</v>
      </c>
      <c r="H65" s="70" t="s">
        <v>116</v>
      </c>
      <c r="I65" s="85"/>
      <c r="J65" s="85" t="s">
        <v>120</v>
      </c>
      <c r="K65" s="78" t="s">
        <v>86</v>
      </c>
      <c r="L65" s="78" t="s">
        <v>86</v>
      </c>
      <c r="M65" s="79" t="s">
        <v>87</v>
      </c>
      <c r="N65" s="89">
        <v>30</v>
      </c>
      <c r="O65" s="80">
        <v>9.92</v>
      </c>
      <c r="P65" s="78" t="s">
        <v>88</v>
      </c>
      <c r="Q65" s="81">
        <v>297.60000000000002</v>
      </c>
      <c r="R65" s="82">
        <v>297.60000000000002</v>
      </c>
      <c r="S65" s="83"/>
      <c r="T65" s="83"/>
      <c r="U65" s="83"/>
    </row>
    <row r="66" spans="1:21" ht="24" x14ac:dyDescent="0.3">
      <c r="A66" s="70" t="s">
        <v>83</v>
      </c>
      <c r="B66" s="71" t="s">
        <v>84</v>
      </c>
      <c r="C66" s="71" t="s">
        <v>35</v>
      </c>
      <c r="D66" s="86" t="s">
        <v>36</v>
      </c>
      <c r="E66" s="73" t="s">
        <v>35</v>
      </c>
      <c r="F66" s="74" t="s">
        <v>49</v>
      </c>
      <c r="G66" s="75">
        <v>21601</v>
      </c>
      <c r="H66" s="70" t="s">
        <v>116</v>
      </c>
      <c r="I66" s="85"/>
      <c r="J66" s="85" t="s">
        <v>121</v>
      </c>
      <c r="K66" s="78" t="s">
        <v>86</v>
      </c>
      <c r="L66" s="78" t="s">
        <v>86</v>
      </c>
      <c r="M66" s="79" t="s">
        <v>87</v>
      </c>
      <c r="N66" s="89">
        <v>30</v>
      </c>
      <c r="O66" s="80">
        <v>31.32</v>
      </c>
      <c r="P66" s="78" t="s">
        <v>88</v>
      </c>
      <c r="Q66" s="81">
        <v>939.6</v>
      </c>
      <c r="R66" s="82">
        <v>939.6</v>
      </c>
      <c r="S66" s="83"/>
      <c r="T66" s="83"/>
      <c r="U66" s="83"/>
    </row>
    <row r="67" spans="1:21" ht="24" x14ac:dyDescent="0.3">
      <c r="A67" s="70" t="s">
        <v>83</v>
      </c>
      <c r="B67" s="71" t="s">
        <v>84</v>
      </c>
      <c r="C67" s="71" t="s">
        <v>35</v>
      </c>
      <c r="D67" s="86" t="s">
        <v>36</v>
      </c>
      <c r="E67" s="73" t="s">
        <v>35</v>
      </c>
      <c r="F67" s="74" t="s">
        <v>49</v>
      </c>
      <c r="G67" s="75">
        <v>21601</v>
      </c>
      <c r="H67" s="70" t="s">
        <v>116</v>
      </c>
      <c r="I67" s="85"/>
      <c r="J67" s="85" t="s">
        <v>122</v>
      </c>
      <c r="K67" s="78" t="s">
        <v>86</v>
      </c>
      <c r="L67" s="78" t="s">
        <v>86</v>
      </c>
      <c r="M67" s="79" t="s">
        <v>87</v>
      </c>
      <c r="N67" s="89">
        <v>24</v>
      </c>
      <c r="O67" s="80">
        <v>26.94</v>
      </c>
      <c r="P67" s="78" t="s">
        <v>88</v>
      </c>
      <c r="Q67" s="81">
        <v>750</v>
      </c>
      <c r="R67" s="82">
        <v>750</v>
      </c>
      <c r="S67" s="83"/>
      <c r="T67" s="83"/>
      <c r="U67" s="83"/>
    </row>
    <row r="68" spans="1:21" ht="24" x14ac:dyDescent="0.3">
      <c r="A68" s="70" t="s">
        <v>83</v>
      </c>
      <c r="B68" s="71" t="s">
        <v>84</v>
      </c>
      <c r="C68" s="71" t="s">
        <v>35</v>
      </c>
      <c r="D68" s="86" t="s">
        <v>36</v>
      </c>
      <c r="E68" s="73" t="s">
        <v>35</v>
      </c>
      <c r="F68" s="74" t="s">
        <v>49</v>
      </c>
      <c r="G68" s="75">
        <v>21601</v>
      </c>
      <c r="H68" s="70" t="s">
        <v>116</v>
      </c>
      <c r="I68" s="85"/>
      <c r="J68" s="85" t="s">
        <v>123</v>
      </c>
      <c r="K68" s="78" t="s">
        <v>86</v>
      </c>
      <c r="L68" s="78" t="s">
        <v>86</v>
      </c>
      <c r="M68" s="79" t="s">
        <v>87</v>
      </c>
      <c r="N68" s="89">
        <v>10</v>
      </c>
      <c r="O68" s="80">
        <v>41.65</v>
      </c>
      <c r="P68" s="78" t="s">
        <v>88</v>
      </c>
      <c r="Q68" s="81">
        <v>2977.2</v>
      </c>
      <c r="R68" s="82">
        <v>2977.2</v>
      </c>
      <c r="S68" s="83"/>
      <c r="T68" s="83"/>
      <c r="U68" s="83"/>
    </row>
    <row r="69" spans="1:21" ht="24" x14ac:dyDescent="0.3">
      <c r="A69" s="70" t="s">
        <v>83</v>
      </c>
      <c r="B69" s="71" t="s">
        <v>84</v>
      </c>
      <c r="C69" s="71" t="s">
        <v>35</v>
      </c>
      <c r="D69" s="86" t="s">
        <v>59</v>
      </c>
      <c r="E69" s="73" t="s">
        <v>60</v>
      </c>
      <c r="F69" s="74" t="s">
        <v>49</v>
      </c>
      <c r="G69" s="75">
        <v>21601</v>
      </c>
      <c r="H69" s="70" t="s">
        <v>116</v>
      </c>
      <c r="I69" s="85"/>
      <c r="J69" s="85" t="s">
        <v>117</v>
      </c>
      <c r="K69" s="78" t="s">
        <v>86</v>
      </c>
      <c r="L69" s="78" t="s">
        <v>86</v>
      </c>
      <c r="M69" s="79" t="s">
        <v>87</v>
      </c>
      <c r="N69" s="89">
        <v>20</v>
      </c>
      <c r="O69" s="80">
        <v>98</v>
      </c>
      <c r="P69" s="78" t="s">
        <v>88</v>
      </c>
      <c r="Q69" s="81">
        <v>1960</v>
      </c>
      <c r="R69" s="82">
        <v>1960</v>
      </c>
      <c r="S69" s="83"/>
      <c r="T69" s="83"/>
      <c r="U69" s="83"/>
    </row>
    <row r="70" spans="1:21" ht="24" x14ac:dyDescent="0.3">
      <c r="A70" s="70" t="s">
        <v>83</v>
      </c>
      <c r="B70" s="71" t="s">
        <v>84</v>
      </c>
      <c r="C70" s="71" t="s">
        <v>35</v>
      </c>
      <c r="D70" s="86" t="s">
        <v>59</v>
      </c>
      <c r="E70" s="73" t="s">
        <v>60</v>
      </c>
      <c r="F70" s="74" t="s">
        <v>49</v>
      </c>
      <c r="G70" s="75">
        <v>21601</v>
      </c>
      <c r="H70" s="70" t="s">
        <v>116</v>
      </c>
      <c r="I70" s="85"/>
      <c r="J70" s="85" t="s">
        <v>124</v>
      </c>
      <c r="K70" s="78" t="s">
        <v>86</v>
      </c>
      <c r="L70" s="78" t="s">
        <v>86</v>
      </c>
      <c r="M70" s="79" t="s">
        <v>125</v>
      </c>
      <c r="N70" s="89">
        <v>48</v>
      </c>
      <c r="O70" s="80">
        <v>85</v>
      </c>
      <c r="P70" s="78" t="s">
        <v>88</v>
      </c>
      <c r="Q70" s="81">
        <v>4080</v>
      </c>
      <c r="R70" s="82">
        <v>4080</v>
      </c>
      <c r="S70" s="83"/>
      <c r="T70" s="83"/>
      <c r="U70" s="83"/>
    </row>
    <row r="71" spans="1:21" ht="24" x14ac:dyDescent="0.3">
      <c r="A71" s="70" t="s">
        <v>83</v>
      </c>
      <c r="B71" s="71" t="s">
        <v>84</v>
      </c>
      <c r="C71" s="71" t="s">
        <v>35</v>
      </c>
      <c r="D71" s="86" t="s">
        <v>59</v>
      </c>
      <c r="E71" s="73" t="s">
        <v>60</v>
      </c>
      <c r="F71" s="74" t="s">
        <v>49</v>
      </c>
      <c r="G71" s="75">
        <v>21601</v>
      </c>
      <c r="H71" s="70" t="s">
        <v>116</v>
      </c>
      <c r="I71" s="85"/>
      <c r="J71" s="85" t="s">
        <v>120</v>
      </c>
      <c r="K71" s="78" t="s">
        <v>86</v>
      </c>
      <c r="L71" s="78" t="s">
        <v>86</v>
      </c>
      <c r="M71" s="79" t="s">
        <v>87</v>
      </c>
      <c r="N71" s="89">
        <v>30</v>
      </c>
      <c r="O71" s="80">
        <v>20</v>
      </c>
      <c r="P71" s="78" t="s">
        <v>88</v>
      </c>
      <c r="Q71" s="81">
        <v>600</v>
      </c>
      <c r="R71" s="82">
        <v>600</v>
      </c>
      <c r="S71" s="83"/>
      <c r="T71" s="83"/>
      <c r="U71" s="83"/>
    </row>
    <row r="72" spans="1:21" ht="24" x14ac:dyDescent="0.3">
      <c r="A72" s="70" t="s">
        <v>83</v>
      </c>
      <c r="B72" s="71" t="s">
        <v>84</v>
      </c>
      <c r="C72" s="71" t="s">
        <v>35</v>
      </c>
      <c r="D72" s="86" t="s">
        <v>59</v>
      </c>
      <c r="E72" s="73" t="s">
        <v>60</v>
      </c>
      <c r="F72" s="74" t="s">
        <v>49</v>
      </c>
      <c r="G72" s="75">
        <v>21601</v>
      </c>
      <c r="H72" s="70" t="s">
        <v>116</v>
      </c>
      <c r="I72" s="85"/>
      <c r="J72" s="85" t="s">
        <v>118</v>
      </c>
      <c r="K72" s="78" t="s">
        <v>86</v>
      </c>
      <c r="L72" s="78" t="s">
        <v>86</v>
      </c>
      <c r="M72" s="79" t="s">
        <v>119</v>
      </c>
      <c r="N72" s="89">
        <v>10</v>
      </c>
      <c r="O72" s="80">
        <v>449.99</v>
      </c>
      <c r="P72" s="78" t="s">
        <v>88</v>
      </c>
      <c r="Q72" s="81">
        <v>4499.8999999999996</v>
      </c>
      <c r="R72" s="82">
        <v>4499.8999999999996</v>
      </c>
      <c r="S72" s="83"/>
      <c r="T72" s="83"/>
      <c r="U72" s="83"/>
    </row>
    <row r="73" spans="1:21" ht="24" x14ac:dyDescent="0.3">
      <c r="A73" s="70" t="s">
        <v>83</v>
      </c>
      <c r="B73" s="71" t="s">
        <v>84</v>
      </c>
      <c r="C73" s="71" t="s">
        <v>35</v>
      </c>
      <c r="D73" s="86" t="s">
        <v>59</v>
      </c>
      <c r="E73" s="73" t="s">
        <v>60</v>
      </c>
      <c r="F73" s="74" t="s">
        <v>49</v>
      </c>
      <c r="G73" s="75">
        <v>21601</v>
      </c>
      <c r="H73" s="70" t="s">
        <v>116</v>
      </c>
      <c r="I73" s="85"/>
      <c r="J73" s="85" t="s">
        <v>126</v>
      </c>
      <c r="K73" s="78" t="s">
        <v>86</v>
      </c>
      <c r="L73" s="78" t="s">
        <v>86</v>
      </c>
      <c r="M73" s="79" t="s">
        <v>87</v>
      </c>
      <c r="N73" s="89">
        <v>16</v>
      </c>
      <c r="O73" s="80">
        <v>93</v>
      </c>
      <c r="P73" s="78" t="s">
        <v>88</v>
      </c>
      <c r="Q73" s="81">
        <v>1488</v>
      </c>
      <c r="R73" s="82">
        <v>1488</v>
      </c>
      <c r="S73" s="83"/>
      <c r="T73" s="83"/>
      <c r="U73" s="83"/>
    </row>
    <row r="74" spans="1:21" ht="24" x14ac:dyDescent="0.3">
      <c r="A74" s="70" t="s">
        <v>83</v>
      </c>
      <c r="B74" s="71" t="s">
        <v>84</v>
      </c>
      <c r="C74" s="71" t="s">
        <v>35</v>
      </c>
      <c r="D74" s="86" t="s">
        <v>59</v>
      </c>
      <c r="E74" s="73" t="s">
        <v>60</v>
      </c>
      <c r="F74" s="74" t="s">
        <v>49</v>
      </c>
      <c r="G74" s="75">
        <v>21601</v>
      </c>
      <c r="H74" s="70" t="s">
        <v>116</v>
      </c>
      <c r="I74" s="85"/>
      <c r="J74" s="85" t="s">
        <v>122</v>
      </c>
      <c r="K74" s="78" t="s">
        <v>86</v>
      </c>
      <c r="L74" s="78" t="s">
        <v>86</v>
      </c>
      <c r="M74" s="79" t="s">
        <v>87</v>
      </c>
      <c r="N74" s="89">
        <v>60</v>
      </c>
      <c r="O74" s="80">
        <v>45.01</v>
      </c>
      <c r="P74" s="78" t="s">
        <v>88</v>
      </c>
      <c r="Q74" s="81">
        <v>2760.6</v>
      </c>
      <c r="R74" s="82">
        <v>2760.6</v>
      </c>
      <c r="S74" s="83"/>
      <c r="T74" s="83"/>
      <c r="U74" s="83"/>
    </row>
    <row r="75" spans="1:21" ht="24" x14ac:dyDescent="0.3">
      <c r="A75" s="70" t="s">
        <v>83</v>
      </c>
      <c r="B75" s="71" t="s">
        <v>84</v>
      </c>
      <c r="C75" s="71" t="s">
        <v>35</v>
      </c>
      <c r="D75" s="86" t="s">
        <v>59</v>
      </c>
      <c r="E75" s="73" t="s">
        <v>60</v>
      </c>
      <c r="F75" s="74" t="s">
        <v>49</v>
      </c>
      <c r="G75" s="75">
        <v>21601</v>
      </c>
      <c r="H75" s="70" t="s">
        <v>116</v>
      </c>
      <c r="I75" s="85"/>
      <c r="J75" s="85" t="s">
        <v>127</v>
      </c>
      <c r="K75" s="78" t="s">
        <v>86</v>
      </c>
      <c r="L75" s="78" t="s">
        <v>86</v>
      </c>
      <c r="M75" s="79" t="s">
        <v>87</v>
      </c>
      <c r="N75" s="89">
        <v>10</v>
      </c>
      <c r="O75" s="80">
        <v>98.97</v>
      </c>
      <c r="P75" s="78" t="s">
        <v>88</v>
      </c>
      <c r="Q75" s="82">
        <v>969.78</v>
      </c>
      <c r="R75" s="82">
        <v>969.78</v>
      </c>
      <c r="S75" s="83"/>
      <c r="T75" s="83"/>
      <c r="U75" s="83"/>
    </row>
    <row r="76" spans="1:21" ht="48" x14ac:dyDescent="0.3">
      <c r="A76" s="70" t="s">
        <v>83</v>
      </c>
      <c r="B76" s="71" t="s">
        <v>84</v>
      </c>
      <c r="C76" s="71" t="s">
        <v>35</v>
      </c>
      <c r="D76" s="74" t="s">
        <v>36</v>
      </c>
      <c r="E76" s="73" t="s">
        <v>35</v>
      </c>
      <c r="F76" s="93" t="s">
        <v>49</v>
      </c>
      <c r="G76" s="93">
        <v>22104</v>
      </c>
      <c r="H76" s="94" t="s">
        <v>128</v>
      </c>
      <c r="I76" s="85"/>
      <c r="J76" s="85" t="s">
        <v>129</v>
      </c>
      <c r="K76" s="78" t="s">
        <v>86</v>
      </c>
      <c r="L76" s="95" t="s">
        <v>86</v>
      </c>
      <c r="M76" s="96" t="s">
        <v>130</v>
      </c>
      <c r="N76" s="97">
        <v>1</v>
      </c>
      <c r="O76" s="98">
        <v>3400</v>
      </c>
      <c r="P76" s="78" t="s">
        <v>88</v>
      </c>
      <c r="Q76" s="81">
        <f t="shared" si="2"/>
        <v>3400</v>
      </c>
      <c r="R76" s="91">
        <v>3400</v>
      </c>
      <c r="S76" s="83"/>
      <c r="T76" s="83"/>
      <c r="U76" s="83"/>
    </row>
    <row r="77" spans="1:21" ht="48" x14ac:dyDescent="0.3">
      <c r="A77" s="70" t="s">
        <v>83</v>
      </c>
      <c r="B77" s="71" t="s">
        <v>84</v>
      </c>
      <c r="C77" s="71" t="s">
        <v>35</v>
      </c>
      <c r="D77" s="74" t="s">
        <v>59</v>
      </c>
      <c r="E77" s="73" t="s">
        <v>60</v>
      </c>
      <c r="F77" s="93" t="s">
        <v>49</v>
      </c>
      <c r="G77" s="93">
        <v>22104</v>
      </c>
      <c r="H77" s="94" t="s">
        <v>131</v>
      </c>
      <c r="I77" s="85"/>
      <c r="J77" s="85" t="s">
        <v>129</v>
      </c>
      <c r="K77" s="78" t="s">
        <v>86</v>
      </c>
      <c r="L77" s="95" t="s">
        <v>86</v>
      </c>
      <c r="M77" s="96" t="s">
        <v>130</v>
      </c>
      <c r="N77" s="97">
        <v>1</v>
      </c>
      <c r="O77" s="98">
        <v>2200</v>
      </c>
      <c r="P77" s="78" t="s">
        <v>88</v>
      </c>
      <c r="Q77" s="81">
        <f t="shared" ref="Q77" si="4">SUM(R77:R77)</f>
        <v>2200</v>
      </c>
      <c r="R77" s="91">
        <v>2200</v>
      </c>
      <c r="S77" s="83"/>
      <c r="T77" s="83"/>
      <c r="U77" s="83"/>
    </row>
    <row r="78" spans="1:21" ht="24" x14ac:dyDescent="0.3">
      <c r="A78" s="70" t="s">
        <v>83</v>
      </c>
      <c r="B78" s="71" t="s">
        <v>84</v>
      </c>
      <c r="C78" s="71" t="s">
        <v>35</v>
      </c>
      <c r="D78" s="74" t="s">
        <v>59</v>
      </c>
      <c r="E78" s="73" t="s">
        <v>60</v>
      </c>
      <c r="F78" s="93" t="s">
        <v>49</v>
      </c>
      <c r="G78" s="93">
        <v>24601</v>
      </c>
      <c r="H78" s="94" t="s">
        <v>132</v>
      </c>
      <c r="I78" s="85"/>
      <c r="J78" s="85" t="s">
        <v>133</v>
      </c>
      <c r="K78" s="78" t="s">
        <v>86</v>
      </c>
      <c r="L78" s="78" t="s">
        <v>86</v>
      </c>
      <c r="M78" s="79" t="s">
        <v>87</v>
      </c>
      <c r="N78" s="97">
        <v>3</v>
      </c>
      <c r="O78" s="98">
        <v>1345.6</v>
      </c>
      <c r="P78" s="78" t="s">
        <v>88</v>
      </c>
      <c r="Q78" s="81">
        <v>436.8</v>
      </c>
      <c r="R78" s="91">
        <v>4036.8</v>
      </c>
      <c r="S78" s="83"/>
      <c r="T78" s="83"/>
      <c r="U78" s="83"/>
    </row>
    <row r="79" spans="1:21" ht="24" x14ac:dyDescent="0.3">
      <c r="A79" s="70" t="s">
        <v>83</v>
      </c>
      <c r="B79" s="71" t="s">
        <v>84</v>
      </c>
      <c r="C79" s="71" t="s">
        <v>35</v>
      </c>
      <c r="D79" s="74" t="s">
        <v>59</v>
      </c>
      <c r="E79" s="73" t="s">
        <v>60</v>
      </c>
      <c r="F79" s="93" t="s">
        <v>49</v>
      </c>
      <c r="G79" s="93">
        <v>24801</v>
      </c>
      <c r="H79" s="94" t="s">
        <v>134</v>
      </c>
      <c r="I79" s="85"/>
      <c r="J79" s="85" t="s">
        <v>135</v>
      </c>
      <c r="K79" s="78" t="s">
        <v>86</v>
      </c>
      <c r="L79" s="78" t="s">
        <v>86</v>
      </c>
      <c r="M79" s="79" t="s">
        <v>87</v>
      </c>
      <c r="N79" s="97">
        <v>2</v>
      </c>
      <c r="O79" s="98">
        <v>1190.1600000000001</v>
      </c>
      <c r="P79" s="78" t="s">
        <v>88</v>
      </c>
      <c r="Q79" s="81">
        <v>436.8</v>
      </c>
      <c r="R79" s="91">
        <v>2380.3200000000002</v>
      </c>
      <c r="S79" s="83"/>
      <c r="T79" s="83"/>
      <c r="U79" s="83"/>
    </row>
    <row r="80" spans="1:21" ht="24" x14ac:dyDescent="0.3">
      <c r="A80" s="70" t="s">
        <v>83</v>
      </c>
      <c r="B80" s="71" t="s">
        <v>84</v>
      </c>
      <c r="C80" s="71" t="s">
        <v>35</v>
      </c>
      <c r="D80" s="74" t="s">
        <v>59</v>
      </c>
      <c r="E80" s="73" t="s">
        <v>60</v>
      </c>
      <c r="F80" s="93" t="s">
        <v>49</v>
      </c>
      <c r="G80" s="93">
        <v>24801</v>
      </c>
      <c r="H80" s="94" t="s">
        <v>134</v>
      </c>
      <c r="I80" s="85"/>
      <c r="J80" s="94" t="s">
        <v>136</v>
      </c>
      <c r="K80" s="78" t="s">
        <v>86</v>
      </c>
      <c r="L80" s="78" t="s">
        <v>86</v>
      </c>
      <c r="M80" s="79" t="s">
        <v>87</v>
      </c>
      <c r="N80" s="97">
        <v>1</v>
      </c>
      <c r="O80" s="98">
        <v>6489.04</v>
      </c>
      <c r="P80" s="78" t="s">
        <v>88</v>
      </c>
      <c r="Q80" s="81">
        <v>436.8</v>
      </c>
      <c r="R80" s="91">
        <v>6789.04</v>
      </c>
      <c r="S80" s="83"/>
      <c r="T80" s="83"/>
      <c r="U80" s="83"/>
    </row>
    <row r="81" spans="1:21" ht="60" x14ac:dyDescent="0.3">
      <c r="A81" s="70" t="s">
        <v>83</v>
      </c>
      <c r="B81" s="71" t="s">
        <v>84</v>
      </c>
      <c r="C81" s="71" t="s">
        <v>35</v>
      </c>
      <c r="D81" s="86" t="s">
        <v>36</v>
      </c>
      <c r="E81" s="73" t="s">
        <v>35</v>
      </c>
      <c r="F81" s="74" t="s">
        <v>49</v>
      </c>
      <c r="G81" s="75">
        <v>26104</v>
      </c>
      <c r="H81" s="94" t="s">
        <v>137</v>
      </c>
      <c r="I81" s="85"/>
      <c r="J81" s="85" t="s">
        <v>138</v>
      </c>
      <c r="K81" s="78" t="s">
        <v>86</v>
      </c>
      <c r="L81" s="78" t="s">
        <v>86</v>
      </c>
      <c r="M81" s="89" t="s">
        <v>42</v>
      </c>
      <c r="N81" s="89">
        <v>167</v>
      </c>
      <c r="O81" s="80">
        <v>200</v>
      </c>
      <c r="P81" s="78" t="s">
        <v>88</v>
      </c>
      <c r="Q81" s="91">
        <f t="shared" si="2"/>
        <v>33500</v>
      </c>
      <c r="R81" s="91">
        <v>33500</v>
      </c>
      <c r="S81" s="83"/>
      <c r="T81" s="83"/>
      <c r="U81" s="83"/>
    </row>
    <row r="82" spans="1:21" ht="60" x14ac:dyDescent="0.3">
      <c r="A82" s="70" t="s">
        <v>83</v>
      </c>
      <c r="B82" s="71" t="s">
        <v>84</v>
      </c>
      <c r="C82" s="71" t="s">
        <v>35</v>
      </c>
      <c r="D82" s="86" t="s">
        <v>139</v>
      </c>
      <c r="E82" s="73" t="s">
        <v>140</v>
      </c>
      <c r="F82" s="74" t="s">
        <v>49</v>
      </c>
      <c r="G82" s="75">
        <v>26104</v>
      </c>
      <c r="H82" s="94" t="s">
        <v>137</v>
      </c>
      <c r="I82" s="85"/>
      <c r="J82" s="85" t="s">
        <v>138</v>
      </c>
      <c r="K82" s="78" t="s">
        <v>86</v>
      </c>
      <c r="L82" s="78" t="s">
        <v>86</v>
      </c>
      <c r="M82" s="89" t="s">
        <v>42</v>
      </c>
      <c r="N82" s="89">
        <v>15</v>
      </c>
      <c r="O82" s="80">
        <v>200</v>
      </c>
      <c r="P82" s="78" t="s">
        <v>88</v>
      </c>
      <c r="Q82" s="91">
        <f t="shared" ref="Q82:Q84" si="5">SUM(R82:R82)</f>
        <v>3000</v>
      </c>
      <c r="R82" s="91">
        <v>3000</v>
      </c>
      <c r="S82" s="83"/>
      <c r="T82" s="83"/>
      <c r="U82" s="83"/>
    </row>
    <row r="83" spans="1:21" ht="60" x14ac:dyDescent="0.3">
      <c r="A83" s="70" t="s">
        <v>83</v>
      </c>
      <c r="B83" s="71" t="s">
        <v>84</v>
      </c>
      <c r="C83" s="71" t="s">
        <v>35</v>
      </c>
      <c r="D83" s="86" t="s">
        <v>141</v>
      </c>
      <c r="E83" s="73" t="s">
        <v>142</v>
      </c>
      <c r="F83" s="74" t="s">
        <v>49</v>
      </c>
      <c r="G83" s="75">
        <v>26104</v>
      </c>
      <c r="H83" s="94" t="s">
        <v>137</v>
      </c>
      <c r="I83" s="85"/>
      <c r="J83" s="85" t="s">
        <v>138</v>
      </c>
      <c r="K83" s="78" t="s">
        <v>86</v>
      </c>
      <c r="L83" s="78" t="s">
        <v>86</v>
      </c>
      <c r="M83" s="89" t="s">
        <v>42</v>
      </c>
      <c r="N83" s="89">
        <v>15</v>
      </c>
      <c r="O83" s="80">
        <v>200</v>
      </c>
      <c r="P83" s="78" t="s">
        <v>88</v>
      </c>
      <c r="Q83" s="91">
        <f t="shared" si="5"/>
        <v>3000</v>
      </c>
      <c r="R83" s="91">
        <v>3000</v>
      </c>
      <c r="S83" s="83"/>
      <c r="T83" s="83"/>
      <c r="U83" s="83"/>
    </row>
    <row r="84" spans="1:21" ht="60" x14ac:dyDescent="0.3">
      <c r="A84" s="70" t="s">
        <v>83</v>
      </c>
      <c r="B84" s="71" t="s">
        <v>84</v>
      </c>
      <c r="C84" s="71" t="s">
        <v>35</v>
      </c>
      <c r="D84" s="86" t="s">
        <v>110</v>
      </c>
      <c r="E84" s="73" t="s">
        <v>111</v>
      </c>
      <c r="F84" s="74" t="s">
        <v>49</v>
      </c>
      <c r="G84" s="75">
        <v>26104</v>
      </c>
      <c r="H84" s="94" t="s">
        <v>137</v>
      </c>
      <c r="I84" s="85"/>
      <c r="J84" s="85" t="s">
        <v>138</v>
      </c>
      <c r="K84" s="78" t="s">
        <v>86</v>
      </c>
      <c r="L84" s="78" t="s">
        <v>86</v>
      </c>
      <c r="M84" s="89" t="s">
        <v>42</v>
      </c>
      <c r="N84" s="89">
        <v>15</v>
      </c>
      <c r="O84" s="80">
        <v>200</v>
      </c>
      <c r="P84" s="78" t="s">
        <v>88</v>
      </c>
      <c r="Q84" s="91">
        <f t="shared" si="5"/>
        <v>3000</v>
      </c>
      <c r="R84" s="91">
        <v>3000</v>
      </c>
      <c r="S84" s="83"/>
      <c r="T84" s="83"/>
      <c r="U84" s="83"/>
    </row>
    <row r="85" spans="1:21" ht="24" x14ac:dyDescent="0.3">
      <c r="A85" s="70" t="s">
        <v>83</v>
      </c>
      <c r="B85" s="71" t="s">
        <v>84</v>
      </c>
      <c r="C85" s="71" t="s">
        <v>35</v>
      </c>
      <c r="D85" s="86" t="s">
        <v>36</v>
      </c>
      <c r="E85" s="73" t="s">
        <v>35</v>
      </c>
      <c r="F85" s="74" t="s">
        <v>49</v>
      </c>
      <c r="G85" s="75">
        <v>29101</v>
      </c>
      <c r="H85" s="94" t="s">
        <v>143</v>
      </c>
      <c r="I85" s="85"/>
      <c r="J85" s="85" t="s">
        <v>144</v>
      </c>
      <c r="K85" s="78" t="s">
        <v>86</v>
      </c>
      <c r="L85" s="78" t="s">
        <v>86</v>
      </c>
      <c r="M85" s="89" t="s">
        <v>42</v>
      </c>
      <c r="N85" s="97">
        <v>2</v>
      </c>
      <c r="O85" s="99">
        <v>458.35</v>
      </c>
      <c r="P85" s="78" t="s">
        <v>88</v>
      </c>
      <c r="Q85" s="81">
        <v>916.71</v>
      </c>
      <c r="R85" s="91">
        <v>916.71</v>
      </c>
      <c r="S85" s="83"/>
      <c r="T85" s="83"/>
      <c r="U85" s="83"/>
    </row>
    <row r="86" spans="1:21" ht="24" x14ac:dyDescent="0.3">
      <c r="A86" s="70" t="s">
        <v>83</v>
      </c>
      <c r="B86" s="71" t="s">
        <v>84</v>
      </c>
      <c r="C86" s="71" t="s">
        <v>35</v>
      </c>
      <c r="D86" s="86" t="s">
        <v>36</v>
      </c>
      <c r="E86" s="73" t="s">
        <v>35</v>
      </c>
      <c r="F86" s="74" t="s">
        <v>49</v>
      </c>
      <c r="G86" s="75">
        <v>29901</v>
      </c>
      <c r="H86" s="94" t="s">
        <v>145</v>
      </c>
      <c r="I86" s="85"/>
      <c r="J86" s="85" t="s">
        <v>146</v>
      </c>
      <c r="K86" s="78" t="s">
        <v>86</v>
      </c>
      <c r="L86" s="78" t="s">
        <v>86</v>
      </c>
      <c r="M86" s="89" t="s">
        <v>42</v>
      </c>
      <c r="N86" s="97">
        <v>1</v>
      </c>
      <c r="O86" s="99">
        <v>1233.29</v>
      </c>
      <c r="P86" s="78" t="s">
        <v>88</v>
      </c>
      <c r="Q86" s="81">
        <v>1233.29</v>
      </c>
      <c r="R86" s="91">
        <v>1233.29</v>
      </c>
      <c r="S86" s="83"/>
      <c r="T86" s="83"/>
      <c r="U86" s="83"/>
    </row>
    <row r="87" spans="1:21" ht="24" x14ac:dyDescent="0.3">
      <c r="A87" s="70" t="s">
        <v>83</v>
      </c>
      <c r="B87" s="71" t="s">
        <v>84</v>
      </c>
      <c r="C87" s="71" t="s">
        <v>35</v>
      </c>
      <c r="D87" s="86" t="s">
        <v>36</v>
      </c>
      <c r="E87" s="73" t="s">
        <v>35</v>
      </c>
      <c r="F87" s="74" t="s">
        <v>49</v>
      </c>
      <c r="G87" s="75">
        <v>31401</v>
      </c>
      <c r="H87" s="94" t="s">
        <v>147</v>
      </c>
      <c r="I87" s="85"/>
      <c r="J87" s="85" t="s">
        <v>148</v>
      </c>
      <c r="K87" s="78" t="s">
        <v>86</v>
      </c>
      <c r="L87" s="78" t="s">
        <v>86</v>
      </c>
      <c r="M87" s="79" t="s">
        <v>130</v>
      </c>
      <c r="N87" s="97">
        <v>1</v>
      </c>
      <c r="O87" s="99">
        <v>236.57</v>
      </c>
      <c r="P87" s="78" t="s">
        <v>88</v>
      </c>
      <c r="Q87" s="81"/>
      <c r="R87" s="91">
        <v>236.57</v>
      </c>
      <c r="S87" s="83"/>
      <c r="T87" s="83"/>
      <c r="U87" s="83"/>
    </row>
    <row r="88" spans="1:21" ht="24" x14ac:dyDescent="0.3">
      <c r="A88" s="70" t="s">
        <v>83</v>
      </c>
      <c r="B88" s="71" t="s">
        <v>84</v>
      </c>
      <c r="C88" s="71" t="s">
        <v>35</v>
      </c>
      <c r="D88" s="86" t="s">
        <v>36</v>
      </c>
      <c r="E88" s="73" t="s">
        <v>35</v>
      </c>
      <c r="F88" s="74" t="s">
        <v>50</v>
      </c>
      <c r="G88" s="75">
        <v>32201</v>
      </c>
      <c r="H88" s="94" t="s">
        <v>46</v>
      </c>
      <c r="I88" s="77"/>
      <c r="J88" s="94" t="s">
        <v>46</v>
      </c>
      <c r="K88" s="100" t="s">
        <v>38</v>
      </c>
      <c r="L88" s="78" t="s">
        <v>86</v>
      </c>
      <c r="M88" s="79" t="s">
        <v>38</v>
      </c>
      <c r="N88" s="89">
        <v>1</v>
      </c>
      <c r="O88" s="80">
        <v>31101.02</v>
      </c>
      <c r="P88" s="78" t="s">
        <v>88</v>
      </c>
      <c r="Q88" s="81">
        <f t="shared" ref="Q88" si="6">SUM(R88:R88)</f>
        <v>31101.02</v>
      </c>
      <c r="R88" s="90">
        <v>31101.02</v>
      </c>
      <c r="S88" s="83"/>
      <c r="T88" s="83"/>
      <c r="U88" s="83"/>
    </row>
    <row r="89" spans="1:21" ht="24" x14ac:dyDescent="0.3">
      <c r="A89" s="70" t="s">
        <v>83</v>
      </c>
      <c r="B89" s="71" t="s">
        <v>84</v>
      </c>
      <c r="C89" s="71" t="s">
        <v>35</v>
      </c>
      <c r="D89" s="86" t="s">
        <v>36</v>
      </c>
      <c r="E89" s="73" t="s">
        <v>35</v>
      </c>
      <c r="F89" s="74" t="s">
        <v>49</v>
      </c>
      <c r="G89" s="75">
        <v>32601</v>
      </c>
      <c r="H89" s="94" t="s">
        <v>149</v>
      </c>
      <c r="I89" s="77"/>
      <c r="J89" s="94" t="s">
        <v>150</v>
      </c>
      <c r="K89" s="100" t="s">
        <v>38</v>
      </c>
      <c r="L89" s="78" t="s">
        <v>86</v>
      </c>
      <c r="M89" s="79" t="s">
        <v>38</v>
      </c>
      <c r="N89" s="89">
        <v>1</v>
      </c>
      <c r="O89" s="80">
        <v>10000</v>
      </c>
      <c r="P89" s="78" t="s">
        <v>88</v>
      </c>
      <c r="Q89" s="81">
        <v>10000</v>
      </c>
      <c r="R89" s="90">
        <v>10000</v>
      </c>
      <c r="S89" s="83"/>
      <c r="T89" s="83"/>
      <c r="U89" s="83"/>
    </row>
    <row r="90" spans="1:21" ht="24" x14ac:dyDescent="0.3">
      <c r="A90" s="70" t="s">
        <v>83</v>
      </c>
      <c r="B90" s="71" t="s">
        <v>84</v>
      </c>
      <c r="C90" s="71" t="s">
        <v>35</v>
      </c>
      <c r="D90" s="86" t="s">
        <v>36</v>
      </c>
      <c r="E90" s="73" t="s">
        <v>35</v>
      </c>
      <c r="F90" s="74" t="s">
        <v>50</v>
      </c>
      <c r="G90" s="75">
        <v>33801</v>
      </c>
      <c r="H90" s="94" t="s">
        <v>47</v>
      </c>
      <c r="I90" s="77"/>
      <c r="J90" s="94" t="s">
        <v>47</v>
      </c>
      <c r="K90" s="100" t="s">
        <v>38</v>
      </c>
      <c r="L90" s="78" t="s">
        <v>86</v>
      </c>
      <c r="M90" s="100" t="s">
        <v>38</v>
      </c>
      <c r="N90" s="89">
        <v>1</v>
      </c>
      <c r="O90" s="80">
        <v>32480</v>
      </c>
      <c r="P90" s="78" t="s">
        <v>88</v>
      </c>
      <c r="Q90" s="81">
        <f>SUM(R90:R90)</f>
        <v>32480</v>
      </c>
      <c r="R90" s="101">
        <v>32480</v>
      </c>
      <c r="S90" s="83"/>
      <c r="T90" s="83"/>
      <c r="U90" s="83"/>
    </row>
    <row r="91" spans="1:21" ht="24" x14ac:dyDescent="0.3">
      <c r="A91" s="70" t="s">
        <v>83</v>
      </c>
      <c r="B91" s="71" t="s">
        <v>84</v>
      </c>
      <c r="C91" s="71" t="s">
        <v>35</v>
      </c>
      <c r="D91" s="86" t="s">
        <v>36</v>
      </c>
      <c r="E91" s="73" t="s">
        <v>35</v>
      </c>
      <c r="F91" s="74" t="s">
        <v>49</v>
      </c>
      <c r="G91" s="75">
        <v>35101</v>
      </c>
      <c r="H91" s="94" t="s">
        <v>151</v>
      </c>
      <c r="I91" s="77"/>
      <c r="J91" s="94" t="s">
        <v>148</v>
      </c>
      <c r="K91" s="100" t="s">
        <v>38</v>
      </c>
      <c r="L91" s="78" t="s">
        <v>86</v>
      </c>
      <c r="M91" s="100" t="s">
        <v>38</v>
      </c>
      <c r="N91" s="89">
        <v>1</v>
      </c>
      <c r="O91" s="80">
        <v>6300</v>
      </c>
      <c r="P91" s="78" t="s">
        <v>88</v>
      </c>
      <c r="Q91" s="81">
        <f>SUM(R91:R91)</f>
        <v>6300</v>
      </c>
      <c r="R91" s="101">
        <v>6300</v>
      </c>
      <c r="S91" s="83"/>
      <c r="T91" s="83"/>
      <c r="U91" s="83"/>
    </row>
    <row r="92" spans="1:21" ht="48" x14ac:dyDescent="0.3">
      <c r="A92" s="70" t="s">
        <v>83</v>
      </c>
      <c r="B92" s="71" t="s">
        <v>84</v>
      </c>
      <c r="C92" s="74" t="s">
        <v>35</v>
      </c>
      <c r="D92" s="74" t="s">
        <v>36</v>
      </c>
      <c r="E92" s="73" t="s">
        <v>35</v>
      </c>
      <c r="F92" s="74" t="s">
        <v>49</v>
      </c>
      <c r="G92" s="93">
        <v>37504</v>
      </c>
      <c r="H92" s="94" t="s">
        <v>152</v>
      </c>
      <c r="I92" s="102"/>
      <c r="J92" s="94" t="s">
        <v>152</v>
      </c>
      <c r="K92" s="100" t="s">
        <v>38</v>
      </c>
      <c r="L92" s="97" t="s">
        <v>86</v>
      </c>
      <c r="M92" s="100" t="s">
        <v>38</v>
      </c>
      <c r="N92" s="97">
        <v>1</v>
      </c>
      <c r="O92" s="98">
        <v>9777.9599999999991</v>
      </c>
      <c r="P92" s="78" t="s">
        <v>88</v>
      </c>
      <c r="Q92" s="81">
        <f>SUM(R92:R92)</f>
        <v>1737.99</v>
      </c>
      <c r="R92" s="98">
        <v>1737.99</v>
      </c>
      <c r="S92" s="103"/>
      <c r="T92" s="104"/>
      <c r="U92" s="104"/>
    </row>
    <row r="93" spans="1:21" x14ac:dyDescent="0.3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</row>
    <row r="94" spans="1:21" x14ac:dyDescent="0.3">
      <c r="A94" s="358" t="s">
        <v>20</v>
      </c>
      <c r="B94" s="358"/>
      <c r="C94" s="358"/>
      <c r="D94" s="358"/>
      <c r="E94" s="358"/>
      <c r="F94" s="358"/>
      <c r="G94" s="358"/>
      <c r="H94" s="358"/>
      <c r="I94" s="9"/>
      <c r="J94" s="10"/>
      <c r="K94" s="11"/>
      <c r="L94" s="11"/>
      <c r="M94" s="9"/>
      <c r="N94" s="105"/>
      <c r="O94" s="9"/>
      <c r="P94" s="12"/>
      <c r="Q94" s="106">
        <f>SUM(Q41:Q93)</f>
        <v>179808.77000000002</v>
      </c>
      <c r="R94" s="106">
        <f>SUM(R41:R93)</f>
        <v>191940.1</v>
      </c>
      <c r="S94" s="107"/>
      <c r="T94" s="9"/>
      <c r="U94" s="9"/>
    </row>
    <row r="95" spans="1:21" x14ac:dyDescent="0.3">
      <c r="A95" s="9"/>
      <c r="B95" s="9"/>
      <c r="C95" s="9"/>
      <c r="D95" s="9"/>
      <c r="E95" s="9"/>
      <c r="F95" s="9"/>
      <c r="G95" s="9"/>
      <c r="H95" s="10"/>
      <c r="I95" s="9"/>
      <c r="J95" s="10"/>
      <c r="K95" s="11"/>
      <c r="L95" s="11"/>
      <c r="M95" s="9"/>
      <c r="N95" s="105"/>
      <c r="O95" s="9"/>
      <c r="P95" s="12"/>
      <c r="Q95" s="9"/>
      <c r="R95" s="9"/>
      <c r="S95" s="9"/>
      <c r="T95" s="9"/>
      <c r="U95" s="9"/>
    </row>
    <row r="96" spans="1:21" ht="57.6" x14ac:dyDescent="0.3">
      <c r="A96" s="3" t="s">
        <v>3</v>
      </c>
      <c r="B96" s="3" t="s">
        <v>82</v>
      </c>
      <c r="C96" s="3" t="s">
        <v>6</v>
      </c>
      <c r="D96" s="3" t="s">
        <v>7</v>
      </c>
      <c r="E96" s="3" t="s">
        <v>8</v>
      </c>
      <c r="F96" s="3" t="s">
        <v>9</v>
      </c>
      <c r="G96" s="4" t="s">
        <v>10</v>
      </c>
      <c r="H96" s="5" t="s">
        <v>11</v>
      </c>
      <c r="I96" s="4" t="s">
        <v>12</v>
      </c>
      <c r="J96" s="4" t="s">
        <v>13</v>
      </c>
      <c r="K96" s="4" t="s">
        <v>14</v>
      </c>
      <c r="L96" s="4" t="s">
        <v>15</v>
      </c>
      <c r="M96" s="4" t="s">
        <v>16</v>
      </c>
      <c r="N96" s="69" t="s">
        <v>17</v>
      </c>
      <c r="O96" s="69" t="s">
        <v>18</v>
      </c>
      <c r="P96" s="69" t="s">
        <v>19</v>
      </c>
      <c r="Q96" s="69" t="s">
        <v>20</v>
      </c>
      <c r="R96" s="69" t="s">
        <v>27</v>
      </c>
      <c r="S96" s="9"/>
      <c r="T96" s="9"/>
      <c r="U96" s="9"/>
    </row>
    <row r="97" spans="1:29" ht="24" x14ac:dyDescent="0.3">
      <c r="A97" s="70" t="s">
        <v>83</v>
      </c>
      <c r="B97" s="71" t="s">
        <v>84</v>
      </c>
      <c r="C97" s="71" t="s">
        <v>35</v>
      </c>
      <c r="D97" s="72" t="s">
        <v>59</v>
      </c>
      <c r="E97" s="73" t="s">
        <v>69</v>
      </c>
      <c r="F97" s="74" t="s">
        <v>153</v>
      </c>
      <c r="G97" s="75">
        <v>21101</v>
      </c>
      <c r="H97" s="94" t="s">
        <v>154</v>
      </c>
      <c r="I97" s="85"/>
      <c r="J97" s="85" t="s">
        <v>155</v>
      </c>
      <c r="K97" s="78" t="s">
        <v>86</v>
      </c>
      <c r="L97" s="95" t="s">
        <v>86</v>
      </c>
      <c r="M97" s="96" t="s">
        <v>87</v>
      </c>
      <c r="N97" s="97">
        <v>20</v>
      </c>
      <c r="O97" s="98">
        <v>26</v>
      </c>
      <c r="P97" s="78" t="s">
        <v>88</v>
      </c>
      <c r="Q97" s="81">
        <f t="shared" ref="Q97:Q108" si="7">SUM(R97:R97)</f>
        <v>520</v>
      </c>
      <c r="R97" s="91">
        <v>520</v>
      </c>
      <c r="S97" s="9"/>
      <c r="T97" s="9"/>
      <c r="U97" s="9"/>
    </row>
    <row r="98" spans="1:29" ht="24" x14ac:dyDescent="0.3">
      <c r="A98" s="70" t="s">
        <v>83</v>
      </c>
      <c r="B98" s="71" t="s">
        <v>84</v>
      </c>
      <c r="C98" s="71" t="s">
        <v>35</v>
      </c>
      <c r="D98" s="72" t="s">
        <v>59</v>
      </c>
      <c r="E98" s="73" t="s">
        <v>69</v>
      </c>
      <c r="F98" s="74" t="s">
        <v>153</v>
      </c>
      <c r="G98" s="75">
        <v>21101</v>
      </c>
      <c r="H98" s="94" t="s">
        <v>154</v>
      </c>
      <c r="I98" s="85"/>
      <c r="J98" s="85" t="s">
        <v>156</v>
      </c>
      <c r="K98" s="78" t="s">
        <v>86</v>
      </c>
      <c r="L98" s="95" t="s">
        <v>86</v>
      </c>
      <c r="M98" s="96" t="s">
        <v>102</v>
      </c>
      <c r="N98" s="97">
        <v>20</v>
      </c>
      <c r="O98" s="98">
        <v>142</v>
      </c>
      <c r="P98" s="78" t="s">
        <v>88</v>
      </c>
      <c r="Q98" s="81">
        <f t="shared" si="7"/>
        <v>2840</v>
      </c>
      <c r="R98" s="91">
        <v>2840</v>
      </c>
      <c r="S98" s="9"/>
      <c r="T98" s="9"/>
      <c r="U98" s="9"/>
    </row>
    <row r="99" spans="1:29" ht="24" x14ac:dyDescent="0.3">
      <c r="A99" s="70" t="s">
        <v>83</v>
      </c>
      <c r="B99" s="71" t="s">
        <v>84</v>
      </c>
      <c r="C99" s="71" t="s">
        <v>35</v>
      </c>
      <c r="D99" s="72" t="s">
        <v>59</v>
      </c>
      <c r="E99" s="73" t="s">
        <v>69</v>
      </c>
      <c r="F99" s="74" t="s">
        <v>153</v>
      </c>
      <c r="G99" s="75">
        <v>21101</v>
      </c>
      <c r="H99" s="94" t="s">
        <v>154</v>
      </c>
      <c r="I99" s="85"/>
      <c r="J99" s="85" t="s">
        <v>157</v>
      </c>
      <c r="K99" s="78" t="s">
        <v>86</v>
      </c>
      <c r="L99" s="95" t="s">
        <v>86</v>
      </c>
      <c r="M99" s="96" t="s">
        <v>119</v>
      </c>
      <c r="N99" s="97">
        <v>10</v>
      </c>
      <c r="O99" s="98">
        <v>50</v>
      </c>
      <c r="P99" s="78" t="s">
        <v>88</v>
      </c>
      <c r="Q99" s="81">
        <f t="shared" si="7"/>
        <v>500</v>
      </c>
      <c r="R99" s="91">
        <v>500</v>
      </c>
      <c r="S99" s="9"/>
      <c r="T99" s="9"/>
      <c r="U99" s="9"/>
    </row>
    <row r="100" spans="1:29" ht="24" x14ac:dyDescent="0.3">
      <c r="A100" s="70" t="s">
        <v>83</v>
      </c>
      <c r="B100" s="71" t="s">
        <v>84</v>
      </c>
      <c r="C100" s="71" t="s">
        <v>35</v>
      </c>
      <c r="D100" s="72" t="s">
        <v>59</v>
      </c>
      <c r="E100" s="73" t="s">
        <v>69</v>
      </c>
      <c r="F100" s="74" t="s">
        <v>153</v>
      </c>
      <c r="G100" s="75">
        <v>21101</v>
      </c>
      <c r="H100" s="94" t="s">
        <v>154</v>
      </c>
      <c r="I100" s="85"/>
      <c r="J100" s="85" t="s">
        <v>158</v>
      </c>
      <c r="K100" s="78" t="s">
        <v>86</v>
      </c>
      <c r="L100" s="95" t="s">
        <v>86</v>
      </c>
      <c r="M100" s="96" t="s">
        <v>87</v>
      </c>
      <c r="N100" s="97">
        <v>10</v>
      </c>
      <c r="O100" s="98">
        <v>15.05</v>
      </c>
      <c r="P100" s="78" t="s">
        <v>88</v>
      </c>
      <c r="Q100" s="81">
        <f t="shared" si="7"/>
        <v>155</v>
      </c>
      <c r="R100" s="91">
        <v>155</v>
      </c>
      <c r="S100" s="9"/>
      <c r="T100" s="9"/>
      <c r="U100" s="9"/>
    </row>
    <row r="101" spans="1:29" ht="24" x14ac:dyDescent="0.3">
      <c r="A101" s="70" t="s">
        <v>83</v>
      </c>
      <c r="B101" s="71" t="s">
        <v>84</v>
      </c>
      <c r="C101" s="71" t="s">
        <v>35</v>
      </c>
      <c r="D101" s="72" t="s">
        <v>59</v>
      </c>
      <c r="E101" s="73" t="s">
        <v>69</v>
      </c>
      <c r="F101" s="74" t="s">
        <v>153</v>
      </c>
      <c r="G101" s="75">
        <v>21101</v>
      </c>
      <c r="H101" s="94" t="s">
        <v>154</v>
      </c>
      <c r="I101" s="85"/>
      <c r="J101" s="85" t="s">
        <v>159</v>
      </c>
      <c r="K101" s="78" t="s">
        <v>86</v>
      </c>
      <c r="L101" s="95" t="s">
        <v>86</v>
      </c>
      <c r="M101" s="96" t="s">
        <v>160</v>
      </c>
      <c r="N101" s="97">
        <v>2</v>
      </c>
      <c r="O101" s="98">
        <v>110</v>
      </c>
      <c r="P101" s="78" t="s">
        <v>88</v>
      </c>
      <c r="Q101" s="81">
        <f t="shared" si="7"/>
        <v>220</v>
      </c>
      <c r="R101" s="91">
        <v>220</v>
      </c>
      <c r="S101" s="9"/>
      <c r="T101" s="9"/>
      <c r="U101" s="9"/>
    </row>
    <row r="102" spans="1:29" ht="24" x14ac:dyDescent="0.3">
      <c r="A102" s="70" t="s">
        <v>83</v>
      </c>
      <c r="B102" s="71" t="s">
        <v>84</v>
      </c>
      <c r="C102" s="71" t="s">
        <v>35</v>
      </c>
      <c r="D102" s="72" t="s">
        <v>59</v>
      </c>
      <c r="E102" s="73" t="s">
        <v>69</v>
      </c>
      <c r="F102" s="74" t="s">
        <v>153</v>
      </c>
      <c r="G102" s="75">
        <v>21101</v>
      </c>
      <c r="H102" s="94" t="s">
        <v>154</v>
      </c>
      <c r="I102" s="85"/>
      <c r="J102" s="85" t="s">
        <v>104</v>
      </c>
      <c r="K102" s="78" t="s">
        <v>86</v>
      </c>
      <c r="L102" s="95" t="s">
        <v>86</v>
      </c>
      <c r="M102" s="96" t="s">
        <v>87</v>
      </c>
      <c r="N102" s="97">
        <v>12</v>
      </c>
      <c r="O102" s="98">
        <v>69</v>
      </c>
      <c r="P102" s="78" t="s">
        <v>88</v>
      </c>
      <c r="Q102" s="81">
        <f t="shared" si="7"/>
        <v>828</v>
      </c>
      <c r="R102" s="91">
        <v>828</v>
      </c>
      <c r="S102" s="9"/>
      <c r="T102" s="9"/>
      <c r="U102" s="9"/>
    </row>
    <row r="103" spans="1:29" ht="24" x14ac:dyDescent="0.3">
      <c r="A103" s="70" t="s">
        <v>83</v>
      </c>
      <c r="B103" s="71" t="s">
        <v>84</v>
      </c>
      <c r="C103" s="71" t="s">
        <v>35</v>
      </c>
      <c r="D103" s="72" t="s">
        <v>59</v>
      </c>
      <c r="E103" s="73" t="s">
        <v>69</v>
      </c>
      <c r="F103" s="74" t="s">
        <v>153</v>
      </c>
      <c r="G103" s="75">
        <v>21101</v>
      </c>
      <c r="H103" s="94" t="s">
        <v>154</v>
      </c>
      <c r="I103" s="85"/>
      <c r="J103" s="85" t="s">
        <v>161</v>
      </c>
      <c r="K103" s="78" t="s">
        <v>86</v>
      </c>
      <c r="L103" s="95" t="s">
        <v>86</v>
      </c>
      <c r="M103" s="96" t="s">
        <v>87</v>
      </c>
      <c r="N103" s="97">
        <v>2</v>
      </c>
      <c r="O103" s="98">
        <v>468.86</v>
      </c>
      <c r="P103" s="78" t="s">
        <v>88</v>
      </c>
      <c r="Q103" s="81">
        <f t="shared" si="7"/>
        <v>937.3</v>
      </c>
      <c r="R103" s="91">
        <v>937.3</v>
      </c>
      <c r="S103" s="9"/>
      <c r="T103" s="9"/>
      <c r="U103" s="9"/>
    </row>
    <row r="104" spans="1:29" ht="48" x14ac:dyDescent="0.3">
      <c r="A104" s="70" t="s">
        <v>83</v>
      </c>
      <c r="B104" s="71" t="s">
        <v>84</v>
      </c>
      <c r="C104" s="71" t="s">
        <v>35</v>
      </c>
      <c r="D104" s="72" t="s">
        <v>59</v>
      </c>
      <c r="E104" s="73" t="s">
        <v>69</v>
      </c>
      <c r="F104" s="74" t="s">
        <v>153</v>
      </c>
      <c r="G104" s="75">
        <v>22104</v>
      </c>
      <c r="H104" s="94" t="s">
        <v>128</v>
      </c>
      <c r="I104" s="85"/>
      <c r="J104" s="85" t="s">
        <v>129</v>
      </c>
      <c r="K104" s="78" t="s">
        <v>86</v>
      </c>
      <c r="L104" s="95" t="s">
        <v>86</v>
      </c>
      <c r="M104" s="96" t="s">
        <v>130</v>
      </c>
      <c r="N104" s="97">
        <v>1</v>
      </c>
      <c r="O104" s="98">
        <v>5000</v>
      </c>
      <c r="P104" s="78" t="s">
        <v>88</v>
      </c>
      <c r="Q104" s="81">
        <f t="shared" si="7"/>
        <v>5000</v>
      </c>
      <c r="R104" s="91">
        <v>5000</v>
      </c>
      <c r="S104" s="9"/>
      <c r="T104" s="9"/>
      <c r="U104" s="9"/>
    </row>
    <row r="105" spans="1:29" ht="60" x14ac:dyDescent="0.3">
      <c r="A105" s="70" t="s">
        <v>83</v>
      </c>
      <c r="B105" s="71" t="s">
        <v>84</v>
      </c>
      <c r="C105" s="71" t="s">
        <v>35</v>
      </c>
      <c r="D105" s="72" t="s">
        <v>59</v>
      </c>
      <c r="E105" s="73" t="s">
        <v>69</v>
      </c>
      <c r="F105" s="74" t="s">
        <v>153</v>
      </c>
      <c r="G105" s="75">
        <v>26102</v>
      </c>
      <c r="H105" s="94" t="s">
        <v>137</v>
      </c>
      <c r="I105" s="84" t="s">
        <v>162</v>
      </c>
      <c r="J105" s="85" t="s">
        <v>163</v>
      </c>
      <c r="K105" s="78" t="s">
        <v>86</v>
      </c>
      <c r="L105" s="88" t="s">
        <v>86</v>
      </c>
      <c r="M105" s="89" t="s">
        <v>42</v>
      </c>
      <c r="N105" s="89">
        <v>100</v>
      </c>
      <c r="O105" s="90">
        <v>200</v>
      </c>
      <c r="P105" s="88" t="s">
        <v>88</v>
      </c>
      <c r="Q105" s="91">
        <f t="shared" si="7"/>
        <v>10000</v>
      </c>
      <c r="R105" s="82">
        <v>10000</v>
      </c>
      <c r="S105" s="9"/>
      <c r="T105" s="9"/>
      <c r="U105" s="9"/>
    </row>
    <row r="106" spans="1:29" ht="48" x14ac:dyDescent="0.3">
      <c r="A106" s="70" t="s">
        <v>83</v>
      </c>
      <c r="B106" s="71" t="s">
        <v>84</v>
      </c>
      <c r="C106" s="71" t="s">
        <v>35</v>
      </c>
      <c r="D106" s="72" t="s">
        <v>59</v>
      </c>
      <c r="E106" s="73" t="s">
        <v>69</v>
      </c>
      <c r="F106" s="74" t="s">
        <v>153</v>
      </c>
      <c r="G106" s="75">
        <v>29301</v>
      </c>
      <c r="H106" s="94" t="s">
        <v>164</v>
      </c>
      <c r="I106" s="84" t="s">
        <v>162</v>
      </c>
      <c r="J106" s="85" t="s">
        <v>165</v>
      </c>
      <c r="K106" s="78" t="s">
        <v>86</v>
      </c>
      <c r="L106" s="88" t="s">
        <v>86</v>
      </c>
      <c r="M106" s="89" t="s">
        <v>42</v>
      </c>
      <c r="N106" s="89">
        <v>1</v>
      </c>
      <c r="O106" s="90">
        <v>3981.12</v>
      </c>
      <c r="P106" s="88" t="s">
        <v>88</v>
      </c>
      <c r="Q106" s="91">
        <f t="shared" si="7"/>
        <v>3981.12</v>
      </c>
      <c r="R106" s="82">
        <v>3981.12</v>
      </c>
      <c r="S106" s="9"/>
      <c r="T106" s="9"/>
      <c r="U106" s="9"/>
    </row>
    <row r="107" spans="1:29" ht="24" x14ac:dyDescent="0.3">
      <c r="A107" s="70" t="s">
        <v>83</v>
      </c>
      <c r="B107" s="71" t="s">
        <v>84</v>
      </c>
      <c r="C107" s="108" t="s">
        <v>35</v>
      </c>
      <c r="D107" s="109" t="s">
        <v>59</v>
      </c>
      <c r="E107" s="110" t="s">
        <v>69</v>
      </c>
      <c r="F107" s="93" t="s">
        <v>153</v>
      </c>
      <c r="G107" s="111">
        <v>32201</v>
      </c>
      <c r="H107" s="94" t="s">
        <v>46</v>
      </c>
      <c r="I107" s="85"/>
      <c r="J107" s="94" t="s">
        <v>46</v>
      </c>
      <c r="K107" s="78" t="s">
        <v>86</v>
      </c>
      <c r="L107" s="88" t="s">
        <v>86</v>
      </c>
      <c r="M107" s="89" t="s">
        <v>38</v>
      </c>
      <c r="N107" s="89">
        <v>1</v>
      </c>
      <c r="O107" s="90">
        <v>43678.25</v>
      </c>
      <c r="P107" s="88" t="s">
        <v>88</v>
      </c>
      <c r="Q107" s="91">
        <f t="shared" si="7"/>
        <v>43678.25</v>
      </c>
      <c r="R107" s="82">
        <v>43678.25</v>
      </c>
      <c r="S107" s="9"/>
      <c r="T107" s="9"/>
      <c r="U107" s="9"/>
    </row>
    <row r="108" spans="1:29" ht="24" x14ac:dyDescent="0.3">
      <c r="A108" s="70" t="s">
        <v>83</v>
      </c>
      <c r="B108" s="71" t="s">
        <v>84</v>
      </c>
      <c r="C108" s="108" t="s">
        <v>35</v>
      </c>
      <c r="D108" s="109" t="s">
        <v>59</v>
      </c>
      <c r="E108" s="110" t="s">
        <v>69</v>
      </c>
      <c r="F108" s="93" t="s">
        <v>153</v>
      </c>
      <c r="G108" s="111">
        <v>35101</v>
      </c>
      <c r="H108" s="94" t="s">
        <v>166</v>
      </c>
      <c r="I108" s="85"/>
      <c r="J108" s="94" t="s">
        <v>167</v>
      </c>
      <c r="K108" s="78" t="s">
        <v>86</v>
      </c>
      <c r="L108" s="88" t="s">
        <v>86</v>
      </c>
      <c r="M108" s="89" t="s">
        <v>38</v>
      </c>
      <c r="N108" s="89">
        <v>1</v>
      </c>
      <c r="O108" s="90">
        <v>5711.84</v>
      </c>
      <c r="P108" s="88" t="s">
        <v>88</v>
      </c>
      <c r="Q108" s="91">
        <f t="shared" si="7"/>
        <v>5711.84</v>
      </c>
      <c r="R108" s="82">
        <v>5711.84</v>
      </c>
      <c r="S108" s="9"/>
      <c r="T108" s="9"/>
      <c r="U108" s="9"/>
    </row>
    <row r="109" spans="1:29" x14ac:dyDescent="0.3">
      <c r="A109" s="112"/>
      <c r="B109" s="112"/>
      <c r="C109" s="112"/>
      <c r="D109" s="112"/>
      <c r="E109" s="112"/>
      <c r="F109" s="112"/>
      <c r="G109" s="113"/>
      <c r="H109" s="114"/>
      <c r="I109" s="112"/>
      <c r="J109" s="114"/>
      <c r="K109" s="115"/>
      <c r="L109" s="115"/>
      <c r="M109" s="112"/>
      <c r="N109" s="116"/>
      <c r="O109" s="112"/>
      <c r="P109" s="117"/>
      <c r="Q109" s="112"/>
      <c r="R109" s="112"/>
      <c r="S109" s="112"/>
      <c r="T109" s="112"/>
      <c r="U109" s="112"/>
    </row>
    <row r="110" spans="1:29" x14ac:dyDescent="0.3">
      <c r="A110" s="359"/>
      <c r="B110" s="359"/>
      <c r="C110" s="359"/>
      <c r="D110" s="359"/>
      <c r="E110" s="359"/>
      <c r="F110" s="359"/>
      <c r="G110" s="359"/>
      <c r="H110" s="114"/>
      <c r="I110" s="112"/>
      <c r="J110" s="114"/>
      <c r="K110" s="115"/>
      <c r="L110" s="115"/>
      <c r="M110" s="112"/>
      <c r="N110" s="116"/>
      <c r="O110" s="112"/>
      <c r="P110" s="118"/>
      <c r="Q110" s="119">
        <f>SUM(Q97:Q108)</f>
        <v>74371.509999999995</v>
      </c>
      <c r="R110" s="119">
        <f>SUM(R97:R108)</f>
        <v>74371.509999999995</v>
      </c>
      <c r="S110" s="112"/>
      <c r="T110" s="112"/>
      <c r="U110" s="112"/>
    </row>
    <row r="111" spans="1:29" x14ac:dyDescent="0.3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</row>
    <row r="112" spans="1:29" ht="25.8" x14ac:dyDescent="0.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120" t="s">
        <v>168</v>
      </c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</row>
    <row r="113" spans="1:34" x14ac:dyDescent="0.3">
      <c r="O113" s="1"/>
      <c r="P113" s="1"/>
    </row>
    <row r="114" spans="1:34" ht="43.2" x14ac:dyDescent="0.3">
      <c r="A114" s="3" t="s">
        <v>3</v>
      </c>
      <c r="B114" s="3" t="s">
        <v>4</v>
      </c>
      <c r="C114" s="3" t="s">
        <v>5</v>
      </c>
      <c r="D114" s="3" t="s">
        <v>6</v>
      </c>
      <c r="E114" s="3" t="s">
        <v>7</v>
      </c>
      <c r="F114" s="3" t="s">
        <v>8</v>
      </c>
      <c r="G114" s="3" t="s">
        <v>9</v>
      </c>
      <c r="H114" s="4" t="s">
        <v>10</v>
      </c>
      <c r="I114" s="5" t="s">
        <v>11</v>
      </c>
      <c r="J114" s="4" t="s">
        <v>12</v>
      </c>
      <c r="K114" s="4" t="s">
        <v>13</v>
      </c>
      <c r="L114" s="4" t="s">
        <v>14</v>
      </c>
      <c r="M114" s="4" t="s">
        <v>15</v>
      </c>
      <c r="N114" s="4" t="s">
        <v>16</v>
      </c>
      <c r="O114" s="6" t="s">
        <v>17</v>
      </c>
      <c r="P114" s="4" t="s">
        <v>18</v>
      </c>
      <c r="Q114" s="6" t="s">
        <v>19</v>
      </c>
      <c r="R114" s="7" t="s">
        <v>20</v>
      </c>
      <c r="S114" s="7" t="s">
        <v>21</v>
      </c>
      <c r="T114" s="7" t="s">
        <v>22</v>
      </c>
      <c r="U114" s="7" t="s">
        <v>23</v>
      </c>
      <c r="V114" s="7" t="s">
        <v>24</v>
      </c>
      <c r="W114" s="7" t="s">
        <v>25</v>
      </c>
      <c r="X114" s="7" t="s">
        <v>26</v>
      </c>
      <c r="Y114" s="7" t="s">
        <v>27</v>
      </c>
      <c r="Z114" s="7" t="s">
        <v>28</v>
      </c>
      <c r="AA114" s="7" t="s">
        <v>29</v>
      </c>
      <c r="AB114" s="7" t="s">
        <v>30</v>
      </c>
      <c r="AC114" s="7" t="s">
        <v>31</v>
      </c>
      <c r="AD114" s="7" t="s">
        <v>32</v>
      </c>
      <c r="AE114" s="8"/>
      <c r="AF114" s="8"/>
      <c r="AG114" s="8"/>
      <c r="AH114" s="8"/>
    </row>
    <row r="115" spans="1:34" x14ac:dyDescent="0.3">
      <c r="A115" s="121" t="s">
        <v>169</v>
      </c>
      <c r="B115" s="121" t="s">
        <v>170</v>
      </c>
      <c r="C115" s="121" t="s">
        <v>170</v>
      </c>
      <c r="D115" s="121" t="s">
        <v>35</v>
      </c>
      <c r="E115" s="121" t="s">
        <v>36</v>
      </c>
      <c r="F115" s="121" t="s">
        <v>35</v>
      </c>
      <c r="G115" s="84" t="s">
        <v>50</v>
      </c>
      <c r="H115" s="84">
        <v>35801</v>
      </c>
      <c r="I115" s="94" t="s">
        <v>44</v>
      </c>
      <c r="J115" s="122"/>
      <c r="K115" s="123" t="s">
        <v>171</v>
      </c>
      <c r="L115" s="124" t="s">
        <v>172</v>
      </c>
      <c r="M115" s="125" t="s">
        <v>172</v>
      </c>
      <c r="N115" s="126" t="s">
        <v>38</v>
      </c>
      <c r="O115" s="124">
        <v>1</v>
      </c>
      <c r="P115" s="127">
        <v>25013</v>
      </c>
      <c r="Q115" s="124" t="s">
        <v>173</v>
      </c>
      <c r="R115" s="124">
        <v>25013</v>
      </c>
      <c r="S115" s="124"/>
      <c r="T115" s="124"/>
      <c r="U115" s="124"/>
      <c r="V115" s="124"/>
      <c r="W115" s="124"/>
      <c r="X115" s="124"/>
      <c r="Y115" s="124"/>
      <c r="Z115" s="127">
        <v>25013</v>
      </c>
      <c r="AA115" s="124"/>
      <c r="AB115" s="124"/>
      <c r="AC115" s="124"/>
      <c r="AD115" s="124"/>
      <c r="AE115" s="15"/>
      <c r="AF115" s="15"/>
      <c r="AG115" s="15"/>
      <c r="AH115" s="15"/>
    </row>
    <row r="116" spans="1:34" x14ac:dyDescent="0.3">
      <c r="A116" s="121" t="s">
        <v>169</v>
      </c>
      <c r="B116" s="121" t="s">
        <v>170</v>
      </c>
      <c r="C116" s="121" t="s">
        <v>170</v>
      </c>
      <c r="D116" s="121" t="s">
        <v>35</v>
      </c>
      <c r="E116" s="121" t="s">
        <v>36</v>
      </c>
      <c r="F116" s="121" t="s">
        <v>35</v>
      </c>
      <c r="G116" s="84" t="s">
        <v>50</v>
      </c>
      <c r="H116" s="84">
        <v>33801</v>
      </c>
      <c r="I116" s="94" t="s">
        <v>47</v>
      </c>
      <c r="J116" s="122"/>
      <c r="K116" s="123" t="s">
        <v>174</v>
      </c>
      <c r="L116" s="124" t="s">
        <v>172</v>
      </c>
      <c r="M116" s="125" t="s">
        <v>172</v>
      </c>
      <c r="N116" s="126" t="s">
        <v>38</v>
      </c>
      <c r="O116" s="124">
        <v>1</v>
      </c>
      <c r="P116" s="127">
        <v>25191</v>
      </c>
      <c r="Q116" s="124" t="s">
        <v>173</v>
      </c>
      <c r="R116" s="124">
        <v>25191</v>
      </c>
      <c r="S116" s="124"/>
      <c r="T116" s="124"/>
      <c r="U116" s="124"/>
      <c r="V116" s="124"/>
      <c r="W116" s="124"/>
      <c r="X116" s="124"/>
      <c r="Y116" s="124"/>
      <c r="Z116" s="127">
        <v>25191</v>
      </c>
      <c r="AA116" s="124"/>
      <c r="AB116" s="124"/>
      <c r="AC116" s="124"/>
      <c r="AD116" s="124"/>
      <c r="AE116" s="15"/>
      <c r="AF116" s="15"/>
      <c r="AG116" s="15"/>
      <c r="AH116" s="15"/>
    </row>
    <row r="117" spans="1:34" x14ac:dyDescent="0.3">
      <c r="A117" s="121" t="s">
        <v>169</v>
      </c>
      <c r="B117" s="121" t="s">
        <v>170</v>
      </c>
      <c r="C117" s="121" t="s">
        <v>170</v>
      </c>
      <c r="D117" s="121" t="s">
        <v>35</v>
      </c>
      <c r="E117" s="121" t="s">
        <v>36</v>
      </c>
      <c r="F117" s="121" t="s">
        <v>35</v>
      </c>
      <c r="G117" s="84" t="s">
        <v>50</v>
      </c>
      <c r="H117" s="84">
        <v>32201</v>
      </c>
      <c r="I117" s="94" t="s">
        <v>46</v>
      </c>
      <c r="J117" s="122"/>
      <c r="K117" s="123" t="s">
        <v>175</v>
      </c>
      <c r="L117" s="124" t="s">
        <v>172</v>
      </c>
      <c r="M117" s="125" t="s">
        <v>172</v>
      </c>
      <c r="N117" s="126" t="s">
        <v>38</v>
      </c>
      <c r="O117" s="124">
        <v>1</v>
      </c>
      <c r="P117" s="127">
        <v>33798.94</v>
      </c>
      <c r="Q117" s="124" t="s">
        <v>173</v>
      </c>
      <c r="R117" s="124">
        <v>33798.94</v>
      </c>
      <c r="S117" s="124"/>
      <c r="T117" s="124"/>
      <c r="U117" s="124"/>
      <c r="V117" s="124"/>
      <c r="W117" s="124"/>
      <c r="X117" s="124"/>
      <c r="Y117" s="124"/>
      <c r="Z117" s="127">
        <v>33798.94</v>
      </c>
      <c r="AA117" s="124"/>
      <c r="AB117" s="124"/>
      <c r="AC117" s="124"/>
      <c r="AD117" s="124"/>
      <c r="AE117" s="15"/>
      <c r="AF117" s="15"/>
      <c r="AG117" s="15"/>
      <c r="AH117" s="15"/>
    </row>
    <row r="118" spans="1:34" x14ac:dyDescent="0.3">
      <c r="A118" s="121" t="s">
        <v>169</v>
      </c>
      <c r="B118" s="121" t="s">
        <v>170</v>
      </c>
      <c r="C118" s="121" t="s">
        <v>170</v>
      </c>
      <c r="D118" s="121" t="s">
        <v>35</v>
      </c>
      <c r="E118" s="121" t="s">
        <v>36</v>
      </c>
      <c r="F118" s="121" t="s">
        <v>35</v>
      </c>
      <c r="G118" s="84" t="s">
        <v>50</v>
      </c>
      <c r="H118" s="84">
        <v>31401</v>
      </c>
      <c r="I118" s="123" t="s">
        <v>176</v>
      </c>
      <c r="J118" s="122"/>
      <c r="K118" s="123" t="s">
        <v>176</v>
      </c>
      <c r="L118" s="124" t="s">
        <v>172</v>
      </c>
      <c r="M118" s="125" t="s">
        <v>172</v>
      </c>
      <c r="N118" s="126" t="s">
        <v>38</v>
      </c>
      <c r="O118" s="124">
        <v>1</v>
      </c>
      <c r="P118" s="127">
        <v>709.71</v>
      </c>
      <c r="Q118" s="124" t="s">
        <v>173</v>
      </c>
      <c r="R118" s="124">
        <v>709.71</v>
      </c>
      <c r="S118" s="124"/>
      <c r="T118" s="124"/>
      <c r="U118" s="124"/>
      <c r="V118" s="124"/>
      <c r="W118" s="124"/>
      <c r="X118" s="124"/>
      <c r="Y118" s="124"/>
      <c r="Z118" s="127">
        <v>709.71</v>
      </c>
      <c r="AA118" s="124"/>
      <c r="AB118" s="124"/>
      <c r="AC118" s="124"/>
      <c r="AD118" s="124"/>
      <c r="AE118" s="15"/>
      <c r="AF118" s="15"/>
      <c r="AG118" s="15"/>
      <c r="AH118" s="15"/>
    </row>
    <row r="119" spans="1:34" ht="36" x14ac:dyDescent="0.3">
      <c r="A119" s="121" t="s">
        <v>169</v>
      </c>
      <c r="B119" s="121" t="s">
        <v>170</v>
      </c>
      <c r="C119" s="121" t="s">
        <v>170</v>
      </c>
      <c r="D119" s="121" t="s">
        <v>35</v>
      </c>
      <c r="E119" s="121" t="s">
        <v>36</v>
      </c>
      <c r="F119" s="121" t="s">
        <v>35</v>
      </c>
      <c r="G119" s="84" t="s">
        <v>49</v>
      </c>
      <c r="H119" s="84">
        <v>26104</v>
      </c>
      <c r="I119" s="94" t="s">
        <v>177</v>
      </c>
      <c r="J119" s="122" t="s">
        <v>178</v>
      </c>
      <c r="K119" s="123" t="s">
        <v>179</v>
      </c>
      <c r="L119" s="124" t="s">
        <v>172</v>
      </c>
      <c r="M119" s="125" t="s">
        <v>172</v>
      </c>
      <c r="N119" s="126" t="s">
        <v>42</v>
      </c>
      <c r="O119" s="124">
        <v>145</v>
      </c>
      <c r="P119" s="127">
        <v>100</v>
      </c>
      <c r="Q119" s="124" t="s">
        <v>173</v>
      </c>
      <c r="R119" s="124">
        <v>14500</v>
      </c>
      <c r="S119" s="124"/>
      <c r="T119" s="124"/>
      <c r="U119" s="124"/>
      <c r="V119" s="124"/>
      <c r="W119" s="124"/>
      <c r="X119" s="124"/>
      <c r="Y119" s="124"/>
      <c r="Z119" s="127">
        <v>14500</v>
      </c>
      <c r="AA119" s="124"/>
      <c r="AB119" s="124"/>
      <c r="AC119" s="124"/>
      <c r="AD119" s="124"/>
      <c r="AE119" s="15"/>
      <c r="AF119" s="15"/>
      <c r="AG119" s="15"/>
      <c r="AH119" s="15"/>
    </row>
    <row r="120" spans="1:34" x14ac:dyDescent="0.3">
      <c r="A120" s="121" t="s">
        <v>169</v>
      </c>
      <c r="B120" s="121" t="s">
        <v>170</v>
      </c>
      <c r="C120" s="121" t="s">
        <v>170</v>
      </c>
      <c r="D120" s="121" t="s">
        <v>35</v>
      </c>
      <c r="E120" s="121" t="s">
        <v>36</v>
      </c>
      <c r="F120" s="121" t="s">
        <v>35</v>
      </c>
      <c r="G120" s="84" t="s">
        <v>49</v>
      </c>
      <c r="H120" s="84">
        <v>32601</v>
      </c>
      <c r="I120" s="128" t="s">
        <v>48</v>
      </c>
      <c r="J120" s="122"/>
      <c r="K120" s="123" t="s">
        <v>180</v>
      </c>
      <c r="L120" s="124" t="s">
        <v>172</v>
      </c>
      <c r="M120" s="125" t="s">
        <v>172</v>
      </c>
      <c r="N120" s="126" t="s">
        <v>42</v>
      </c>
      <c r="O120" s="124">
        <v>1</v>
      </c>
      <c r="P120" s="127">
        <v>930.46</v>
      </c>
      <c r="Q120" s="124" t="s">
        <v>173</v>
      </c>
      <c r="R120" s="124">
        <v>930.46</v>
      </c>
      <c r="S120" s="124"/>
      <c r="T120" s="124"/>
      <c r="U120" s="124"/>
      <c r="V120" s="124"/>
      <c r="W120" s="124"/>
      <c r="X120" s="124"/>
      <c r="Y120" s="124"/>
      <c r="Z120" s="127">
        <v>930.46</v>
      </c>
      <c r="AA120" s="124"/>
      <c r="AB120" s="124"/>
      <c r="AC120" s="124"/>
      <c r="AD120" s="124"/>
      <c r="AE120" s="15"/>
      <c r="AF120" s="15"/>
      <c r="AG120" s="15"/>
      <c r="AH120" s="15"/>
    </row>
    <row r="121" spans="1:34" ht="20.399999999999999" x14ac:dyDescent="0.3">
      <c r="A121" s="121" t="s">
        <v>169</v>
      </c>
      <c r="B121" s="121" t="s">
        <v>170</v>
      </c>
      <c r="C121" s="121" t="s">
        <v>170</v>
      </c>
      <c r="D121" s="121" t="s">
        <v>35</v>
      </c>
      <c r="E121" s="121" t="s">
        <v>36</v>
      </c>
      <c r="F121" s="121" t="s">
        <v>35</v>
      </c>
      <c r="G121" s="84" t="s">
        <v>49</v>
      </c>
      <c r="H121" s="84">
        <v>29401</v>
      </c>
      <c r="I121" s="129" t="s">
        <v>181</v>
      </c>
      <c r="J121" s="122" t="s">
        <v>182</v>
      </c>
      <c r="K121" s="123" t="s">
        <v>183</v>
      </c>
      <c r="L121" s="124" t="s">
        <v>172</v>
      </c>
      <c r="M121" s="125" t="s">
        <v>172</v>
      </c>
      <c r="N121" s="126" t="s">
        <v>42</v>
      </c>
      <c r="O121" s="124">
        <v>10</v>
      </c>
      <c r="P121" s="127">
        <v>69.989999999999995</v>
      </c>
      <c r="Q121" s="124" t="s">
        <v>173</v>
      </c>
      <c r="R121" s="124">
        <v>700</v>
      </c>
      <c r="S121" s="124"/>
      <c r="T121" s="124"/>
      <c r="U121" s="124"/>
      <c r="V121" s="124"/>
      <c r="W121" s="124"/>
      <c r="X121" s="124"/>
      <c r="Y121" s="124"/>
      <c r="Z121" s="127">
        <v>700</v>
      </c>
      <c r="AA121" s="124"/>
      <c r="AB121" s="124"/>
      <c r="AC121" s="124"/>
      <c r="AD121" s="124"/>
      <c r="AE121" s="15"/>
      <c r="AF121" s="15"/>
      <c r="AG121" s="15"/>
      <c r="AH121" s="15"/>
    </row>
    <row r="122" spans="1:34" ht="20.399999999999999" x14ac:dyDescent="0.3">
      <c r="A122" s="121" t="s">
        <v>169</v>
      </c>
      <c r="B122" s="121" t="s">
        <v>170</v>
      </c>
      <c r="C122" s="121" t="s">
        <v>170</v>
      </c>
      <c r="D122" s="121" t="s">
        <v>35</v>
      </c>
      <c r="E122" s="121" t="s">
        <v>36</v>
      </c>
      <c r="F122" s="121" t="s">
        <v>35</v>
      </c>
      <c r="G122" s="84" t="s">
        <v>49</v>
      </c>
      <c r="H122" s="84">
        <v>29401</v>
      </c>
      <c r="I122" s="129" t="s">
        <v>181</v>
      </c>
      <c r="J122" s="122" t="s">
        <v>182</v>
      </c>
      <c r="K122" s="123" t="s">
        <v>183</v>
      </c>
      <c r="L122" s="124" t="s">
        <v>172</v>
      </c>
      <c r="M122" s="125" t="s">
        <v>172</v>
      </c>
      <c r="N122" s="126" t="s">
        <v>42</v>
      </c>
      <c r="O122" s="124">
        <v>15</v>
      </c>
      <c r="P122" s="127">
        <v>70.010000000000005</v>
      </c>
      <c r="Q122" s="124" t="s">
        <v>173</v>
      </c>
      <c r="R122" s="124">
        <v>1050</v>
      </c>
      <c r="S122" s="124"/>
      <c r="T122" s="124"/>
      <c r="U122" s="124"/>
      <c r="V122" s="124"/>
      <c r="W122" s="124"/>
      <c r="X122" s="124"/>
      <c r="Y122" s="124"/>
      <c r="Z122" s="127">
        <v>1050</v>
      </c>
      <c r="AA122" s="124"/>
      <c r="AB122" s="124"/>
      <c r="AC122" s="124"/>
      <c r="AD122" s="124"/>
      <c r="AE122" s="15"/>
      <c r="AF122" s="15"/>
      <c r="AG122" s="15"/>
      <c r="AH122" s="15"/>
    </row>
    <row r="123" spans="1:34" ht="24" x14ac:dyDescent="0.3">
      <c r="A123" s="121" t="s">
        <v>169</v>
      </c>
      <c r="B123" s="121" t="s">
        <v>170</v>
      </c>
      <c r="C123" s="121" t="s">
        <v>170</v>
      </c>
      <c r="D123" s="121" t="s">
        <v>35</v>
      </c>
      <c r="E123" s="121" t="s">
        <v>36</v>
      </c>
      <c r="F123" s="121" t="s">
        <v>35</v>
      </c>
      <c r="G123" s="84" t="s">
        <v>49</v>
      </c>
      <c r="H123" s="84">
        <v>35501</v>
      </c>
      <c r="I123" s="70" t="s">
        <v>184</v>
      </c>
      <c r="J123" s="122"/>
      <c r="K123" s="123" t="s">
        <v>185</v>
      </c>
      <c r="L123" s="124" t="s">
        <v>172</v>
      </c>
      <c r="M123" s="125" t="s">
        <v>172</v>
      </c>
      <c r="N123" s="126" t="s">
        <v>38</v>
      </c>
      <c r="O123" s="124">
        <v>1</v>
      </c>
      <c r="P123" s="127">
        <v>7383.57</v>
      </c>
      <c r="Q123" s="124" t="s">
        <v>173</v>
      </c>
      <c r="R123" s="124">
        <v>7383.57</v>
      </c>
      <c r="S123" s="124"/>
      <c r="T123" s="124"/>
      <c r="U123" s="124"/>
      <c r="V123" s="124"/>
      <c r="W123" s="124"/>
      <c r="X123" s="124"/>
      <c r="Y123" s="124"/>
      <c r="Z123" s="127">
        <v>7383.57</v>
      </c>
      <c r="AA123" s="124"/>
      <c r="AB123" s="124"/>
      <c r="AC123" s="124"/>
      <c r="AD123" s="124"/>
      <c r="AE123" s="15"/>
      <c r="AF123" s="15"/>
      <c r="AG123" s="15"/>
      <c r="AH123" s="15"/>
    </row>
    <row r="124" spans="1:34" x14ac:dyDescent="0.3">
      <c r="A124" s="121" t="s">
        <v>169</v>
      </c>
      <c r="B124" s="121" t="s">
        <v>170</v>
      </c>
      <c r="C124" s="121" t="s">
        <v>170</v>
      </c>
      <c r="D124" s="121" t="s">
        <v>35</v>
      </c>
      <c r="E124" s="121" t="s">
        <v>36</v>
      </c>
      <c r="F124" s="121" t="s">
        <v>35</v>
      </c>
      <c r="G124" s="84" t="s">
        <v>49</v>
      </c>
      <c r="H124" s="84">
        <v>24801</v>
      </c>
      <c r="I124" s="94" t="s">
        <v>186</v>
      </c>
      <c r="J124" s="122" t="s">
        <v>187</v>
      </c>
      <c r="K124" s="123" t="s">
        <v>188</v>
      </c>
      <c r="L124" s="124" t="s">
        <v>172</v>
      </c>
      <c r="M124" s="125" t="s">
        <v>172</v>
      </c>
      <c r="N124" s="126" t="s">
        <v>42</v>
      </c>
      <c r="O124" s="124">
        <v>2</v>
      </c>
      <c r="P124" s="127">
        <v>1276</v>
      </c>
      <c r="Q124" s="124" t="s">
        <v>173</v>
      </c>
      <c r="R124" s="124">
        <v>2552</v>
      </c>
      <c r="S124" s="124"/>
      <c r="T124" s="124"/>
      <c r="U124" s="124"/>
      <c r="V124" s="124"/>
      <c r="W124" s="124"/>
      <c r="X124" s="124"/>
      <c r="Y124" s="124"/>
      <c r="Z124" s="127">
        <v>2552</v>
      </c>
      <c r="AA124" s="124"/>
      <c r="AB124" s="124"/>
      <c r="AC124" s="124"/>
      <c r="AD124" s="124"/>
      <c r="AE124" s="15"/>
      <c r="AF124" s="15"/>
      <c r="AG124" s="15"/>
      <c r="AH124" s="15"/>
    </row>
    <row r="125" spans="1:34" x14ac:dyDescent="0.3">
      <c r="A125" s="121" t="s">
        <v>169</v>
      </c>
      <c r="B125" s="121" t="s">
        <v>170</v>
      </c>
      <c r="C125" s="121" t="s">
        <v>170</v>
      </c>
      <c r="D125" s="121" t="s">
        <v>35</v>
      </c>
      <c r="E125" s="121" t="s">
        <v>36</v>
      </c>
      <c r="F125" s="121" t="s">
        <v>35</v>
      </c>
      <c r="G125" s="84" t="s">
        <v>49</v>
      </c>
      <c r="H125" s="84">
        <v>24801</v>
      </c>
      <c r="I125" s="94" t="s">
        <v>186</v>
      </c>
      <c r="J125" s="122" t="s">
        <v>189</v>
      </c>
      <c r="K125" s="123" t="s">
        <v>190</v>
      </c>
      <c r="L125" s="124" t="s">
        <v>172</v>
      </c>
      <c r="M125" s="125" t="s">
        <v>172</v>
      </c>
      <c r="N125" s="126" t="s">
        <v>42</v>
      </c>
      <c r="O125" s="124">
        <v>1</v>
      </c>
      <c r="P125" s="127">
        <v>835.2</v>
      </c>
      <c r="Q125" s="124" t="s">
        <v>173</v>
      </c>
      <c r="R125" s="124">
        <v>835.2</v>
      </c>
      <c r="S125" s="124"/>
      <c r="T125" s="124"/>
      <c r="U125" s="124"/>
      <c r="V125" s="124"/>
      <c r="W125" s="124"/>
      <c r="X125" s="124"/>
      <c r="Y125" s="124"/>
      <c r="Z125" s="127">
        <v>835.2</v>
      </c>
      <c r="AA125" s="124"/>
      <c r="AB125" s="124"/>
      <c r="AC125" s="124"/>
      <c r="AD125" s="124"/>
      <c r="AE125" s="15"/>
      <c r="AF125" s="15"/>
      <c r="AG125" s="15"/>
      <c r="AH125" s="15"/>
    </row>
    <row r="126" spans="1:34" x14ac:dyDescent="0.3">
      <c r="A126" s="121" t="s">
        <v>169</v>
      </c>
      <c r="B126" s="121" t="s">
        <v>170</v>
      </c>
      <c r="C126" s="121" t="s">
        <v>170</v>
      </c>
      <c r="D126" s="121" t="s">
        <v>35</v>
      </c>
      <c r="E126" s="121" t="s">
        <v>36</v>
      </c>
      <c r="F126" s="121" t="s">
        <v>35</v>
      </c>
      <c r="G126" s="84" t="s">
        <v>49</v>
      </c>
      <c r="H126" s="84">
        <v>24801</v>
      </c>
      <c r="I126" s="94" t="s">
        <v>186</v>
      </c>
      <c r="J126" s="122" t="s">
        <v>189</v>
      </c>
      <c r="K126" s="123" t="s">
        <v>190</v>
      </c>
      <c r="L126" s="124" t="s">
        <v>172</v>
      </c>
      <c r="M126" s="125" t="s">
        <v>172</v>
      </c>
      <c r="N126" s="126" t="s">
        <v>42</v>
      </c>
      <c r="O126" s="124">
        <v>4</v>
      </c>
      <c r="P126" s="127">
        <v>2923.2</v>
      </c>
      <c r="Q126" s="124" t="s">
        <v>173</v>
      </c>
      <c r="R126" s="124">
        <v>11692.8</v>
      </c>
      <c r="S126" s="124"/>
      <c r="T126" s="124"/>
      <c r="U126" s="124"/>
      <c r="V126" s="124"/>
      <c r="W126" s="124"/>
      <c r="X126" s="124"/>
      <c r="Y126" s="124"/>
      <c r="Z126" s="127">
        <v>11692.8</v>
      </c>
      <c r="AA126" s="124"/>
      <c r="AB126" s="124"/>
      <c r="AC126" s="124"/>
      <c r="AD126" s="124"/>
      <c r="AE126" s="15"/>
      <c r="AF126" s="15"/>
      <c r="AG126" s="15"/>
      <c r="AH126" s="15"/>
    </row>
    <row r="127" spans="1:34" ht="24" x14ac:dyDescent="0.3">
      <c r="A127" s="121" t="s">
        <v>169</v>
      </c>
      <c r="B127" s="121" t="s">
        <v>170</v>
      </c>
      <c r="C127" s="121" t="s">
        <v>170</v>
      </c>
      <c r="D127" s="121" t="s">
        <v>35</v>
      </c>
      <c r="E127" s="121" t="s">
        <v>36</v>
      </c>
      <c r="F127" s="121" t="s">
        <v>35</v>
      </c>
      <c r="G127" s="84" t="s">
        <v>49</v>
      </c>
      <c r="H127" s="84">
        <v>21401</v>
      </c>
      <c r="I127" s="70" t="s">
        <v>191</v>
      </c>
      <c r="J127" s="122" t="s">
        <v>192</v>
      </c>
      <c r="K127" s="123" t="s">
        <v>193</v>
      </c>
      <c r="L127" s="124" t="s">
        <v>172</v>
      </c>
      <c r="M127" s="125" t="s">
        <v>172</v>
      </c>
      <c r="N127" s="126" t="s">
        <v>42</v>
      </c>
      <c r="O127" s="124">
        <v>1</v>
      </c>
      <c r="P127" s="127">
        <v>1070</v>
      </c>
      <c r="Q127" s="124" t="s">
        <v>173</v>
      </c>
      <c r="R127" s="124">
        <v>1070</v>
      </c>
      <c r="S127" s="124"/>
      <c r="T127" s="124"/>
      <c r="U127" s="124"/>
      <c r="V127" s="124"/>
      <c r="W127" s="124"/>
      <c r="X127" s="124"/>
      <c r="Y127" s="124"/>
      <c r="Z127" s="127">
        <v>1070</v>
      </c>
      <c r="AA127" s="124"/>
      <c r="AB127" s="124"/>
      <c r="AC127" s="124"/>
      <c r="AD127" s="124"/>
      <c r="AE127" s="15"/>
      <c r="AF127" s="15"/>
      <c r="AG127" s="15"/>
      <c r="AH127" s="15"/>
    </row>
    <row r="128" spans="1:34" ht="24" x14ac:dyDescent="0.3">
      <c r="A128" s="121" t="s">
        <v>169</v>
      </c>
      <c r="B128" s="121" t="s">
        <v>170</v>
      </c>
      <c r="C128" s="121" t="s">
        <v>170</v>
      </c>
      <c r="D128" s="121" t="s">
        <v>35</v>
      </c>
      <c r="E128" s="121" t="s">
        <v>36</v>
      </c>
      <c r="F128" s="121" t="s">
        <v>35</v>
      </c>
      <c r="G128" s="84" t="s">
        <v>49</v>
      </c>
      <c r="H128" s="84">
        <v>21401</v>
      </c>
      <c r="I128" s="70" t="s">
        <v>191</v>
      </c>
      <c r="J128" s="122" t="s">
        <v>194</v>
      </c>
      <c r="K128" s="123" t="s">
        <v>195</v>
      </c>
      <c r="L128" s="124" t="s">
        <v>172</v>
      </c>
      <c r="M128" s="125" t="s">
        <v>172</v>
      </c>
      <c r="N128" s="126" t="s">
        <v>42</v>
      </c>
      <c r="O128" s="124">
        <v>1</v>
      </c>
      <c r="P128" s="127">
        <v>975</v>
      </c>
      <c r="Q128" s="124" t="s">
        <v>173</v>
      </c>
      <c r="R128" s="124">
        <v>975</v>
      </c>
      <c r="S128" s="124"/>
      <c r="T128" s="124"/>
      <c r="U128" s="124"/>
      <c r="V128" s="124"/>
      <c r="W128" s="124"/>
      <c r="X128" s="124"/>
      <c r="Y128" s="124"/>
      <c r="Z128" s="127">
        <v>975</v>
      </c>
      <c r="AA128" s="124"/>
      <c r="AB128" s="124"/>
      <c r="AC128" s="124"/>
      <c r="AD128" s="124"/>
      <c r="AE128" s="15"/>
      <c r="AF128" s="15"/>
      <c r="AG128" s="15"/>
      <c r="AH128" s="15"/>
    </row>
    <row r="129" spans="1:34" ht="24" x14ac:dyDescent="0.3">
      <c r="A129" s="121" t="s">
        <v>169</v>
      </c>
      <c r="B129" s="121" t="s">
        <v>170</v>
      </c>
      <c r="C129" s="121" t="s">
        <v>170</v>
      </c>
      <c r="D129" s="121" t="s">
        <v>35</v>
      </c>
      <c r="E129" s="121" t="s">
        <v>36</v>
      </c>
      <c r="F129" s="121" t="s">
        <v>35</v>
      </c>
      <c r="G129" s="84" t="s">
        <v>49</v>
      </c>
      <c r="H129" s="84">
        <v>21401</v>
      </c>
      <c r="I129" s="70" t="s">
        <v>191</v>
      </c>
      <c r="J129" s="122" t="s">
        <v>196</v>
      </c>
      <c r="K129" s="123" t="s">
        <v>197</v>
      </c>
      <c r="L129" s="124" t="s">
        <v>172</v>
      </c>
      <c r="M129" s="125" t="s">
        <v>172</v>
      </c>
      <c r="N129" s="126" t="s">
        <v>42</v>
      </c>
      <c r="O129" s="124">
        <v>1</v>
      </c>
      <c r="P129" s="127">
        <v>975</v>
      </c>
      <c r="Q129" s="124" t="s">
        <v>173</v>
      </c>
      <c r="R129" s="124">
        <v>975</v>
      </c>
      <c r="S129" s="124"/>
      <c r="T129" s="124"/>
      <c r="U129" s="124"/>
      <c r="V129" s="124"/>
      <c r="W129" s="124"/>
      <c r="X129" s="124"/>
      <c r="Y129" s="124"/>
      <c r="Z129" s="127">
        <v>975</v>
      </c>
      <c r="AA129" s="124"/>
      <c r="AB129" s="124"/>
      <c r="AC129" s="124"/>
      <c r="AD129" s="124"/>
      <c r="AE129" s="15"/>
      <c r="AF129" s="15"/>
      <c r="AG129" s="15"/>
      <c r="AH129" s="15"/>
    </row>
    <row r="130" spans="1:34" ht="24" x14ac:dyDescent="0.3">
      <c r="A130" s="121" t="s">
        <v>169</v>
      </c>
      <c r="B130" s="121" t="s">
        <v>170</v>
      </c>
      <c r="C130" s="121" t="s">
        <v>170</v>
      </c>
      <c r="D130" s="121" t="s">
        <v>35</v>
      </c>
      <c r="E130" s="121" t="s">
        <v>36</v>
      </c>
      <c r="F130" s="121" t="s">
        <v>35</v>
      </c>
      <c r="G130" s="84" t="s">
        <v>49</v>
      </c>
      <c r="H130" s="84">
        <v>21401</v>
      </c>
      <c r="I130" s="70" t="s">
        <v>191</v>
      </c>
      <c r="J130" s="122" t="s">
        <v>198</v>
      </c>
      <c r="K130" s="123" t="s">
        <v>199</v>
      </c>
      <c r="L130" s="124" t="s">
        <v>172</v>
      </c>
      <c r="M130" s="125" t="s">
        <v>172</v>
      </c>
      <c r="N130" s="126" t="s">
        <v>42</v>
      </c>
      <c r="O130" s="124">
        <v>1</v>
      </c>
      <c r="P130" s="127">
        <v>975</v>
      </c>
      <c r="Q130" s="124" t="s">
        <v>173</v>
      </c>
      <c r="R130" s="124">
        <v>975</v>
      </c>
      <c r="S130" s="124"/>
      <c r="T130" s="124"/>
      <c r="U130" s="124"/>
      <c r="V130" s="124"/>
      <c r="W130" s="124"/>
      <c r="X130" s="124"/>
      <c r="Y130" s="124"/>
      <c r="Z130" s="127">
        <v>975</v>
      </c>
      <c r="AA130" s="124"/>
      <c r="AB130" s="124"/>
      <c r="AC130" s="124"/>
      <c r="AD130" s="124"/>
      <c r="AE130" s="15"/>
      <c r="AF130" s="15"/>
      <c r="AG130" s="15"/>
      <c r="AH130" s="15"/>
    </row>
    <row r="131" spans="1:34" ht="24" x14ac:dyDescent="0.3">
      <c r="A131" s="121" t="s">
        <v>169</v>
      </c>
      <c r="B131" s="121" t="s">
        <v>170</v>
      </c>
      <c r="C131" s="121" t="s">
        <v>170</v>
      </c>
      <c r="D131" s="121" t="s">
        <v>35</v>
      </c>
      <c r="E131" s="121" t="s">
        <v>36</v>
      </c>
      <c r="F131" s="121" t="s">
        <v>35</v>
      </c>
      <c r="G131" s="84" t="s">
        <v>49</v>
      </c>
      <c r="H131" s="84">
        <v>21401</v>
      </c>
      <c r="I131" s="70" t="s">
        <v>191</v>
      </c>
      <c r="J131" s="122" t="s">
        <v>200</v>
      </c>
      <c r="K131" s="123" t="s">
        <v>201</v>
      </c>
      <c r="L131" s="124" t="s">
        <v>172</v>
      </c>
      <c r="M131" s="125" t="s">
        <v>172</v>
      </c>
      <c r="N131" s="126" t="s">
        <v>42</v>
      </c>
      <c r="O131" s="124">
        <v>3</v>
      </c>
      <c r="P131" s="127">
        <v>425</v>
      </c>
      <c r="Q131" s="124" t="s">
        <v>173</v>
      </c>
      <c r="R131" s="124">
        <v>1275</v>
      </c>
      <c r="S131" s="124"/>
      <c r="T131" s="124"/>
      <c r="U131" s="124"/>
      <c r="V131" s="124"/>
      <c r="W131" s="124"/>
      <c r="X131" s="124"/>
      <c r="Y131" s="124"/>
      <c r="Z131" s="127">
        <v>1275</v>
      </c>
      <c r="AA131" s="124"/>
      <c r="AB131" s="124"/>
      <c r="AC131" s="124"/>
      <c r="AD131" s="124"/>
      <c r="AE131" s="15"/>
      <c r="AF131" s="15"/>
      <c r="AG131" s="15"/>
      <c r="AH131" s="15"/>
    </row>
    <row r="132" spans="1:34" x14ac:dyDescent="0.3">
      <c r="A132" s="121" t="s">
        <v>169</v>
      </c>
      <c r="B132" s="121" t="s">
        <v>170</v>
      </c>
      <c r="C132" s="121" t="s">
        <v>170</v>
      </c>
      <c r="D132" s="121" t="s">
        <v>35</v>
      </c>
      <c r="E132" s="121" t="s">
        <v>36</v>
      </c>
      <c r="F132" s="121" t="s">
        <v>35</v>
      </c>
      <c r="G132" s="84" t="s">
        <v>49</v>
      </c>
      <c r="H132" s="84">
        <v>29601</v>
      </c>
      <c r="I132" s="130" t="s">
        <v>202</v>
      </c>
      <c r="J132" s="122" t="s">
        <v>203</v>
      </c>
      <c r="K132" s="123" t="s">
        <v>204</v>
      </c>
      <c r="L132" s="124" t="s">
        <v>172</v>
      </c>
      <c r="M132" s="125" t="s">
        <v>172</v>
      </c>
      <c r="N132" s="126" t="s">
        <v>42</v>
      </c>
      <c r="O132" s="124">
        <v>4</v>
      </c>
      <c r="P132" s="127">
        <v>1750</v>
      </c>
      <c r="Q132" s="124" t="s">
        <v>173</v>
      </c>
      <c r="R132" s="124">
        <v>7000</v>
      </c>
      <c r="S132" s="124"/>
      <c r="T132" s="124"/>
      <c r="U132" s="124"/>
      <c r="V132" s="124"/>
      <c r="W132" s="124"/>
      <c r="X132" s="124"/>
      <c r="Y132" s="124"/>
      <c r="Z132" s="127">
        <v>7000</v>
      </c>
      <c r="AA132" s="124"/>
      <c r="AB132" s="124"/>
      <c r="AC132" s="124"/>
      <c r="AD132" s="124"/>
      <c r="AE132" s="15"/>
      <c r="AF132" s="15"/>
      <c r="AG132" s="15"/>
      <c r="AH132" s="15"/>
    </row>
    <row r="133" spans="1:34" x14ac:dyDescent="0.3">
      <c r="A133" s="121" t="s">
        <v>169</v>
      </c>
      <c r="B133" s="121" t="s">
        <v>170</v>
      </c>
      <c r="C133" s="121" t="s">
        <v>170</v>
      </c>
      <c r="D133" s="121" t="s">
        <v>35</v>
      </c>
      <c r="E133" s="121" t="s">
        <v>36</v>
      </c>
      <c r="F133" s="121" t="s">
        <v>35</v>
      </c>
      <c r="G133" s="84" t="s">
        <v>49</v>
      </c>
      <c r="H133" s="84">
        <v>24601</v>
      </c>
      <c r="I133" s="94" t="s">
        <v>205</v>
      </c>
      <c r="J133" s="84" t="s">
        <v>206</v>
      </c>
      <c r="K133" s="84" t="s">
        <v>207</v>
      </c>
      <c r="L133" s="124" t="s">
        <v>172</v>
      </c>
      <c r="M133" s="125" t="s">
        <v>172</v>
      </c>
      <c r="N133" s="126" t="s">
        <v>42</v>
      </c>
      <c r="O133" s="84">
        <v>3</v>
      </c>
      <c r="P133" s="127">
        <v>435</v>
      </c>
      <c r="Q133" s="124" t="s">
        <v>173</v>
      </c>
      <c r="R133" s="124">
        <v>1305</v>
      </c>
      <c r="S133" s="124"/>
      <c r="T133" s="124"/>
      <c r="U133" s="124"/>
      <c r="V133" s="124"/>
      <c r="W133" s="124"/>
      <c r="X133" s="124"/>
      <c r="Y133" s="124"/>
      <c r="Z133" s="127">
        <v>1305</v>
      </c>
      <c r="AA133" s="124"/>
      <c r="AB133" s="124"/>
      <c r="AC133" s="124"/>
      <c r="AD133" s="124"/>
      <c r="AE133" s="15"/>
      <c r="AF133" s="15"/>
      <c r="AG133" s="15"/>
      <c r="AH133" s="15"/>
    </row>
    <row r="134" spans="1:34" x14ac:dyDescent="0.3">
      <c r="A134" s="121" t="s">
        <v>169</v>
      </c>
      <c r="B134" s="121" t="s">
        <v>170</v>
      </c>
      <c r="C134" s="121" t="s">
        <v>170</v>
      </c>
      <c r="D134" s="121" t="s">
        <v>35</v>
      </c>
      <c r="E134" s="121" t="s">
        <v>36</v>
      </c>
      <c r="F134" s="121" t="s">
        <v>35</v>
      </c>
      <c r="G134" s="84" t="s">
        <v>49</v>
      </c>
      <c r="H134" s="84">
        <v>24601</v>
      </c>
      <c r="I134" s="94" t="s">
        <v>205</v>
      </c>
      <c r="J134" s="84" t="s">
        <v>208</v>
      </c>
      <c r="K134" s="84" t="s">
        <v>209</v>
      </c>
      <c r="L134" s="124" t="s">
        <v>172</v>
      </c>
      <c r="M134" s="125" t="s">
        <v>172</v>
      </c>
      <c r="N134" s="126" t="s">
        <v>42</v>
      </c>
      <c r="O134" s="84">
        <v>10</v>
      </c>
      <c r="P134" s="127">
        <v>14.5</v>
      </c>
      <c r="Q134" s="124" t="s">
        <v>173</v>
      </c>
      <c r="R134" s="124">
        <v>145</v>
      </c>
      <c r="S134" s="124"/>
      <c r="T134" s="124"/>
      <c r="U134" s="124"/>
      <c r="V134" s="124"/>
      <c r="W134" s="124"/>
      <c r="X134" s="124"/>
      <c r="Y134" s="124"/>
      <c r="Z134" s="127">
        <v>145</v>
      </c>
      <c r="AA134" s="124"/>
      <c r="AB134" s="124"/>
      <c r="AC134" s="124"/>
      <c r="AD134" s="124"/>
      <c r="AE134" s="15"/>
      <c r="AF134" s="15"/>
      <c r="AG134" s="15"/>
      <c r="AH134" s="15"/>
    </row>
    <row r="135" spans="1:34" x14ac:dyDescent="0.3">
      <c r="A135" s="121" t="s">
        <v>169</v>
      </c>
      <c r="B135" s="121" t="s">
        <v>170</v>
      </c>
      <c r="C135" s="121" t="s">
        <v>170</v>
      </c>
      <c r="D135" s="121" t="s">
        <v>35</v>
      </c>
      <c r="E135" s="121" t="s">
        <v>36</v>
      </c>
      <c r="F135" s="121" t="s">
        <v>35</v>
      </c>
      <c r="G135" s="84" t="s">
        <v>49</v>
      </c>
      <c r="H135" s="84">
        <v>24601</v>
      </c>
      <c r="I135" s="94" t="s">
        <v>205</v>
      </c>
      <c r="J135" s="84" t="s">
        <v>210</v>
      </c>
      <c r="K135" s="84" t="s">
        <v>211</v>
      </c>
      <c r="L135" s="124" t="s">
        <v>172</v>
      </c>
      <c r="M135" s="125" t="s">
        <v>172</v>
      </c>
      <c r="N135" s="126" t="s">
        <v>42</v>
      </c>
      <c r="O135" s="84">
        <v>4</v>
      </c>
      <c r="P135" s="127">
        <v>254</v>
      </c>
      <c r="Q135" s="124" t="s">
        <v>173</v>
      </c>
      <c r="R135" s="124">
        <v>1016</v>
      </c>
      <c r="S135" s="124"/>
      <c r="T135" s="124"/>
      <c r="U135" s="124"/>
      <c r="V135" s="124"/>
      <c r="W135" s="124"/>
      <c r="X135" s="124"/>
      <c r="Y135" s="124"/>
      <c r="Z135" s="127">
        <v>1016</v>
      </c>
      <c r="AA135" s="124"/>
      <c r="AB135" s="124"/>
      <c r="AC135" s="124"/>
      <c r="AD135" s="124"/>
      <c r="AE135" s="15"/>
      <c r="AF135" s="15"/>
      <c r="AG135" s="15"/>
      <c r="AH135" s="15"/>
    </row>
    <row r="136" spans="1:34" x14ac:dyDescent="0.3">
      <c r="A136" s="121" t="s">
        <v>169</v>
      </c>
      <c r="B136" s="121" t="s">
        <v>170</v>
      </c>
      <c r="C136" s="121" t="s">
        <v>170</v>
      </c>
      <c r="D136" s="121" t="s">
        <v>35</v>
      </c>
      <c r="E136" s="121" t="s">
        <v>36</v>
      </c>
      <c r="F136" s="121" t="s">
        <v>35</v>
      </c>
      <c r="G136" s="84" t="s">
        <v>49</v>
      </c>
      <c r="H136" s="84">
        <v>37504</v>
      </c>
      <c r="I136" s="70" t="s">
        <v>212</v>
      </c>
      <c r="J136" s="122"/>
      <c r="K136" s="76" t="s">
        <v>213</v>
      </c>
      <c r="L136" s="124" t="s">
        <v>172</v>
      </c>
      <c r="M136" s="125" t="s">
        <v>172</v>
      </c>
      <c r="N136" s="126" t="s">
        <v>38</v>
      </c>
      <c r="O136" s="124">
        <v>1</v>
      </c>
      <c r="P136" s="127">
        <v>2790</v>
      </c>
      <c r="Q136" s="124" t="s">
        <v>173</v>
      </c>
      <c r="R136" s="124">
        <v>2790</v>
      </c>
      <c r="S136" s="124"/>
      <c r="T136" s="124"/>
      <c r="U136" s="124"/>
      <c r="V136" s="124"/>
      <c r="W136" s="124"/>
      <c r="X136" s="124"/>
      <c r="Y136" s="124"/>
      <c r="Z136" s="127">
        <v>2790</v>
      </c>
      <c r="AA136" s="124"/>
      <c r="AB136" s="124"/>
      <c r="AC136" s="124"/>
      <c r="AD136" s="124"/>
      <c r="AE136" s="15"/>
      <c r="AF136" s="15"/>
      <c r="AG136" s="15"/>
      <c r="AH136" s="15"/>
    </row>
    <row r="137" spans="1:34" x14ac:dyDescent="0.3">
      <c r="I137" s="131"/>
      <c r="K137" s="20"/>
      <c r="O137" s="1"/>
      <c r="P137" s="1"/>
    </row>
    <row r="138" spans="1:34" x14ac:dyDescent="0.3">
      <c r="A138" s="360" t="s">
        <v>20</v>
      </c>
      <c r="B138" s="360"/>
      <c r="C138" s="360"/>
      <c r="D138" s="360"/>
      <c r="E138" s="360"/>
      <c r="F138" s="360"/>
      <c r="G138" s="360"/>
      <c r="H138" s="360"/>
      <c r="I138" s="360"/>
      <c r="J138" s="9"/>
      <c r="K138" s="10"/>
      <c r="L138" s="11"/>
      <c r="M138" s="11"/>
      <c r="N138" s="9"/>
      <c r="O138" s="105"/>
      <c r="P138" s="9"/>
      <c r="Q138" s="12"/>
      <c r="R138" s="13">
        <v>141882.68000000002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>
        <v>0</v>
      </c>
      <c r="Y138" s="13">
        <v>0</v>
      </c>
      <c r="Z138" s="13">
        <v>141882.68000000002</v>
      </c>
      <c r="AA138" s="13">
        <v>0</v>
      </c>
      <c r="AB138" s="13">
        <v>0</v>
      </c>
      <c r="AC138" s="13">
        <v>0</v>
      </c>
      <c r="AD138" s="13">
        <v>0</v>
      </c>
      <c r="AE138" s="9"/>
      <c r="AF138" s="9"/>
      <c r="AG138" s="9"/>
      <c r="AH138" s="9"/>
    </row>
    <row r="139" spans="1:34" x14ac:dyDescent="0.3">
      <c r="A139" s="9"/>
      <c r="B139" s="9"/>
      <c r="C139" s="9"/>
      <c r="D139" s="9"/>
      <c r="E139" s="9"/>
      <c r="F139" s="9"/>
      <c r="G139" s="9"/>
      <c r="H139" s="9"/>
      <c r="I139" s="10"/>
      <c r="J139" s="9"/>
      <c r="K139" s="10"/>
      <c r="L139" s="11"/>
      <c r="M139" s="11"/>
      <c r="N139" s="9"/>
      <c r="O139" s="105"/>
      <c r="P139" s="9"/>
      <c r="Q139" s="12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</row>
    <row r="140" spans="1:34" ht="43.2" x14ac:dyDescent="0.3">
      <c r="A140" s="3" t="s">
        <v>3</v>
      </c>
      <c r="B140" s="3" t="s">
        <v>4</v>
      </c>
      <c r="C140" s="3" t="s">
        <v>5</v>
      </c>
      <c r="D140" s="3" t="s">
        <v>6</v>
      </c>
      <c r="E140" s="3" t="s">
        <v>7</v>
      </c>
      <c r="F140" s="3" t="s">
        <v>8</v>
      </c>
      <c r="G140" s="3" t="s">
        <v>9</v>
      </c>
      <c r="H140" s="4" t="s">
        <v>10</v>
      </c>
      <c r="I140" s="5" t="s">
        <v>11</v>
      </c>
      <c r="J140" s="4" t="s">
        <v>12</v>
      </c>
      <c r="K140" s="4" t="s">
        <v>13</v>
      </c>
      <c r="L140" s="4" t="s">
        <v>14</v>
      </c>
      <c r="M140" s="4" t="s">
        <v>15</v>
      </c>
      <c r="N140" s="4" t="s">
        <v>16</v>
      </c>
      <c r="O140" s="6" t="s">
        <v>17</v>
      </c>
      <c r="P140" s="4" t="s">
        <v>18</v>
      </c>
      <c r="Q140" s="6" t="s">
        <v>19</v>
      </c>
      <c r="R140" s="7" t="s">
        <v>20</v>
      </c>
      <c r="S140" s="7" t="s">
        <v>21</v>
      </c>
      <c r="T140" s="7" t="s">
        <v>22</v>
      </c>
      <c r="U140" s="7" t="s">
        <v>23</v>
      </c>
      <c r="V140" s="7" t="s">
        <v>24</v>
      </c>
      <c r="W140" s="7" t="s">
        <v>25</v>
      </c>
      <c r="X140" s="7" t="s">
        <v>26</v>
      </c>
      <c r="Y140" s="7" t="s">
        <v>27</v>
      </c>
      <c r="Z140" s="7" t="s">
        <v>28</v>
      </c>
      <c r="AA140" s="7" t="s">
        <v>29</v>
      </c>
      <c r="AB140" s="7" t="s">
        <v>30</v>
      </c>
      <c r="AC140" s="7" t="s">
        <v>31</v>
      </c>
      <c r="AD140" s="7" t="s">
        <v>32</v>
      </c>
      <c r="AE140" s="9"/>
      <c r="AF140" s="9"/>
      <c r="AG140" s="9"/>
      <c r="AH140" s="9"/>
    </row>
    <row r="141" spans="1:34" x14ac:dyDescent="0.3">
      <c r="A141" s="121" t="s">
        <v>169</v>
      </c>
      <c r="B141" s="121" t="s">
        <v>170</v>
      </c>
      <c r="C141" s="121" t="s">
        <v>170</v>
      </c>
      <c r="D141" s="121" t="s">
        <v>35</v>
      </c>
      <c r="E141" s="121" t="s">
        <v>59</v>
      </c>
      <c r="F141" s="121" t="s">
        <v>69</v>
      </c>
      <c r="G141" s="84" t="s">
        <v>153</v>
      </c>
      <c r="H141" s="84">
        <v>35801</v>
      </c>
      <c r="I141" s="94" t="s">
        <v>44</v>
      </c>
      <c r="J141" s="122"/>
      <c r="K141" s="123" t="s">
        <v>214</v>
      </c>
      <c r="L141" s="124" t="s">
        <v>172</v>
      </c>
      <c r="M141" s="125" t="s">
        <v>172</v>
      </c>
      <c r="N141" s="126" t="s">
        <v>38</v>
      </c>
      <c r="O141" s="124">
        <v>1</v>
      </c>
      <c r="P141" s="127">
        <v>18239</v>
      </c>
      <c r="Q141" s="124" t="s">
        <v>173</v>
      </c>
      <c r="R141" s="124">
        <v>18239</v>
      </c>
      <c r="S141" s="124"/>
      <c r="T141" s="124"/>
      <c r="U141" s="124"/>
      <c r="V141" s="124"/>
      <c r="W141" s="124"/>
      <c r="X141" s="124"/>
      <c r="Y141" s="124"/>
      <c r="Z141" s="127">
        <v>18239</v>
      </c>
      <c r="AA141" s="124"/>
      <c r="AB141" s="124"/>
      <c r="AC141" s="124"/>
      <c r="AD141" s="124"/>
      <c r="AE141" s="9"/>
      <c r="AF141" s="9"/>
      <c r="AG141" s="9"/>
      <c r="AH141" s="9"/>
    </row>
    <row r="142" spans="1:34" x14ac:dyDescent="0.3">
      <c r="A142" s="121" t="s">
        <v>169</v>
      </c>
      <c r="B142" s="121" t="s">
        <v>170</v>
      </c>
      <c r="C142" s="121" t="s">
        <v>170</v>
      </c>
      <c r="D142" s="121" t="s">
        <v>35</v>
      </c>
      <c r="E142" s="121" t="s">
        <v>59</v>
      </c>
      <c r="F142" s="121" t="s">
        <v>69</v>
      </c>
      <c r="G142" s="84" t="s">
        <v>153</v>
      </c>
      <c r="H142" s="84">
        <v>32201</v>
      </c>
      <c r="I142" s="94" t="s">
        <v>46</v>
      </c>
      <c r="J142" s="122"/>
      <c r="K142" s="123" t="s">
        <v>215</v>
      </c>
      <c r="L142" s="124" t="s">
        <v>172</v>
      </c>
      <c r="M142" s="125" t="s">
        <v>172</v>
      </c>
      <c r="N142" s="126" t="s">
        <v>38</v>
      </c>
      <c r="O142" s="124">
        <v>1</v>
      </c>
      <c r="P142" s="127">
        <v>12199.38</v>
      </c>
      <c r="Q142" s="124" t="s">
        <v>173</v>
      </c>
      <c r="R142" s="124">
        <v>12199.38</v>
      </c>
      <c r="S142" s="124"/>
      <c r="T142" s="124"/>
      <c r="U142" s="124"/>
      <c r="V142" s="124"/>
      <c r="W142" s="124"/>
      <c r="X142" s="124"/>
      <c r="Y142" s="124"/>
      <c r="Z142" s="127">
        <v>12199.38</v>
      </c>
      <c r="AA142" s="124"/>
      <c r="AB142" s="124"/>
      <c r="AC142" s="124"/>
      <c r="AD142" s="124"/>
      <c r="AE142" s="9"/>
      <c r="AF142" s="9"/>
      <c r="AG142" s="9"/>
      <c r="AH142" s="9"/>
    </row>
    <row r="143" spans="1:34" x14ac:dyDescent="0.3">
      <c r="A143" s="121" t="s">
        <v>169</v>
      </c>
      <c r="B143" s="121" t="s">
        <v>170</v>
      </c>
      <c r="C143" s="121" t="s">
        <v>170</v>
      </c>
      <c r="D143" s="121" t="s">
        <v>35</v>
      </c>
      <c r="E143" s="121" t="s">
        <v>59</v>
      </c>
      <c r="F143" s="121" t="s">
        <v>69</v>
      </c>
      <c r="G143" s="84" t="s">
        <v>153</v>
      </c>
      <c r="H143" s="84">
        <v>33801</v>
      </c>
      <c r="I143" s="94" t="s">
        <v>47</v>
      </c>
      <c r="J143" s="122"/>
      <c r="K143" s="123" t="s">
        <v>174</v>
      </c>
      <c r="L143" s="124" t="s">
        <v>172</v>
      </c>
      <c r="M143" s="125" t="s">
        <v>172</v>
      </c>
      <c r="N143" s="126" t="s">
        <v>38</v>
      </c>
      <c r="O143" s="124">
        <v>1</v>
      </c>
      <c r="P143" s="127">
        <v>13107</v>
      </c>
      <c r="Q143" s="124" t="s">
        <v>173</v>
      </c>
      <c r="R143" s="124">
        <v>13107</v>
      </c>
      <c r="S143" s="124"/>
      <c r="T143" s="124"/>
      <c r="U143" s="124"/>
      <c r="V143" s="124"/>
      <c r="W143" s="124"/>
      <c r="X143" s="124"/>
      <c r="Y143" s="124"/>
      <c r="Z143" s="127">
        <v>13107</v>
      </c>
      <c r="AA143" s="124"/>
      <c r="AB143" s="124"/>
      <c r="AC143" s="124"/>
      <c r="AD143" s="124"/>
      <c r="AE143" s="9"/>
      <c r="AF143" s="9"/>
      <c r="AG143" s="9"/>
      <c r="AH143" s="9"/>
    </row>
    <row r="144" spans="1:34" ht="24" x14ac:dyDescent="0.3">
      <c r="A144" s="121" t="s">
        <v>169</v>
      </c>
      <c r="B144" s="121" t="s">
        <v>170</v>
      </c>
      <c r="C144" s="121" t="s">
        <v>170</v>
      </c>
      <c r="D144" s="121" t="s">
        <v>35</v>
      </c>
      <c r="E144" s="121" t="s">
        <v>59</v>
      </c>
      <c r="F144" s="121" t="s">
        <v>69</v>
      </c>
      <c r="G144" s="84" t="s">
        <v>153</v>
      </c>
      <c r="H144" s="84">
        <v>29301</v>
      </c>
      <c r="I144" s="94" t="s">
        <v>216</v>
      </c>
      <c r="J144" s="122" t="s">
        <v>217</v>
      </c>
      <c r="K144" s="123" t="s">
        <v>218</v>
      </c>
      <c r="L144" s="124" t="s">
        <v>172</v>
      </c>
      <c r="M144" s="125" t="s">
        <v>172</v>
      </c>
      <c r="N144" s="126" t="s">
        <v>42</v>
      </c>
      <c r="O144" s="124">
        <v>1</v>
      </c>
      <c r="P144" s="127">
        <v>4029</v>
      </c>
      <c r="Q144" s="124" t="s">
        <v>173</v>
      </c>
      <c r="R144" s="124">
        <v>4029</v>
      </c>
      <c r="S144" s="124"/>
      <c r="T144" s="124"/>
      <c r="U144" s="124"/>
      <c r="V144" s="124"/>
      <c r="W144" s="124"/>
      <c r="X144" s="124"/>
      <c r="Y144" s="124"/>
      <c r="Z144" s="127">
        <v>4029</v>
      </c>
      <c r="AA144" s="124"/>
      <c r="AB144" s="124"/>
      <c r="AC144" s="124"/>
      <c r="AD144" s="124"/>
      <c r="AE144" s="9"/>
      <c r="AF144" s="9"/>
      <c r="AG144" s="9"/>
      <c r="AH144" s="9"/>
    </row>
    <row r="145" spans="1:34" ht="24" x14ac:dyDescent="0.3">
      <c r="A145" s="121" t="s">
        <v>169</v>
      </c>
      <c r="B145" s="121" t="s">
        <v>170</v>
      </c>
      <c r="C145" s="121" t="s">
        <v>170</v>
      </c>
      <c r="D145" s="121" t="s">
        <v>35</v>
      </c>
      <c r="E145" s="121" t="s">
        <v>59</v>
      </c>
      <c r="F145" s="121" t="s">
        <v>69</v>
      </c>
      <c r="G145" s="84" t="s">
        <v>153</v>
      </c>
      <c r="H145" s="84">
        <v>29301</v>
      </c>
      <c r="I145" s="94" t="s">
        <v>216</v>
      </c>
      <c r="J145" s="122" t="s">
        <v>219</v>
      </c>
      <c r="K145" s="123" t="s">
        <v>220</v>
      </c>
      <c r="L145" s="124" t="s">
        <v>172</v>
      </c>
      <c r="M145" s="125" t="s">
        <v>172</v>
      </c>
      <c r="N145" s="126" t="s">
        <v>42</v>
      </c>
      <c r="O145" s="124">
        <v>3</v>
      </c>
      <c r="P145" s="127">
        <v>1322.83</v>
      </c>
      <c r="Q145" s="124" t="s">
        <v>173</v>
      </c>
      <c r="R145" s="124">
        <v>3968.49</v>
      </c>
      <c r="S145" s="124"/>
      <c r="T145" s="124"/>
      <c r="U145" s="124"/>
      <c r="V145" s="124"/>
      <c r="W145" s="124"/>
      <c r="X145" s="124"/>
      <c r="Y145" s="124"/>
      <c r="Z145" s="127">
        <v>3968.49</v>
      </c>
      <c r="AA145" s="124"/>
      <c r="AB145" s="124"/>
      <c r="AC145" s="124"/>
      <c r="AD145" s="124"/>
      <c r="AE145" s="9"/>
      <c r="AF145" s="9"/>
      <c r="AG145" s="9"/>
      <c r="AH145" s="9"/>
    </row>
    <row r="146" spans="1:34" ht="48" x14ac:dyDescent="0.3">
      <c r="A146" s="121" t="s">
        <v>169</v>
      </c>
      <c r="B146" s="121" t="s">
        <v>170</v>
      </c>
      <c r="C146" s="121" t="s">
        <v>170</v>
      </c>
      <c r="D146" s="121" t="s">
        <v>35</v>
      </c>
      <c r="E146" s="121" t="s">
        <v>59</v>
      </c>
      <c r="F146" s="121" t="s">
        <v>69</v>
      </c>
      <c r="G146" s="84" t="s">
        <v>153</v>
      </c>
      <c r="H146" s="84">
        <v>26102</v>
      </c>
      <c r="I146" s="94" t="s">
        <v>221</v>
      </c>
      <c r="J146" s="122" t="s">
        <v>222</v>
      </c>
      <c r="K146" s="123" t="s">
        <v>179</v>
      </c>
      <c r="L146" s="124" t="s">
        <v>172</v>
      </c>
      <c r="M146" s="125" t="s">
        <v>172</v>
      </c>
      <c r="N146" s="126" t="s">
        <v>42</v>
      </c>
      <c r="O146" s="124">
        <v>1</v>
      </c>
      <c r="P146" s="127">
        <v>19995</v>
      </c>
      <c r="Q146" s="124" t="s">
        <v>173</v>
      </c>
      <c r="R146" s="124">
        <v>19995</v>
      </c>
      <c r="S146" s="124"/>
      <c r="T146" s="124"/>
      <c r="U146" s="124"/>
      <c r="V146" s="124"/>
      <c r="W146" s="124"/>
      <c r="X146" s="124"/>
      <c r="Y146" s="124"/>
      <c r="Z146" s="127">
        <v>19995</v>
      </c>
      <c r="AA146" s="124"/>
      <c r="AB146" s="124"/>
      <c r="AC146" s="124"/>
      <c r="AD146" s="124"/>
      <c r="AE146" s="9"/>
      <c r="AF146" s="9"/>
      <c r="AG146" s="9"/>
      <c r="AH146" s="9"/>
    </row>
    <row r="147" spans="1:34" ht="20.399999999999999" x14ac:dyDescent="0.3">
      <c r="A147" s="121" t="s">
        <v>169</v>
      </c>
      <c r="B147" s="121" t="s">
        <v>170</v>
      </c>
      <c r="C147" s="121" t="s">
        <v>170</v>
      </c>
      <c r="D147" s="121" t="s">
        <v>35</v>
      </c>
      <c r="E147" s="121" t="s">
        <v>59</v>
      </c>
      <c r="F147" s="121" t="s">
        <v>60</v>
      </c>
      <c r="G147" s="84" t="s">
        <v>223</v>
      </c>
      <c r="H147" s="84">
        <v>37101</v>
      </c>
      <c r="I147" s="132" t="s">
        <v>224</v>
      </c>
      <c r="J147" s="122"/>
      <c r="K147" s="123" t="s">
        <v>225</v>
      </c>
      <c r="L147" s="124" t="s">
        <v>172</v>
      </c>
      <c r="M147" s="125" t="s">
        <v>172</v>
      </c>
      <c r="N147" s="126" t="s">
        <v>42</v>
      </c>
      <c r="O147" s="124">
        <v>1</v>
      </c>
      <c r="P147" s="127">
        <v>8090</v>
      </c>
      <c r="Q147" s="124" t="s">
        <v>173</v>
      </c>
      <c r="R147" s="124">
        <v>8090</v>
      </c>
      <c r="S147" s="124"/>
      <c r="T147" s="124"/>
      <c r="U147" s="124"/>
      <c r="V147" s="124"/>
      <c r="W147" s="124"/>
      <c r="X147" s="124"/>
      <c r="Y147" s="124"/>
      <c r="Z147" s="127">
        <v>8090</v>
      </c>
      <c r="AA147" s="124"/>
      <c r="AB147" s="124"/>
      <c r="AC147" s="124"/>
      <c r="AD147" s="124"/>
      <c r="AE147" s="9"/>
      <c r="AF147" s="9"/>
      <c r="AG147" s="9"/>
      <c r="AH147" s="9"/>
    </row>
    <row r="148" spans="1:34" ht="40.799999999999997" x14ac:dyDescent="0.3">
      <c r="A148" s="121" t="s">
        <v>169</v>
      </c>
      <c r="B148" s="121" t="s">
        <v>170</v>
      </c>
      <c r="C148" s="121" t="s">
        <v>170</v>
      </c>
      <c r="D148" s="121" t="s">
        <v>35</v>
      </c>
      <c r="E148" s="121" t="s">
        <v>59</v>
      </c>
      <c r="F148" s="121" t="s">
        <v>69</v>
      </c>
      <c r="G148" s="84" t="s">
        <v>153</v>
      </c>
      <c r="H148" s="84">
        <v>26103</v>
      </c>
      <c r="I148" s="132" t="s">
        <v>221</v>
      </c>
      <c r="J148" s="122" t="s">
        <v>226</v>
      </c>
      <c r="K148" s="123" t="s">
        <v>227</v>
      </c>
      <c r="L148" s="124" t="s">
        <v>172</v>
      </c>
      <c r="M148" s="125" t="s">
        <v>172</v>
      </c>
      <c r="N148" s="126" t="s">
        <v>42</v>
      </c>
      <c r="O148" s="124">
        <v>2</v>
      </c>
      <c r="P148" s="127">
        <v>1018</v>
      </c>
      <c r="Q148" s="124" t="s">
        <v>173</v>
      </c>
      <c r="R148" s="124">
        <v>2036</v>
      </c>
      <c r="S148" s="124"/>
      <c r="T148" s="124"/>
      <c r="U148" s="124"/>
      <c r="V148" s="124"/>
      <c r="W148" s="124"/>
      <c r="X148" s="124"/>
      <c r="Y148" s="124"/>
      <c r="Z148" s="127">
        <v>2036</v>
      </c>
      <c r="AA148" s="124"/>
      <c r="AB148" s="124"/>
      <c r="AC148" s="124"/>
      <c r="AD148" s="124"/>
      <c r="AE148" s="9"/>
      <c r="AF148" s="9"/>
      <c r="AG148" s="9"/>
      <c r="AH148" s="9"/>
    </row>
    <row r="149" spans="1:34" x14ac:dyDescent="0.3">
      <c r="A149" s="121" t="s">
        <v>169</v>
      </c>
      <c r="B149" s="121" t="s">
        <v>170</v>
      </c>
      <c r="C149" s="121" t="s">
        <v>170</v>
      </c>
      <c r="D149" s="121" t="s">
        <v>35</v>
      </c>
      <c r="E149" s="121" t="s">
        <v>59</v>
      </c>
      <c r="F149" s="121" t="s">
        <v>69</v>
      </c>
      <c r="G149" s="84" t="s">
        <v>153</v>
      </c>
      <c r="H149" s="84">
        <v>21101</v>
      </c>
      <c r="I149" s="70" t="s">
        <v>65</v>
      </c>
      <c r="J149" s="122" t="s">
        <v>228</v>
      </c>
      <c r="K149" s="123" t="s">
        <v>229</v>
      </c>
      <c r="L149" s="124" t="s">
        <v>172</v>
      </c>
      <c r="M149" s="125" t="s">
        <v>172</v>
      </c>
      <c r="N149" s="126" t="s">
        <v>42</v>
      </c>
      <c r="O149" s="124">
        <v>21</v>
      </c>
      <c r="P149" s="127">
        <v>61.86</v>
      </c>
      <c r="Q149" s="124" t="s">
        <v>173</v>
      </c>
      <c r="R149" s="124">
        <v>1299.1199999999999</v>
      </c>
      <c r="S149" s="124"/>
      <c r="T149" s="124"/>
      <c r="U149" s="124"/>
      <c r="V149" s="124"/>
      <c r="W149" s="124"/>
      <c r="X149" s="124"/>
      <c r="Y149" s="124"/>
      <c r="Z149" s="127">
        <v>1299.1199999999999</v>
      </c>
      <c r="AA149" s="124"/>
      <c r="AB149" s="124"/>
      <c r="AC149" s="124"/>
      <c r="AD149" s="124"/>
      <c r="AE149" s="9"/>
      <c r="AF149" s="9"/>
      <c r="AG149" s="9"/>
      <c r="AH149" s="9"/>
    </row>
    <row r="150" spans="1:34" x14ac:dyDescent="0.3">
      <c r="A150" s="121" t="s">
        <v>169</v>
      </c>
      <c r="B150" s="121" t="s">
        <v>170</v>
      </c>
      <c r="C150" s="121" t="s">
        <v>170</v>
      </c>
      <c r="D150" s="121" t="s">
        <v>35</v>
      </c>
      <c r="E150" s="121" t="s">
        <v>59</v>
      </c>
      <c r="F150" s="121" t="s">
        <v>69</v>
      </c>
      <c r="G150" s="84" t="s">
        <v>153</v>
      </c>
      <c r="H150" s="84">
        <v>21101</v>
      </c>
      <c r="I150" s="70" t="s">
        <v>65</v>
      </c>
      <c r="J150" s="122" t="s">
        <v>230</v>
      </c>
      <c r="K150" s="123" t="s">
        <v>231</v>
      </c>
      <c r="L150" s="124" t="s">
        <v>172</v>
      </c>
      <c r="M150" s="125" t="s">
        <v>172</v>
      </c>
      <c r="N150" s="126" t="s">
        <v>42</v>
      </c>
      <c r="O150" s="124">
        <v>4</v>
      </c>
      <c r="P150" s="127">
        <v>50</v>
      </c>
      <c r="Q150" s="124" t="s">
        <v>173</v>
      </c>
      <c r="R150" s="124">
        <v>200</v>
      </c>
      <c r="S150" s="124"/>
      <c r="T150" s="124"/>
      <c r="U150" s="124"/>
      <c r="V150" s="124"/>
      <c r="W150" s="124"/>
      <c r="X150" s="124"/>
      <c r="Y150" s="124"/>
      <c r="Z150" s="127">
        <v>200</v>
      </c>
      <c r="AA150" s="124"/>
      <c r="AB150" s="124"/>
      <c r="AC150" s="124"/>
      <c r="AD150" s="124"/>
      <c r="AE150" s="9"/>
      <c r="AF150" s="9"/>
      <c r="AG150" s="9"/>
      <c r="AH150" s="9"/>
    </row>
    <row r="151" spans="1:34" x14ac:dyDescent="0.3">
      <c r="A151" s="121" t="s">
        <v>169</v>
      </c>
      <c r="B151" s="121" t="s">
        <v>170</v>
      </c>
      <c r="C151" s="121" t="s">
        <v>170</v>
      </c>
      <c r="D151" s="121" t="s">
        <v>35</v>
      </c>
      <c r="E151" s="121" t="s">
        <v>59</v>
      </c>
      <c r="F151" s="121" t="s">
        <v>69</v>
      </c>
      <c r="G151" s="84" t="s">
        <v>153</v>
      </c>
      <c r="H151" s="84">
        <v>21101</v>
      </c>
      <c r="I151" s="70" t="s">
        <v>65</v>
      </c>
      <c r="J151" s="122" t="s">
        <v>232</v>
      </c>
      <c r="K151" s="123" t="s">
        <v>233</v>
      </c>
      <c r="L151" s="124" t="s">
        <v>172</v>
      </c>
      <c r="M151" s="125" t="s">
        <v>172</v>
      </c>
      <c r="N151" s="126" t="s">
        <v>42</v>
      </c>
      <c r="O151" s="124">
        <v>3</v>
      </c>
      <c r="P151" s="127">
        <v>28.22</v>
      </c>
      <c r="Q151" s="124" t="s">
        <v>173</v>
      </c>
      <c r="R151" s="124">
        <v>84.67</v>
      </c>
      <c r="S151" s="124"/>
      <c r="T151" s="124"/>
      <c r="U151" s="124"/>
      <c r="V151" s="124"/>
      <c r="W151" s="124"/>
      <c r="X151" s="124"/>
      <c r="Y151" s="124"/>
      <c r="Z151" s="127">
        <v>84.67</v>
      </c>
      <c r="AA151" s="124"/>
      <c r="AB151" s="124"/>
      <c r="AC151" s="124"/>
      <c r="AD151" s="124"/>
      <c r="AE151" s="9"/>
      <c r="AF151" s="9"/>
      <c r="AG151" s="9"/>
      <c r="AH151" s="9"/>
    </row>
    <row r="152" spans="1:34" x14ac:dyDescent="0.3">
      <c r="A152" s="121" t="s">
        <v>169</v>
      </c>
      <c r="B152" s="121" t="s">
        <v>170</v>
      </c>
      <c r="C152" s="121" t="s">
        <v>170</v>
      </c>
      <c r="D152" s="121" t="s">
        <v>35</v>
      </c>
      <c r="E152" s="121" t="s">
        <v>59</v>
      </c>
      <c r="F152" s="121" t="s">
        <v>69</v>
      </c>
      <c r="G152" s="84" t="s">
        <v>153</v>
      </c>
      <c r="H152" s="84">
        <v>21101</v>
      </c>
      <c r="I152" s="70" t="s">
        <v>65</v>
      </c>
      <c r="J152" s="122" t="s">
        <v>234</v>
      </c>
      <c r="K152" s="123" t="s">
        <v>235</v>
      </c>
      <c r="L152" s="124" t="s">
        <v>172</v>
      </c>
      <c r="M152" s="125" t="s">
        <v>172</v>
      </c>
      <c r="N152" s="126" t="s">
        <v>42</v>
      </c>
      <c r="O152" s="124">
        <v>4</v>
      </c>
      <c r="P152" s="127">
        <v>44.09</v>
      </c>
      <c r="Q152" s="124" t="s">
        <v>173</v>
      </c>
      <c r="R152" s="124">
        <v>176.37</v>
      </c>
      <c r="S152" s="124"/>
      <c r="T152" s="124"/>
      <c r="U152" s="124"/>
      <c r="V152" s="124"/>
      <c r="W152" s="124"/>
      <c r="X152" s="124"/>
      <c r="Y152" s="124"/>
      <c r="Z152" s="127">
        <v>176.37</v>
      </c>
      <c r="AA152" s="124"/>
      <c r="AB152" s="124"/>
      <c r="AC152" s="124"/>
      <c r="AD152" s="124"/>
      <c r="AE152" s="9"/>
      <c r="AF152" s="9"/>
      <c r="AG152" s="9"/>
      <c r="AH152" s="9"/>
    </row>
    <row r="153" spans="1:34" x14ac:dyDescent="0.3">
      <c r="A153" s="121" t="s">
        <v>169</v>
      </c>
      <c r="B153" s="121" t="s">
        <v>170</v>
      </c>
      <c r="C153" s="121" t="s">
        <v>170</v>
      </c>
      <c r="D153" s="121" t="s">
        <v>35</v>
      </c>
      <c r="E153" s="121" t="s">
        <v>59</v>
      </c>
      <c r="F153" s="121" t="s">
        <v>69</v>
      </c>
      <c r="G153" s="84" t="s">
        <v>153</v>
      </c>
      <c r="H153" s="84">
        <v>21101</v>
      </c>
      <c r="I153" s="70" t="s">
        <v>65</v>
      </c>
      <c r="J153" s="122" t="s">
        <v>236</v>
      </c>
      <c r="K153" s="123" t="s">
        <v>237</v>
      </c>
      <c r="L153" s="124" t="s">
        <v>172</v>
      </c>
      <c r="M153" s="125" t="s">
        <v>172</v>
      </c>
      <c r="N153" s="126" t="s">
        <v>42</v>
      </c>
      <c r="O153" s="124">
        <v>3</v>
      </c>
      <c r="P153" s="127">
        <v>44.09</v>
      </c>
      <c r="Q153" s="124" t="s">
        <v>173</v>
      </c>
      <c r="R153" s="124">
        <v>132.27000000000001</v>
      </c>
      <c r="S153" s="124"/>
      <c r="T153" s="124"/>
      <c r="U153" s="124"/>
      <c r="V153" s="124"/>
      <c r="W153" s="124"/>
      <c r="X153" s="124"/>
      <c r="Y153" s="124"/>
      <c r="Z153" s="127">
        <v>132.27000000000001</v>
      </c>
      <c r="AA153" s="124"/>
      <c r="AB153" s="124"/>
      <c r="AC153" s="124"/>
      <c r="AD153" s="124"/>
      <c r="AE153" s="9"/>
      <c r="AF153" s="9"/>
      <c r="AG153" s="9"/>
      <c r="AH153" s="9"/>
    </row>
    <row r="154" spans="1:34" x14ac:dyDescent="0.3">
      <c r="A154" s="121" t="s">
        <v>169</v>
      </c>
      <c r="B154" s="121" t="s">
        <v>170</v>
      </c>
      <c r="C154" s="121" t="s">
        <v>170</v>
      </c>
      <c r="D154" s="121" t="s">
        <v>35</v>
      </c>
      <c r="E154" s="121" t="s">
        <v>59</v>
      </c>
      <c r="F154" s="121" t="s">
        <v>69</v>
      </c>
      <c r="G154" s="84" t="s">
        <v>153</v>
      </c>
      <c r="H154" s="84">
        <v>21101</v>
      </c>
      <c r="I154" s="70" t="s">
        <v>65</v>
      </c>
      <c r="J154" s="122" t="s">
        <v>238</v>
      </c>
      <c r="K154" s="123" t="s">
        <v>239</v>
      </c>
      <c r="L154" s="124" t="s">
        <v>172</v>
      </c>
      <c r="M154" s="125" t="s">
        <v>172</v>
      </c>
      <c r="N154" s="126" t="s">
        <v>42</v>
      </c>
      <c r="O154" s="124">
        <v>3</v>
      </c>
      <c r="P154" s="127">
        <v>44.09</v>
      </c>
      <c r="Q154" s="124" t="s">
        <v>173</v>
      </c>
      <c r="R154" s="124">
        <v>132.27000000000001</v>
      </c>
      <c r="S154" s="124"/>
      <c r="T154" s="124"/>
      <c r="U154" s="124"/>
      <c r="V154" s="124"/>
      <c r="W154" s="124"/>
      <c r="X154" s="124"/>
      <c r="Y154" s="124"/>
      <c r="Z154" s="127">
        <v>132.27000000000001</v>
      </c>
      <c r="AA154" s="124"/>
      <c r="AB154" s="124"/>
      <c r="AC154" s="124"/>
      <c r="AD154" s="124"/>
      <c r="AE154" s="9"/>
      <c r="AF154" s="9"/>
      <c r="AG154" s="9"/>
      <c r="AH154" s="9"/>
    </row>
    <row r="155" spans="1:34" x14ac:dyDescent="0.3">
      <c r="A155" s="121" t="s">
        <v>169</v>
      </c>
      <c r="B155" s="121" t="s">
        <v>170</v>
      </c>
      <c r="C155" s="121" t="s">
        <v>170</v>
      </c>
      <c r="D155" s="121" t="s">
        <v>35</v>
      </c>
      <c r="E155" s="121" t="s">
        <v>59</v>
      </c>
      <c r="F155" s="121" t="s">
        <v>69</v>
      </c>
      <c r="G155" s="84" t="s">
        <v>153</v>
      </c>
      <c r="H155" s="84">
        <v>21101</v>
      </c>
      <c r="I155" s="70" t="s">
        <v>65</v>
      </c>
      <c r="J155" s="122" t="s">
        <v>240</v>
      </c>
      <c r="K155" s="123" t="s">
        <v>241</v>
      </c>
      <c r="L155" s="124" t="s">
        <v>172</v>
      </c>
      <c r="M155" s="125" t="s">
        <v>172</v>
      </c>
      <c r="N155" s="126" t="s">
        <v>42</v>
      </c>
      <c r="O155" s="124">
        <v>12</v>
      </c>
      <c r="P155" s="127">
        <v>39</v>
      </c>
      <c r="Q155" s="124" t="s">
        <v>173</v>
      </c>
      <c r="R155" s="124">
        <v>468</v>
      </c>
      <c r="S155" s="124"/>
      <c r="T155" s="124"/>
      <c r="U155" s="124"/>
      <c r="V155" s="124"/>
      <c r="W155" s="124"/>
      <c r="X155" s="124"/>
      <c r="Y155" s="124"/>
      <c r="Z155" s="127">
        <v>468</v>
      </c>
      <c r="AA155" s="124"/>
      <c r="AB155" s="124"/>
      <c r="AC155" s="124"/>
      <c r="AD155" s="124"/>
      <c r="AE155" s="9"/>
      <c r="AF155" s="9"/>
      <c r="AG155" s="9"/>
      <c r="AH155" s="9"/>
    </row>
    <row r="156" spans="1:34" x14ac:dyDescent="0.3">
      <c r="A156" s="121" t="s">
        <v>169</v>
      </c>
      <c r="B156" s="121" t="s">
        <v>170</v>
      </c>
      <c r="C156" s="121" t="s">
        <v>170</v>
      </c>
      <c r="D156" s="121" t="s">
        <v>35</v>
      </c>
      <c r="E156" s="121" t="s">
        <v>59</v>
      </c>
      <c r="F156" s="121" t="s">
        <v>69</v>
      </c>
      <c r="G156" s="84" t="s">
        <v>153</v>
      </c>
      <c r="H156" s="84">
        <v>21101</v>
      </c>
      <c r="I156" s="70" t="s">
        <v>65</v>
      </c>
      <c r="J156" s="122" t="s">
        <v>242</v>
      </c>
      <c r="K156" s="123" t="s">
        <v>243</v>
      </c>
      <c r="L156" s="124" t="s">
        <v>172</v>
      </c>
      <c r="M156" s="125" t="s">
        <v>172</v>
      </c>
      <c r="N156" s="126" t="s">
        <v>42</v>
      </c>
      <c r="O156" s="124">
        <v>31</v>
      </c>
      <c r="P156" s="127">
        <v>11.46</v>
      </c>
      <c r="Q156" s="124" t="s">
        <v>173</v>
      </c>
      <c r="R156" s="124">
        <v>355.28</v>
      </c>
      <c r="S156" s="124"/>
      <c r="T156" s="124"/>
      <c r="U156" s="124"/>
      <c r="V156" s="124"/>
      <c r="W156" s="124"/>
      <c r="X156" s="124"/>
      <c r="Y156" s="124"/>
      <c r="Z156" s="127">
        <v>355.28</v>
      </c>
      <c r="AA156" s="124"/>
      <c r="AB156" s="124"/>
      <c r="AC156" s="124"/>
      <c r="AD156" s="124"/>
      <c r="AE156" s="9"/>
      <c r="AF156" s="9"/>
      <c r="AG156" s="9"/>
      <c r="AH156" s="9"/>
    </row>
    <row r="157" spans="1:34" x14ac:dyDescent="0.3">
      <c r="A157" s="121" t="s">
        <v>169</v>
      </c>
      <c r="B157" s="121" t="s">
        <v>170</v>
      </c>
      <c r="C157" s="121" t="s">
        <v>170</v>
      </c>
      <c r="D157" s="121" t="s">
        <v>35</v>
      </c>
      <c r="E157" s="121" t="s">
        <v>59</v>
      </c>
      <c r="F157" s="121" t="s">
        <v>69</v>
      </c>
      <c r="G157" s="84" t="s">
        <v>153</v>
      </c>
      <c r="H157" s="84">
        <v>21101</v>
      </c>
      <c r="I157" s="70" t="s">
        <v>65</v>
      </c>
      <c r="J157" s="122" t="s">
        <v>244</v>
      </c>
      <c r="K157" s="123" t="s">
        <v>245</v>
      </c>
      <c r="L157" s="124" t="s">
        <v>172</v>
      </c>
      <c r="M157" s="125" t="s">
        <v>172</v>
      </c>
      <c r="N157" s="126" t="s">
        <v>42</v>
      </c>
      <c r="O157" s="124">
        <v>12</v>
      </c>
      <c r="P157" s="127">
        <v>10.67</v>
      </c>
      <c r="Q157" s="124" t="s">
        <v>173</v>
      </c>
      <c r="R157" s="124">
        <v>128.1</v>
      </c>
      <c r="S157" s="124"/>
      <c r="T157" s="124"/>
      <c r="U157" s="124"/>
      <c r="V157" s="124"/>
      <c r="W157" s="124"/>
      <c r="X157" s="124"/>
      <c r="Y157" s="124"/>
      <c r="Z157" s="127">
        <v>128.1</v>
      </c>
      <c r="AA157" s="124"/>
      <c r="AB157" s="124"/>
      <c r="AC157" s="124"/>
      <c r="AD157" s="124"/>
      <c r="AE157" s="9"/>
      <c r="AF157" s="9"/>
      <c r="AG157" s="9"/>
      <c r="AH157" s="9"/>
    </row>
    <row r="158" spans="1:34" x14ac:dyDescent="0.3">
      <c r="A158" s="121" t="s">
        <v>169</v>
      </c>
      <c r="B158" s="121" t="s">
        <v>170</v>
      </c>
      <c r="C158" s="121" t="s">
        <v>170</v>
      </c>
      <c r="D158" s="121" t="s">
        <v>35</v>
      </c>
      <c r="E158" s="121" t="s">
        <v>59</v>
      </c>
      <c r="F158" s="121" t="s">
        <v>69</v>
      </c>
      <c r="G158" s="84" t="s">
        <v>153</v>
      </c>
      <c r="H158" s="84">
        <v>21101</v>
      </c>
      <c r="I158" s="70" t="s">
        <v>65</v>
      </c>
      <c r="J158" s="122" t="s">
        <v>246</v>
      </c>
      <c r="K158" s="123" t="s">
        <v>247</v>
      </c>
      <c r="L158" s="124" t="s">
        <v>172</v>
      </c>
      <c r="M158" s="125" t="s">
        <v>172</v>
      </c>
      <c r="N158" s="126" t="s">
        <v>42</v>
      </c>
      <c r="O158" s="124">
        <v>40</v>
      </c>
      <c r="P158" s="127">
        <v>2.81</v>
      </c>
      <c r="Q158" s="124" t="s">
        <v>173</v>
      </c>
      <c r="R158" s="124">
        <v>112.38</v>
      </c>
      <c r="S158" s="124"/>
      <c r="T158" s="124"/>
      <c r="U158" s="124"/>
      <c r="V158" s="124"/>
      <c r="W158" s="124"/>
      <c r="X158" s="124"/>
      <c r="Y158" s="124"/>
      <c r="Z158" s="127">
        <v>112.38</v>
      </c>
      <c r="AA158" s="124"/>
      <c r="AB158" s="124"/>
      <c r="AC158" s="124"/>
      <c r="AD158" s="124"/>
      <c r="AE158" s="9"/>
      <c r="AF158" s="9"/>
      <c r="AG158" s="9"/>
      <c r="AH158" s="9"/>
    </row>
    <row r="159" spans="1:34" x14ac:dyDescent="0.3">
      <c r="A159" s="121" t="s">
        <v>169</v>
      </c>
      <c r="B159" s="121" t="s">
        <v>170</v>
      </c>
      <c r="C159" s="121" t="s">
        <v>170</v>
      </c>
      <c r="D159" s="121" t="s">
        <v>35</v>
      </c>
      <c r="E159" s="121" t="s">
        <v>59</v>
      </c>
      <c r="F159" s="121" t="s">
        <v>69</v>
      </c>
      <c r="G159" s="84" t="s">
        <v>153</v>
      </c>
      <c r="H159" s="84">
        <v>21101</v>
      </c>
      <c r="I159" s="70" t="s">
        <v>65</v>
      </c>
      <c r="J159" s="122" t="s">
        <v>248</v>
      </c>
      <c r="K159" s="123" t="s">
        <v>249</v>
      </c>
      <c r="L159" s="124" t="s">
        <v>172</v>
      </c>
      <c r="M159" s="125" t="s">
        <v>172</v>
      </c>
      <c r="N159" s="126" t="s">
        <v>42</v>
      </c>
      <c r="O159" s="124">
        <v>5</v>
      </c>
      <c r="P159" s="127">
        <v>97.58</v>
      </c>
      <c r="Q159" s="124" t="s">
        <v>173</v>
      </c>
      <c r="R159" s="124">
        <v>487.9</v>
      </c>
      <c r="S159" s="124"/>
      <c r="T159" s="124"/>
      <c r="U159" s="124"/>
      <c r="V159" s="124"/>
      <c r="W159" s="124"/>
      <c r="X159" s="124"/>
      <c r="Y159" s="124"/>
      <c r="Z159" s="127">
        <v>487.9</v>
      </c>
      <c r="AA159" s="124"/>
      <c r="AB159" s="124"/>
      <c r="AC159" s="124"/>
      <c r="AD159" s="124"/>
      <c r="AE159" s="9"/>
      <c r="AF159" s="9"/>
      <c r="AG159" s="9"/>
      <c r="AH159" s="9"/>
    </row>
    <row r="160" spans="1:34" x14ac:dyDescent="0.3">
      <c r="A160" s="121" t="s">
        <v>169</v>
      </c>
      <c r="B160" s="121" t="s">
        <v>170</v>
      </c>
      <c r="C160" s="121" t="s">
        <v>170</v>
      </c>
      <c r="D160" s="121" t="s">
        <v>35</v>
      </c>
      <c r="E160" s="121" t="s">
        <v>59</v>
      </c>
      <c r="F160" s="121" t="s">
        <v>69</v>
      </c>
      <c r="G160" s="84" t="s">
        <v>153</v>
      </c>
      <c r="H160" s="84">
        <v>21101</v>
      </c>
      <c r="I160" s="70" t="s">
        <v>65</v>
      </c>
      <c r="J160" s="122" t="s">
        <v>250</v>
      </c>
      <c r="K160" s="123" t="s">
        <v>251</v>
      </c>
      <c r="L160" s="124" t="s">
        <v>172</v>
      </c>
      <c r="M160" s="125" t="s">
        <v>172</v>
      </c>
      <c r="N160" s="126" t="s">
        <v>42</v>
      </c>
      <c r="O160" s="124">
        <v>20</v>
      </c>
      <c r="P160" s="127">
        <v>85.46</v>
      </c>
      <c r="Q160" s="124" t="s">
        <v>173</v>
      </c>
      <c r="R160" s="124">
        <v>1709.24</v>
      </c>
      <c r="S160" s="124"/>
      <c r="T160" s="124"/>
      <c r="U160" s="124"/>
      <c r="V160" s="124"/>
      <c r="W160" s="124"/>
      <c r="X160" s="124"/>
      <c r="Y160" s="124"/>
      <c r="Z160" s="127">
        <v>1709.24</v>
      </c>
      <c r="AA160" s="124"/>
      <c r="AB160" s="124"/>
      <c r="AC160" s="124"/>
      <c r="AD160" s="124"/>
      <c r="AE160" s="9"/>
      <c r="AF160" s="9"/>
      <c r="AG160" s="9"/>
      <c r="AH160" s="9"/>
    </row>
    <row r="161" spans="1:34" x14ac:dyDescent="0.3">
      <c r="A161" s="121" t="s">
        <v>169</v>
      </c>
      <c r="B161" s="121" t="s">
        <v>170</v>
      </c>
      <c r="C161" s="121" t="s">
        <v>170</v>
      </c>
      <c r="D161" s="121" t="s">
        <v>35</v>
      </c>
      <c r="E161" s="121" t="s">
        <v>59</v>
      </c>
      <c r="F161" s="121" t="s">
        <v>69</v>
      </c>
      <c r="G161" s="84" t="s">
        <v>153</v>
      </c>
      <c r="H161" s="84">
        <v>21101</v>
      </c>
      <c r="I161" s="70" t="s">
        <v>65</v>
      </c>
      <c r="J161" s="122" t="s">
        <v>252</v>
      </c>
      <c r="K161" s="123" t="s">
        <v>253</v>
      </c>
      <c r="L161" s="124" t="s">
        <v>172</v>
      </c>
      <c r="M161" s="125" t="s">
        <v>172</v>
      </c>
      <c r="N161" s="126" t="s">
        <v>42</v>
      </c>
      <c r="O161" s="124">
        <v>5</v>
      </c>
      <c r="P161" s="127">
        <v>207.53</v>
      </c>
      <c r="Q161" s="124" t="s">
        <v>173</v>
      </c>
      <c r="R161" s="124">
        <v>1037.6500000000001</v>
      </c>
      <c r="S161" s="124"/>
      <c r="T161" s="124"/>
      <c r="U161" s="124"/>
      <c r="V161" s="124"/>
      <c r="W161" s="124"/>
      <c r="X161" s="124"/>
      <c r="Y161" s="124"/>
      <c r="Z161" s="127">
        <v>1037.6500000000001</v>
      </c>
      <c r="AA161" s="124"/>
      <c r="AB161" s="124"/>
      <c r="AC161" s="124"/>
      <c r="AD161" s="124"/>
      <c r="AE161" s="9"/>
      <c r="AF161" s="9"/>
      <c r="AG161" s="9"/>
      <c r="AH161" s="9"/>
    </row>
    <row r="162" spans="1:34" x14ac:dyDescent="0.3">
      <c r="A162" s="121" t="s">
        <v>169</v>
      </c>
      <c r="B162" s="121" t="s">
        <v>170</v>
      </c>
      <c r="C162" s="121" t="s">
        <v>170</v>
      </c>
      <c r="D162" s="121" t="s">
        <v>35</v>
      </c>
      <c r="E162" s="121" t="s">
        <v>59</v>
      </c>
      <c r="F162" s="121" t="s">
        <v>69</v>
      </c>
      <c r="G162" s="84" t="s">
        <v>153</v>
      </c>
      <c r="H162" s="84">
        <v>21101</v>
      </c>
      <c r="I162" s="70" t="s">
        <v>65</v>
      </c>
      <c r="J162" s="122" t="s">
        <v>254</v>
      </c>
      <c r="K162" s="123" t="s">
        <v>255</v>
      </c>
      <c r="L162" s="124" t="s">
        <v>172</v>
      </c>
      <c r="M162" s="125" t="s">
        <v>172</v>
      </c>
      <c r="N162" s="126" t="s">
        <v>42</v>
      </c>
      <c r="O162" s="124">
        <v>20</v>
      </c>
      <c r="P162" s="127">
        <v>98.88</v>
      </c>
      <c r="Q162" s="124" t="s">
        <v>173</v>
      </c>
      <c r="R162" s="124">
        <v>1977.6</v>
      </c>
      <c r="S162" s="124"/>
      <c r="T162" s="124"/>
      <c r="U162" s="124"/>
      <c r="V162" s="124"/>
      <c r="W162" s="124"/>
      <c r="X162" s="124"/>
      <c r="Y162" s="124"/>
      <c r="Z162" s="127">
        <v>1977.6</v>
      </c>
      <c r="AA162" s="124"/>
      <c r="AB162" s="124"/>
      <c r="AC162" s="124"/>
      <c r="AD162" s="124"/>
      <c r="AE162" s="9"/>
      <c r="AF162" s="9"/>
      <c r="AG162" s="9"/>
      <c r="AH162" s="9"/>
    </row>
    <row r="163" spans="1:34" x14ac:dyDescent="0.3">
      <c r="A163" s="121" t="s">
        <v>169</v>
      </c>
      <c r="B163" s="121" t="s">
        <v>170</v>
      </c>
      <c r="C163" s="121" t="s">
        <v>170</v>
      </c>
      <c r="D163" s="121" t="s">
        <v>35</v>
      </c>
      <c r="E163" s="121" t="s">
        <v>59</v>
      </c>
      <c r="F163" s="121" t="s">
        <v>69</v>
      </c>
      <c r="G163" s="84" t="s">
        <v>153</v>
      </c>
      <c r="H163" s="84">
        <v>21101</v>
      </c>
      <c r="I163" s="70" t="s">
        <v>65</v>
      </c>
      <c r="J163" s="122" t="s">
        <v>256</v>
      </c>
      <c r="K163" s="123" t="s">
        <v>257</v>
      </c>
      <c r="L163" s="124" t="s">
        <v>172</v>
      </c>
      <c r="M163" s="125" t="s">
        <v>172</v>
      </c>
      <c r="N163" s="126" t="s">
        <v>42</v>
      </c>
      <c r="O163" s="124">
        <v>25</v>
      </c>
      <c r="P163" s="127">
        <v>5.32</v>
      </c>
      <c r="Q163" s="124" t="s">
        <v>173</v>
      </c>
      <c r="R163" s="124">
        <v>133.08000000000001</v>
      </c>
      <c r="S163" s="124"/>
      <c r="T163" s="124"/>
      <c r="U163" s="124"/>
      <c r="V163" s="124"/>
      <c r="W163" s="124"/>
      <c r="X163" s="124"/>
      <c r="Y163" s="124"/>
      <c r="Z163" s="127">
        <v>133.08000000000001</v>
      </c>
      <c r="AA163" s="124"/>
      <c r="AB163" s="124"/>
      <c r="AC163" s="124"/>
      <c r="AD163" s="124"/>
      <c r="AE163" s="9"/>
      <c r="AF163" s="9"/>
      <c r="AG163" s="9"/>
      <c r="AH163" s="9"/>
    </row>
    <row r="164" spans="1:34" x14ac:dyDescent="0.3">
      <c r="A164" s="121" t="s">
        <v>169</v>
      </c>
      <c r="B164" s="121" t="s">
        <v>170</v>
      </c>
      <c r="C164" s="121" t="s">
        <v>170</v>
      </c>
      <c r="D164" s="121" t="s">
        <v>35</v>
      </c>
      <c r="E164" s="121" t="s">
        <v>59</v>
      </c>
      <c r="F164" s="121" t="s">
        <v>69</v>
      </c>
      <c r="G164" s="84" t="s">
        <v>153</v>
      </c>
      <c r="H164" s="84">
        <v>21101</v>
      </c>
      <c r="I164" s="70" t="s">
        <v>65</v>
      </c>
      <c r="J164" s="122" t="s">
        <v>258</v>
      </c>
      <c r="K164" s="123" t="s">
        <v>259</v>
      </c>
      <c r="L164" s="124" t="s">
        <v>172</v>
      </c>
      <c r="M164" s="125" t="s">
        <v>172</v>
      </c>
      <c r="N164" s="126" t="s">
        <v>42</v>
      </c>
      <c r="O164" s="124">
        <v>25</v>
      </c>
      <c r="P164" s="127">
        <v>6.25</v>
      </c>
      <c r="Q164" s="124" t="s">
        <v>173</v>
      </c>
      <c r="R164" s="124">
        <v>156.15</v>
      </c>
      <c r="S164" s="124"/>
      <c r="T164" s="124"/>
      <c r="U164" s="124"/>
      <c r="V164" s="124"/>
      <c r="W164" s="124"/>
      <c r="X164" s="124"/>
      <c r="Y164" s="124"/>
      <c r="Z164" s="127">
        <v>156.15</v>
      </c>
      <c r="AA164" s="124"/>
      <c r="AB164" s="124"/>
      <c r="AC164" s="124"/>
      <c r="AD164" s="124"/>
      <c r="AE164" s="9"/>
      <c r="AF164" s="9"/>
      <c r="AG164" s="9"/>
      <c r="AH164" s="9"/>
    </row>
    <row r="165" spans="1:34" x14ac:dyDescent="0.3">
      <c r="A165" s="121" t="s">
        <v>169</v>
      </c>
      <c r="B165" s="121" t="s">
        <v>170</v>
      </c>
      <c r="C165" s="121" t="s">
        <v>170</v>
      </c>
      <c r="D165" s="121" t="s">
        <v>35</v>
      </c>
      <c r="E165" s="121" t="s">
        <v>59</v>
      </c>
      <c r="F165" s="121" t="s">
        <v>69</v>
      </c>
      <c r="G165" s="84" t="s">
        <v>153</v>
      </c>
      <c r="H165" s="84">
        <v>21101</v>
      </c>
      <c r="I165" s="70" t="s">
        <v>65</v>
      </c>
      <c r="J165" s="122" t="s">
        <v>260</v>
      </c>
      <c r="K165" s="123" t="s">
        <v>261</v>
      </c>
      <c r="L165" s="124" t="s">
        <v>172</v>
      </c>
      <c r="M165" s="125" t="s">
        <v>172</v>
      </c>
      <c r="N165" s="126" t="s">
        <v>42</v>
      </c>
      <c r="O165" s="124">
        <v>25</v>
      </c>
      <c r="P165" s="127">
        <v>12.51</v>
      </c>
      <c r="Q165" s="124" t="s">
        <v>173</v>
      </c>
      <c r="R165" s="124">
        <v>312.75</v>
      </c>
      <c r="S165" s="124"/>
      <c r="T165" s="124"/>
      <c r="U165" s="124"/>
      <c r="V165" s="124"/>
      <c r="W165" s="124"/>
      <c r="X165" s="124"/>
      <c r="Y165" s="124"/>
      <c r="Z165" s="127">
        <v>312.75</v>
      </c>
      <c r="AA165" s="124"/>
      <c r="AB165" s="124"/>
      <c r="AC165" s="124"/>
      <c r="AD165" s="124"/>
      <c r="AE165" s="9"/>
      <c r="AF165" s="9"/>
      <c r="AG165" s="9"/>
      <c r="AH165" s="9"/>
    </row>
    <row r="166" spans="1:34" x14ac:dyDescent="0.3">
      <c r="A166" s="121" t="s">
        <v>169</v>
      </c>
      <c r="B166" s="121" t="s">
        <v>170</v>
      </c>
      <c r="C166" s="121" t="s">
        <v>170</v>
      </c>
      <c r="D166" s="121" t="s">
        <v>35</v>
      </c>
      <c r="E166" s="121" t="s">
        <v>59</v>
      </c>
      <c r="F166" s="121" t="s">
        <v>69</v>
      </c>
      <c r="G166" s="84" t="s">
        <v>153</v>
      </c>
      <c r="H166" s="84">
        <v>21101</v>
      </c>
      <c r="I166" s="70" t="s">
        <v>65</v>
      </c>
      <c r="J166" s="122" t="s">
        <v>262</v>
      </c>
      <c r="K166" s="123" t="s">
        <v>263</v>
      </c>
      <c r="L166" s="124" t="s">
        <v>172</v>
      </c>
      <c r="M166" s="125" t="s">
        <v>172</v>
      </c>
      <c r="N166" s="126" t="s">
        <v>42</v>
      </c>
      <c r="O166" s="124">
        <v>4</v>
      </c>
      <c r="P166" s="127">
        <v>13.5</v>
      </c>
      <c r="Q166" s="124" t="s">
        <v>173</v>
      </c>
      <c r="R166" s="124">
        <v>54.01</v>
      </c>
      <c r="S166" s="124"/>
      <c r="T166" s="124"/>
      <c r="U166" s="124"/>
      <c r="V166" s="124"/>
      <c r="W166" s="124"/>
      <c r="X166" s="124"/>
      <c r="Y166" s="124"/>
      <c r="Z166" s="127">
        <v>54.01</v>
      </c>
      <c r="AA166" s="124"/>
      <c r="AB166" s="124"/>
      <c r="AC166" s="124"/>
      <c r="AD166" s="124"/>
      <c r="AE166" s="9"/>
      <c r="AF166" s="9"/>
      <c r="AG166" s="9"/>
      <c r="AH166" s="9"/>
    </row>
    <row r="167" spans="1:34" x14ac:dyDescent="0.3">
      <c r="A167" s="121" t="s">
        <v>169</v>
      </c>
      <c r="B167" s="121" t="s">
        <v>170</v>
      </c>
      <c r="C167" s="121" t="s">
        <v>170</v>
      </c>
      <c r="D167" s="121" t="s">
        <v>35</v>
      </c>
      <c r="E167" s="121" t="s">
        <v>59</v>
      </c>
      <c r="F167" s="121" t="s">
        <v>69</v>
      </c>
      <c r="G167" s="84" t="s">
        <v>153</v>
      </c>
      <c r="H167" s="84">
        <v>21101</v>
      </c>
      <c r="I167" s="70" t="s">
        <v>65</v>
      </c>
      <c r="J167" s="122" t="s">
        <v>264</v>
      </c>
      <c r="K167" s="123" t="s">
        <v>265</v>
      </c>
      <c r="L167" s="124" t="s">
        <v>172</v>
      </c>
      <c r="M167" s="125" t="s">
        <v>172</v>
      </c>
      <c r="N167" s="126" t="s">
        <v>42</v>
      </c>
      <c r="O167" s="124">
        <v>6</v>
      </c>
      <c r="P167" s="127">
        <v>40.045999999999999</v>
      </c>
      <c r="Q167" s="124" t="s">
        <v>173</v>
      </c>
      <c r="R167" s="124">
        <v>242.76</v>
      </c>
      <c r="S167" s="124"/>
      <c r="T167" s="124"/>
      <c r="U167" s="124"/>
      <c r="V167" s="124"/>
      <c r="W167" s="124"/>
      <c r="X167" s="124"/>
      <c r="Y167" s="124"/>
      <c r="Z167" s="127">
        <v>242.76</v>
      </c>
      <c r="AA167" s="124"/>
      <c r="AB167" s="124"/>
      <c r="AC167" s="124"/>
      <c r="AD167" s="124"/>
      <c r="AE167" s="9"/>
      <c r="AF167" s="9"/>
      <c r="AG167" s="9"/>
      <c r="AH167" s="9"/>
    </row>
    <row r="168" spans="1:34" ht="24" x14ac:dyDescent="0.3">
      <c r="A168" s="121" t="s">
        <v>169</v>
      </c>
      <c r="B168" s="121" t="s">
        <v>170</v>
      </c>
      <c r="C168" s="121" t="s">
        <v>170</v>
      </c>
      <c r="D168" s="121" t="s">
        <v>35</v>
      </c>
      <c r="E168" s="121" t="s">
        <v>59</v>
      </c>
      <c r="F168" s="121" t="s">
        <v>69</v>
      </c>
      <c r="G168" s="84" t="s">
        <v>153</v>
      </c>
      <c r="H168" s="84">
        <v>21401</v>
      </c>
      <c r="I168" s="70" t="s">
        <v>191</v>
      </c>
      <c r="J168" s="122" t="s">
        <v>266</v>
      </c>
      <c r="K168" s="123" t="s">
        <v>267</v>
      </c>
      <c r="L168" s="124" t="s">
        <v>172</v>
      </c>
      <c r="M168" s="125" t="s">
        <v>172</v>
      </c>
      <c r="N168" s="126" t="s">
        <v>42</v>
      </c>
      <c r="O168" s="124">
        <v>2</v>
      </c>
      <c r="P168" s="127">
        <v>920.28</v>
      </c>
      <c r="Q168" s="124" t="s">
        <v>173</v>
      </c>
      <c r="R168" s="124">
        <v>1840.56</v>
      </c>
      <c r="S168" s="124"/>
      <c r="T168" s="124"/>
      <c r="U168" s="124"/>
      <c r="V168" s="124"/>
      <c r="W168" s="124"/>
      <c r="X168" s="124"/>
      <c r="Y168" s="124"/>
      <c r="Z168" s="127">
        <v>1840.56</v>
      </c>
      <c r="AA168" s="124"/>
      <c r="AB168" s="124"/>
      <c r="AC168" s="124"/>
      <c r="AD168" s="124"/>
      <c r="AE168" s="9"/>
      <c r="AF168" s="9"/>
      <c r="AG168" s="9"/>
      <c r="AH168" s="9"/>
    </row>
    <row r="169" spans="1:34" ht="24" x14ac:dyDescent="0.3">
      <c r="A169" s="121" t="s">
        <v>169</v>
      </c>
      <c r="B169" s="121" t="s">
        <v>170</v>
      </c>
      <c r="C169" s="121" t="s">
        <v>170</v>
      </c>
      <c r="D169" s="121" t="s">
        <v>35</v>
      </c>
      <c r="E169" s="121" t="s">
        <v>59</v>
      </c>
      <c r="F169" s="121" t="s">
        <v>69</v>
      </c>
      <c r="G169" s="84" t="s">
        <v>153</v>
      </c>
      <c r="H169" s="84">
        <v>21401</v>
      </c>
      <c r="I169" s="70" t="s">
        <v>191</v>
      </c>
      <c r="J169" s="122" t="s">
        <v>268</v>
      </c>
      <c r="K169" s="123" t="s">
        <v>269</v>
      </c>
      <c r="L169" s="124" t="s">
        <v>172</v>
      </c>
      <c r="M169" s="125" t="s">
        <v>172</v>
      </c>
      <c r="N169" s="126" t="s">
        <v>42</v>
      </c>
      <c r="O169" s="124">
        <v>2</v>
      </c>
      <c r="P169" s="127">
        <v>835.69</v>
      </c>
      <c r="Q169" s="124" t="s">
        <v>173</v>
      </c>
      <c r="R169" s="124">
        <v>1671.37</v>
      </c>
      <c r="S169" s="124"/>
      <c r="T169" s="124"/>
      <c r="U169" s="124"/>
      <c r="V169" s="124"/>
      <c r="W169" s="124"/>
      <c r="X169" s="124"/>
      <c r="Y169" s="124"/>
      <c r="Z169" s="127">
        <v>1671.37</v>
      </c>
      <c r="AA169" s="124"/>
      <c r="AB169" s="124"/>
      <c r="AC169" s="124"/>
      <c r="AD169" s="124"/>
      <c r="AE169" s="9"/>
      <c r="AF169" s="9"/>
      <c r="AG169" s="9"/>
      <c r="AH169" s="9"/>
    </row>
    <row r="170" spans="1:34" ht="24" x14ac:dyDescent="0.3">
      <c r="A170" s="121" t="s">
        <v>169</v>
      </c>
      <c r="B170" s="121" t="s">
        <v>170</v>
      </c>
      <c r="C170" s="121" t="s">
        <v>170</v>
      </c>
      <c r="D170" s="121" t="s">
        <v>35</v>
      </c>
      <c r="E170" s="121" t="s">
        <v>59</v>
      </c>
      <c r="F170" s="121" t="s">
        <v>69</v>
      </c>
      <c r="G170" s="84" t="s">
        <v>153</v>
      </c>
      <c r="H170" s="84">
        <v>21401</v>
      </c>
      <c r="I170" s="70" t="s">
        <v>191</v>
      </c>
      <c r="J170" s="122" t="s">
        <v>270</v>
      </c>
      <c r="K170" s="123" t="s">
        <v>271</v>
      </c>
      <c r="L170" s="124" t="s">
        <v>172</v>
      </c>
      <c r="M170" s="125" t="s">
        <v>172</v>
      </c>
      <c r="N170" s="126" t="s">
        <v>42</v>
      </c>
      <c r="O170" s="124">
        <v>2</v>
      </c>
      <c r="P170" s="127">
        <v>835.69</v>
      </c>
      <c r="Q170" s="124" t="s">
        <v>173</v>
      </c>
      <c r="R170" s="124">
        <v>1671.37</v>
      </c>
      <c r="S170" s="124"/>
      <c r="T170" s="124"/>
      <c r="U170" s="124"/>
      <c r="V170" s="124"/>
      <c r="W170" s="124"/>
      <c r="X170" s="124"/>
      <c r="Y170" s="124"/>
      <c r="Z170" s="127">
        <v>1671.37</v>
      </c>
      <c r="AA170" s="124"/>
      <c r="AB170" s="124"/>
      <c r="AC170" s="124"/>
      <c r="AD170" s="124"/>
      <c r="AE170" s="9"/>
      <c r="AF170" s="9"/>
      <c r="AG170" s="9"/>
      <c r="AH170" s="9"/>
    </row>
    <row r="171" spans="1:34" ht="24" x14ac:dyDescent="0.3">
      <c r="A171" s="121" t="s">
        <v>169</v>
      </c>
      <c r="B171" s="121" t="s">
        <v>170</v>
      </c>
      <c r="C171" s="121" t="s">
        <v>170</v>
      </c>
      <c r="D171" s="121" t="s">
        <v>35</v>
      </c>
      <c r="E171" s="121" t="s">
        <v>59</v>
      </c>
      <c r="F171" s="121" t="s">
        <v>69</v>
      </c>
      <c r="G171" s="84" t="s">
        <v>153</v>
      </c>
      <c r="H171" s="84">
        <v>21401</v>
      </c>
      <c r="I171" s="70" t="s">
        <v>191</v>
      </c>
      <c r="J171" s="122" t="s">
        <v>272</v>
      </c>
      <c r="K171" s="123" t="s">
        <v>273</v>
      </c>
      <c r="L171" s="124" t="s">
        <v>172</v>
      </c>
      <c r="M171" s="125" t="s">
        <v>172</v>
      </c>
      <c r="N171" s="126" t="s">
        <v>42</v>
      </c>
      <c r="O171" s="124">
        <v>2</v>
      </c>
      <c r="P171" s="127">
        <v>835.69</v>
      </c>
      <c r="Q171" s="124" t="s">
        <v>173</v>
      </c>
      <c r="R171" s="124">
        <v>1671.37</v>
      </c>
      <c r="S171" s="124"/>
      <c r="T171" s="124"/>
      <c r="U171" s="124"/>
      <c r="V171" s="124"/>
      <c r="W171" s="124"/>
      <c r="X171" s="124"/>
      <c r="Y171" s="124"/>
      <c r="Z171" s="127">
        <v>1671.37</v>
      </c>
      <c r="AA171" s="124"/>
      <c r="AB171" s="124"/>
      <c r="AC171" s="124"/>
      <c r="AD171" s="124"/>
      <c r="AE171" s="9"/>
      <c r="AF171" s="9"/>
      <c r="AG171" s="9"/>
      <c r="AH171" s="9"/>
    </row>
    <row r="172" spans="1:34" x14ac:dyDescent="0.3">
      <c r="A172" s="121" t="s">
        <v>169</v>
      </c>
      <c r="B172" s="121" t="s">
        <v>170</v>
      </c>
      <c r="C172" s="121" t="s">
        <v>170</v>
      </c>
      <c r="D172" s="121" t="s">
        <v>35</v>
      </c>
      <c r="E172" s="121" t="s">
        <v>59</v>
      </c>
      <c r="F172" s="121" t="s">
        <v>69</v>
      </c>
      <c r="G172" s="84" t="s">
        <v>153</v>
      </c>
      <c r="H172" s="84">
        <v>24601</v>
      </c>
      <c r="I172" s="94" t="s">
        <v>205</v>
      </c>
      <c r="J172" s="84" t="s">
        <v>274</v>
      </c>
      <c r="K172" s="84" t="s">
        <v>275</v>
      </c>
      <c r="L172" s="124" t="s">
        <v>172</v>
      </c>
      <c r="M172" s="125" t="s">
        <v>172</v>
      </c>
      <c r="N172" s="126" t="s">
        <v>42</v>
      </c>
      <c r="O172" s="84">
        <v>2</v>
      </c>
      <c r="P172" s="127">
        <v>480</v>
      </c>
      <c r="Q172" s="124" t="s">
        <v>173</v>
      </c>
      <c r="R172" s="124">
        <v>960</v>
      </c>
      <c r="S172" s="124"/>
      <c r="T172" s="124"/>
      <c r="U172" s="124"/>
      <c r="V172" s="124"/>
      <c r="W172" s="124"/>
      <c r="X172" s="124"/>
      <c r="Y172" s="124"/>
      <c r="Z172" s="127">
        <v>960</v>
      </c>
      <c r="AA172" s="124"/>
      <c r="AB172" s="124"/>
      <c r="AC172" s="124"/>
      <c r="AD172" s="124"/>
      <c r="AE172" s="9"/>
      <c r="AF172" s="9"/>
      <c r="AG172" s="9"/>
      <c r="AH172" s="9"/>
    </row>
    <row r="173" spans="1:34" x14ac:dyDescent="0.3">
      <c r="A173" s="121" t="s">
        <v>169</v>
      </c>
      <c r="B173" s="121" t="s">
        <v>170</v>
      </c>
      <c r="C173" s="121" t="s">
        <v>170</v>
      </c>
      <c r="D173" s="121" t="s">
        <v>35</v>
      </c>
      <c r="E173" s="121" t="s">
        <v>59</v>
      </c>
      <c r="F173" s="121" t="s">
        <v>69</v>
      </c>
      <c r="G173" s="84" t="s">
        <v>153</v>
      </c>
      <c r="H173" s="84">
        <v>24601</v>
      </c>
      <c r="I173" s="94" t="s">
        <v>205</v>
      </c>
      <c r="J173" s="84" t="s">
        <v>276</v>
      </c>
      <c r="K173" s="84" t="s">
        <v>277</v>
      </c>
      <c r="L173" s="124" t="s">
        <v>172</v>
      </c>
      <c r="M173" s="125" t="s">
        <v>172</v>
      </c>
      <c r="N173" s="126" t="s">
        <v>42</v>
      </c>
      <c r="O173" s="84">
        <v>1</v>
      </c>
      <c r="P173" s="127">
        <v>120</v>
      </c>
      <c r="Q173" s="124" t="s">
        <v>173</v>
      </c>
      <c r="R173" s="124">
        <v>120</v>
      </c>
      <c r="S173" s="124"/>
      <c r="T173" s="124"/>
      <c r="U173" s="124"/>
      <c r="V173" s="124"/>
      <c r="W173" s="124"/>
      <c r="X173" s="124"/>
      <c r="Y173" s="124"/>
      <c r="Z173" s="127">
        <v>120</v>
      </c>
      <c r="AA173" s="124"/>
      <c r="AB173" s="124"/>
      <c r="AC173" s="124"/>
      <c r="AD173" s="124"/>
      <c r="AE173" s="9"/>
      <c r="AF173" s="9"/>
      <c r="AG173" s="9"/>
      <c r="AH173" s="9"/>
    </row>
    <row r="174" spans="1:34" x14ac:dyDescent="0.3">
      <c r="A174" s="121" t="s">
        <v>169</v>
      </c>
      <c r="B174" s="121" t="s">
        <v>170</v>
      </c>
      <c r="C174" s="121" t="s">
        <v>170</v>
      </c>
      <c r="D174" s="121" t="s">
        <v>35</v>
      </c>
      <c r="E174" s="121" t="s">
        <v>59</v>
      </c>
      <c r="F174" s="121" t="s">
        <v>69</v>
      </c>
      <c r="G174" s="84" t="s">
        <v>153</v>
      </c>
      <c r="H174" s="84">
        <v>24601</v>
      </c>
      <c r="I174" s="94" t="s">
        <v>205</v>
      </c>
      <c r="J174" s="84" t="s">
        <v>278</v>
      </c>
      <c r="K174" s="84" t="s">
        <v>279</v>
      </c>
      <c r="L174" s="124" t="s">
        <v>172</v>
      </c>
      <c r="M174" s="125" t="s">
        <v>172</v>
      </c>
      <c r="N174" s="126" t="s">
        <v>42</v>
      </c>
      <c r="O174" s="84">
        <v>2</v>
      </c>
      <c r="P174" s="127">
        <v>1250</v>
      </c>
      <c r="Q174" s="124" t="s">
        <v>173</v>
      </c>
      <c r="R174" s="124">
        <v>2500</v>
      </c>
      <c r="S174" s="124"/>
      <c r="T174" s="124"/>
      <c r="U174" s="124"/>
      <c r="V174" s="124"/>
      <c r="W174" s="124"/>
      <c r="X174" s="124"/>
      <c r="Y174" s="124"/>
      <c r="Z174" s="127">
        <v>2500</v>
      </c>
      <c r="AA174" s="124"/>
      <c r="AB174" s="124"/>
      <c r="AC174" s="124"/>
      <c r="AD174" s="124"/>
      <c r="AE174" s="9"/>
      <c r="AF174" s="9"/>
      <c r="AG174" s="9"/>
      <c r="AH174" s="9"/>
    </row>
    <row r="175" spans="1:34" x14ac:dyDescent="0.3">
      <c r="A175" s="121" t="s">
        <v>169</v>
      </c>
      <c r="B175" s="121" t="s">
        <v>170</v>
      </c>
      <c r="C175" s="121" t="s">
        <v>170</v>
      </c>
      <c r="D175" s="121" t="s">
        <v>35</v>
      </c>
      <c r="E175" s="121" t="s">
        <v>59</v>
      </c>
      <c r="F175" s="121" t="s">
        <v>69</v>
      </c>
      <c r="G175" s="84" t="s">
        <v>153</v>
      </c>
      <c r="H175" s="84">
        <v>24601</v>
      </c>
      <c r="I175" s="94" t="s">
        <v>205</v>
      </c>
      <c r="J175" s="84" t="s">
        <v>280</v>
      </c>
      <c r="K175" s="84" t="s">
        <v>281</v>
      </c>
      <c r="L175" s="124" t="s">
        <v>172</v>
      </c>
      <c r="M175" s="125" t="s">
        <v>172</v>
      </c>
      <c r="N175" s="126" t="s">
        <v>42</v>
      </c>
      <c r="O175" s="84">
        <v>4</v>
      </c>
      <c r="P175" s="127">
        <v>55</v>
      </c>
      <c r="Q175" s="124" t="s">
        <v>173</v>
      </c>
      <c r="R175" s="124">
        <v>220</v>
      </c>
      <c r="S175" s="124"/>
      <c r="T175" s="124"/>
      <c r="U175" s="124"/>
      <c r="V175" s="124"/>
      <c r="W175" s="124"/>
      <c r="X175" s="124"/>
      <c r="Y175" s="124"/>
      <c r="Z175" s="127">
        <v>220</v>
      </c>
      <c r="AA175" s="124"/>
      <c r="AB175" s="124"/>
      <c r="AC175" s="124"/>
      <c r="AD175" s="124"/>
      <c r="AE175" s="9"/>
      <c r="AF175" s="9"/>
      <c r="AG175" s="9"/>
      <c r="AH175" s="9"/>
    </row>
    <row r="176" spans="1:34" x14ac:dyDescent="0.3">
      <c r="A176" s="121" t="s">
        <v>169</v>
      </c>
      <c r="B176" s="121" t="s">
        <v>170</v>
      </c>
      <c r="C176" s="121" t="s">
        <v>170</v>
      </c>
      <c r="D176" s="121" t="s">
        <v>35</v>
      </c>
      <c r="E176" s="121" t="s">
        <v>59</v>
      </c>
      <c r="F176" s="121" t="s">
        <v>60</v>
      </c>
      <c r="G176" s="84" t="s">
        <v>223</v>
      </c>
      <c r="H176" s="84">
        <v>37501</v>
      </c>
      <c r="I176" s="132" t="s">
        <v>282</v>
      </c>
      <c r="J176" s="122"/>
      <c r="K176" s="123" t="s">
        <v>213</v>
      </c>
      <c r="L176" s="124" t="s">
        <v>172</v>
      </c>
      <c r="M176" s="125" t="s">
        <v>172</v>
      </c>
      <c r="N176" s="126" t="s">
        <v>38</v>
      </c>
      <c r="O176" s="124">
        <v>1</v>
      </c>
      <c r="P176" s="127">
        <v>14935</v>
      </c>
      <c r="Q176" s="124" t="s">
        <v>173</v>
      </c>
      <c r="R176" s="124">
        <v>14935</v>
      </c>
      <c r="S176" s="124"/>
      <c r="T176" s="124"/>
      <c r="U176" s="124"/>
      <c r="V176" s="124"/>
      <c r="W176" s="124"/>
      <c r="X176" s="124"/>
      <c r="Y176" s="124"/>
      <c r="Z176" s="127">
        <v>14935</v>
      </c>
      <c r="AA176" s="124"/>
      <c r="AB176" s="124"/>
      <c r="AC176" s="124"/>
      <c r="AD176" s="124"/>
      <c r="AE176" s="9"/>
      <c r="AF176" s="9"/>
      <c r="AG176" s="9"/>
      <c r="AH176" s="9"/>
    </row>
    <row r="177" spans="1:34" x14ac:dyDescent="0.3">
      <c r="A177" s="9"/>
      <c r="B177" s="9"/>
      <c r="C177" s="9"/>
      <c r="D177" s="9"/>
      <c r="E177" s="9"/>
      <c r="F177" s="9"/>
      <c r="G177" s="9"/>
      <c r="H177" s="9"/>
      <c r="I177" s="10"/>
      <c r="J177" s="9"/>
      <c r="K177" s="10"/>
      <c r="L177" s="11"/>
      <c r="M177" s="11"/>
      <c r="N177" s="9"/>
      <c r="O177" s="105"/>
      <c r="P177" s="9"/>
      <c r="Q177" s="12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</row>
    <row r="178" spans="1:34" x14ac:dyDescent="0.3">
      <c r="A178" s="360" t="s">
        <v>20</v>
      </c>
      <c r="B178" s="360"/>
      <c r="C178" s="360"/>
      <c r="D178" s="360"/>
      <c r="E178" s="360"/>
      <c r="F178" s="360"/>
      <c r="G178" s="360"/>
      <c r="H178" s="360"/>
      <c r="I178" s="360"/>
      <c r="J178" s="9"/>
      <c r="K178" s="10"/>
      <c r="L178" s="11"/>
      <c r="M178" s="11"/>
      <c r="N178" s="9"/>
      <c r="O178" s="105"/>
      <c r="P178" s="9"/>
      <c r="Q178" s="12"/>
      <c r="R178" s="13">
        <v>116453.13999999997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116453.13999999997</v>
      </c>
      <c r="AA178" s="13">
        <v>0</v>
      </c>
      <c r="AB178" s="13">
        <v>0</v>
      </c>
      <c r="AC178" s="13">
        <v>0</v>
      </c>
      <c r="AD178" s="13">
        <v>0</v>
      </c>
      <c r="AE178" s="9"/>
      <c r="AF178" s="9"/>
      <c r="AG178" s="9"/>
      <c r="AH178" s="9"/>
    </row>
    <row r="179" spans="1:34" x14ac:dyDescent="0.3">
      <c r="A179" s="9"/>
      <c r="B179" s="9"/>
      <c r="C179" s="9"/>
      <c r="D179" s="9"/>
      <c r="E179" s="9"/>
      <c r="F179" s="9"/>
      <c r="G179" s="9"/>
      <c r="H179" s="9"/>
      <c r="I179" s="10"/>
      <c r="J179" s="9"/>
      <c r="K179" s="10"/>
      <c r="L179" s="11"/>
      <c r="M179" s="11"/>
      <c r="N179" s="9"/>
      <c r="O179" s="105"/>
      <c r="P179" s="9"/>
      <c r="Q179" s="12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</row>
    <row r="180" spans="1:34" x14ac:dyDescent="0.3">
      <c r="A180" s="9"/>
      <c r="B180" s="9"/>
      <c r="C180" s="9"/>
      <c r="D180" s="9"/>
      <c r="E180" s="9"/>
      <c r="F180" s="9"/>
      <c r="G180" s="9"/>
      <c r="H180" s="14"/>
      <c r="I180" s="10"/>
      <c r="J180" s="9"/>
      <c r="K180" s="10"/>
      <c r="L180" s="11"/>
      <c r="M180" s="11"/>
      <c r="N180" s="9"/>
      <c r="O180" s="105"/>
      <c r="P180" s="9"/>
      <c r="Q180" s="12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</row>
    <row r="181" spans="1:34" x14ac:dyDescent="0.3">
      <c r="A181" s="112"/>
      <c r="B181" s="112"/>
      <c r="C181" s="112"/>
      <c r="D181" s="112"/>
      <c r="E181" s="112"/>
      <c r="F181" s="112"/>
      <c r="G181" s="112"/>
      <c r="H181" s="113"/>
      <c r="I181" s="114"/>
      <c r="J181" s="112"/>
      <c r="K181" s="114"/>
      <c r="L181" s="115"/>
      <c r="M181" s="115"/>
      <c r="N181" s="112"/>
      <c r="O181" s="116"/>
      <c r="P181" s="112"/>
      <c r="Q181" s="117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</row>
    <row r="182" spans="1:34" x14ac:dyDescent="0.3">
      <c r="A182" s="112"/>
      <c r="B182" s="112"/>
      <c r="C182" s="112"/>
      <c r="D182" s="112"/>
      <c r="E182" s="112"/>
      <c r="F182" s="112"/>
      <c r="G182" s="112"/>
      <c r="H182" s="113"/>
      <c r="I182" s="114"/>
      <c r="J182" s="112"/>
      <c r="K182" s="114"/>
      <c r="L182" s="115"/>
      <c r="M182" s="115"/>
      <c r="N182" s="112"/>
      <c r="O182" s="116"/>
      <c r="P182" s="112"/>
      <c r="Q182" s="117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</row>
    <row r="183" spans="1:34" x14ac:dyDescent="0.3">
      <c r="A183" s="364" t="s">
        <v>283</v>
      </c>
      <c r="B183" s="364"/>
      <c r="C183" s="364"/>
      <c r="D183" s="364"/>
      <c r="E183" s="364"/>
      <c r="F183" s="364"/>
      <c r="G183" s="364"/>
      <c r="H183" s="364"/>
      <c r="I183" s="114"/>
      <c r="J183" s="112"/>
      <c r="K183" s="114"/>
      <c r="L183" s="115"/>
      <c r="M183" s="115"/>
      <c r="N183" s="112"/>
      <c r="O183" s="116"/>
      <c r="P183" s="112"/>
      <c r="Q183" s="118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</row>
    <row r="184" spans="1:34" x14ac:dyDescent="0.3">
      <c r="A184" s="112"/>
      <c r="B184" s="112"/>
      <c r="C184" s="112"/>
      <c r="D184" s="112"/>
      <c r="E184" s="112"/>
      <c r="F184" s="112"/>
      <c r="G184" s="112"/>
      <c r="H184" s="113"/>
      <c r="I184" s="114"/>
      <c r="J184" s="112"/>
      <c r="K184" s="114"/>
      <c r="L184" s="115"/>
      <c r="M184" s="115"/>
      <c r="N184" s="112"/>
      <c r="O184" s="116"/>
      <c r="P184" s="112"/>
      <c r="Q184" s="117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</row>
    <row r="185" spans="1:34" x14ac:dyDescent="0.3">
      <c r="A185" s="112"/>
      <c r="B185" s="112"/>
      <c r="C185" s="112"/>
      <c r="D185" s="112"/>
      <c r="E185" s="112"/>
      <c r="F185" s="112"/>
      <c r="G185" s="112"/>
      <c r="H185" s="113"/>
      <c r="I185" s="114"/>
      <c r="J185" s="112"/>
      <c r="K185" s="114"/>
      <c r="L185" s="115"/>
      <c r="M185" s="115"/>
      <c r="N185" s="112"/>
      <c r="O185" s="116"/>
      <c r="P185" s="112"/>
      <c r="Q185" s="117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</row>
    <row r="186" spans="1:34" ht="25.8" x14ac:dyDescent="0.5">
      <c r="A186" s="48"/>
      <c r="B186" s="48"/>
      <c r="C186" s="48"/>
      <c r="D186" s="120"/>
      <c r="E186" s="48"/>
      <c r="F186" s="48"/>
      <c r="G186" s="133"/>
      <c r="H186" s="48"/>
      <c r="I186" s="48"/>
      <c r="J186" s="48"/>
      <c r="K186" s="48"/>
      <c r="L186" s="134"/>
      <c r="M186" s="48"/>
      <c r="N186" s="48"/>
      <c r="O186" s="48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6"/>
    </row>
    <row r="187" spans="1:34" x14ac:dyDescent="0.3">
      <c r="D187" s="137"/>
      <c r="G187" s="138"/>
      <c r="L187" s="18"/>
      <c r="M187" s="139"/>
      <c r="O187" s="1"/>
      <c r="P187" s="140"/>
      <c r="Q187" s="136"/>
      <c r="R187" s="136"/>
      <c r="S187" s="136"/>
      <c r="T187" s="136"/>
      <c r="U187" s="136"/>
      <c r="V187" s="136"/>
      <c r="W187" s="136"/>
      <c r="X187" s="136"/>
      <c r="Y187" s="136"/>
      <c r="Z187" s="136"/>
      <c r="AA187" s="136"/>
      <c r="AB187" s="136"/>
    </row>
    <row r="188" spans="1:34" ht="57.6" x14ac:dyDescent="0.3">
      <c r="A188" s="3" t="s">
        <v>5</v>
      </c>
      <c r="B188" s="3" t="s">
        <v>6</v>
      </c>
      <c r="C188" s="3" t="s">
        <v>7</v>
      </c>
      <c r="D188" s="141" t="s">
        <v>8</v>
      </c>
      <c r="E188" s="3" t="s">
        <v>9</v>
      </c>
      <c r="F188" s="4" t="s">
        <v>10</v>
      </c>
      <c r="G188" s="5" t="s">
        <v>11</v>
      </c>
      <c r="H188" s="4" t="s">
        <v>12</v>
      </c>
      <c r="I188" s="4" t="s">
        <v>13</v>
      </c>
      <c r="J188" s="4" t="s">
        <v>14</v>
      </c>
      <c r="K188" s="4" t="s">
        <v>15</v>
      </c>
      <c r="L188" s="4" t="s">
        <v>16</v>
      </c>
      <c r="M188" s="6" t="s">
        <v>17</v>
      </c>
      <c r="N188" s="4" t="s">
        <v>18</v>
      </c>
      <c r="O188" s="6" t="s">
        <v>19</v>
      </c>
      <c r="P188" s="142" t="s">
        <v>20</v>
      </c>
      <c r="Q188" s="142" t="s">
        <v>21</v>
      </c>
      <c r="R188" s="142" t="s">
        <v>22</v>
      </c>
      <c r="S188" s="142" t="s">
        <v>23</v>
      </c>
      <c r="T188" s="142" t="s">
        <v>24</v>
      </c>
      <c r="U188" s="142" t="s">
        <v>25</v>
      </c>
      <c r="V188" s="142" t="s">
        <v>26</v>
      </c>
      <c r="W188" s="142" t="s">
        <v>27</v>
      </c>
      <c r="X188" s="142" t="s">
        <v>28</v>
      </c>
      <c r="Y188" s="142" t="s">
        <v>29</v>
      </c>
      <c r="Z188" s="142" t="s">
        <v>30</v>
      </c>
      <c r="AA188" s="142" t="s">
        <v>31</v>
      </c>
      <c r="AB188" s="142" t="s">
        <v>32</v>
      </c>
    </row>
    <row r="189" spans="1:34" ht="40.799999999999997" x14ac:dyDescent="0.3">
      <c r="A189" s="143" t="s">
        <v>284</v>
      </c>
      <c r="B189" s="144" t="s">
        <v>35</v>
      </c>
      <c r="C189" s="145" t="s">
        <v>36</v>
      </c>
      <c r="D189" s="146" t="s">
        <v>35</v>
      </c>
      <c r="E189" s="145" t="s">
        <v>49</v>
      </c>
      <c r="F189" s="147">
        <v>22104</v>
      </c>
      <c r="G189" s="148" t="s">
        <v>285</v>
      </c>
      <c r="H189" s="149" t="s">
        <v>286</v>
      </c>
      <c r="I189" s="149" t="s">
        <v>287</v>
      </c>
      <c r="J189" s="150" t="s">
        <v>288</v>
      </c>
      <c r="K189" s="150"/>
      <c r="L189" s="151" t="s">
        <v>90</v>
      </c>
      <c r="M189" s="152">
        <v>20</v>
      </c>
      <c r="N189" s="153">
        <v>45</v>
      </c>
      <c r="O189" s="152" t="s">
        <v>37</v>
      </c>
      <c r="P189" s="153">
        <f t="shared" ref="P189" si="8">SUM(Q189:AB189)</f>
        <v>900</v>
      </c>
      <c r="Q189" s="154"/>
      <c r="R189" s="155"/>
      <c r="S189" s="155"/>
      <c r="T189" s="155"/>
      <c r="U189" s="155"/>
      <c r="V189" s="155"/>
      <c r="W189" s="155"/>
      <c r="X189" s="155">
        <f>M189*N189</f>
        <v>900</v>
      </c>
      <c r="Y189" s="155"/>
      <c r="Z189" s="155"/>
      <c r="AA189" s="155"/>
      <c r="AB189" s="155"/>
    </row>
    <row r="190" spans="1:34" ht="20.399999999999999" x14ac:dyDescent="0.3">
      <c r="A190" s="143" t="s">
        <v>284</v>
      </c>
      <c r="B190" s="144" t="s">
        <v>35</v>
      </c>
      <c r="C190" s="145" t="s">
        <v>36</v>
      </c>
      <c r="D190" s="146" t="s">
        <v>35</v>
      </c>
      <c r="E190" s="145" t="s">
        <v>50</v>
      </c>
      <c r="F190" s="147">
        <v>31301</v>
      </c>
      <c r="G190" s="148" t="s">
        <v>289</v>
      </c>
      <c r="H190" s="147"/>
      <c r="I190" s="156" t="s">
        <v>290</v>
      </c>
      <c r="J190" s="150" t="s">
        <v>288</v>
      </c>
      <c r="K190" s="150"/>
      <c r="L190" s="151" t="s">
        <v>38</v>
      </c>
      <c r="M190" s="152">
        <v>1</v>
      </c>
      <c r="N190" s="154">
        <v>1198.81</v>
      </c>
      <c r="O190" s="152" t="s">
        <v>37</v>
      </c>
      <c r="P190" s="153">
        <f t="shared" ref="P190:P197" si="9">SUM(Q190:AB190)</f>
        <v>1198.81</v>
      </c>
      <c r="Q190" s="154"/>
      <c r="R190" s="154"/>
      <c r="S190" s="154"/>
      <c r="T190" s="154"/>
      <c r="U190" s="154"/>
      <c r="V190" s="154"/>
      <c r="W190" s="154"/>
      <c r="X190" s="155">
        <f t="shared" ref="X190:X197" si="10">M190*N190</f>
        <v>1198.81</v>
      </c>
      <c r="Y190" s="154"/>
      <c r="Z190" s="154"/>
      <c r="AA190" s="154"/>
      <c r="AB190" s="154"/>
    </row>
    <row r="191" spans="1:34" ht="20.399999999999999" x14ac:dyDescent="0.3">
      <c r="A191" s="157" t="s">
        <v>284</v>
      </c>
      <c r="B191" s="157" t="s">
        <v>35</v>
      </c>
      <c r="C191" s="157" t="s">
        <v>36</v>
      </c>
      <c r="D191" s="157" t="s">
        <v>35</v>
      </c>
      <c r="E191" s="157" t="s">
        <v>50</v>
      </c>
      <c r="F191" s="157" t="s">
        <v>291</v>
      </c>
      <c r="G191" s="158" t="s">
        <v>292</v>
      </c>
      <c r="H191" s="147"/>
      <c r="I191" s="156" t="s">
        <v>293</v>
      </c>
      <c r="J191" s="150" t="s">
        <v>288</v>
      </c>
      <c r="K191" s="150"/>
      <c r="L191" s="151" t="s">
        <v>38</v>
      </c>
      <c r="M191" s="152">
        <v>1</v>
      </c>
      <c r="N191" s="153">
        <v>50623.13</v>
      </c>
      <c r="O191" s="152" t="s">
        <v>37</v>
      </c>
      <c r="P191" s="153">
        <f t="shared" si="9"/>
        <v>50623.13</v>
      </c>
      <c r="Q191" s="154"/>
      <c r="R191" s="154"/>
      <c r="S191" s="154"/>
      <c r="T191" s="154"/>
      <c r="U191" s="154"/>
      <c r="V191" s="154"/>
      <c r="W191" s="154"/>
      <c r="X191" s="155">
        <f t="shared" si="10"/>
        <v>50623.13</v>
      </c>
      <c r="Y191" s="154"/>
      <c r="Z191" s="154"/>
      <c r="AA191" s="154"/>
      <c r="AB191" s="154"/>
    </row>
    <row r="192" spans="1:34" ht="20.399999999999999" x14ac:dyDescent="0.3">
      <c r="A192" s="143" t="s">
        <v>284</v>
      </c>
      <c r="B192" s="144" t="s">
        <v>35</v>
      </c>
      <c r="C192" s="145" t="s">
        <v>36</v>
      </c>
      <c r="D192" s="146" t="s">
        <v>35</v>
      </c>
      <c r="E192" s="145" t="s">
        <v>49</v>
      </c>
      <c r="F192" s="147">
        <v>32601</v>
      </c>
      <c r="G192" s="148" t="s">
        <v>294</v>
      </c>
      <c r="H192" s="147"/>
      <c r="I192" s="156" t="s">
        <v>295</v>
      </c>
      <c r="J192" s="159" t="s">
        <v>296</v>
      </c>
      <c r="K192" s="147" t="s">
        <v>297</v>
      </c>
      <c r="L192" s="151" t="s">
        <v>38</v>
      </c>
      <c r="M192" s="152">
        <v>1</v>
      </c>
      <c r="N192" s="154">
        <v>2741.66</v>
      </c>
      <c r="O192" s="152" t="s">
        <v>37</v>
      </c>
      <c r="P192" s="153">
        <f t="shared" si="9"/>
        <v>2741.66</v>
      </c>
      <c r="Q192" s="154"/>
      <c r="R192" s="154"/>
      <c r="S192" s="154"/>
      <c r="T192" s="154"/>
      <c r="U192" s="154"/>
      <c r="V192" s="154"/>
      <c r="W192" s="154"/>
      <c r="X192" s="155">
        <f t="shared" si="10"/>
        <v>2741.66</v>
      </c>
      <c r="Y192" s="154"/>
      <c r="Z192" s="154"/>
      <c r="AA192" s="154"/>
      <c r="AB192" s="154"/>
    </row>
    <row r="193" spans="1:35" ht="20.399999999999999" x14ac:dyDescent="0.3">
      <c r="A193" s="143" t="s">
        <v>284</v>
      </c>
      <c r="B193" s="144" t="s">
        <v>35</v>
      </c>
      <c r="C193" s="145" t="s">
        <v>36</v>
      </c>
      <c r="D193" s="146" t="s">
        <v>35</v>
      </c>
      <c r="E193" s="145" t="s">
        <v>49</v>
      </c>
      <c r="F193" s="147">
        <v>33602</v>
      </c>
      <c r="G193" s="148" t="s">
        <v>298</v>
      </c>
      <c r="H193" s="147"/>
      <c r="I193" s="156" t="s">
        <v>299</v>
      </c>
      <c r="J193" s="150" t="s">
        <v>288</v>
      </c>
      <c r="K193" s="147"/>
      <c r="L193" s="151" t="s">
        <v>38</v>
      </c>
      <c r="M193" s="152">
        <v>1</v>
      </c>
      <c r="N193" s="154">
        <v>2668</v>
      </c>
      <c r="O193" s="152" t="s">
        <v>37</v>
      </c>
      <c r="P193" s="153">
        <f t="shared" si="9"/>
        <v>2668</v>
      </c>
      <c r="Q193" s="154"/>
      <c r="R193" s="154"/>
      <c r="S193" s="154"/>
      <c r="T193" s="154"/>
      <c r="U193" s="154"/>
      <c r="V193" s="154"/>
      <c r="W193" s="154"/>
      <c r="X193" s="155">
        <f t="shared" si="10"/>
        <v>2668</v>
      </c>
      <c r="Y193" s="154"/>
      <c r="Z193" s="154"/>
      <c r="AA193" s="154"/>
      <c r="AB193" s="154"/>
    </row>
    <row r="194" spans="1:35" ht="20.399999999999999" x14ac:dyDescent="0.3">
      <c r="A194" s="143" t="s">
        <v>284</v>
      </c>
      <c r="B194" s="144" t="s">
        <v>35</v>
      </c>
      <c r="C194" s="145" t="s">
        <v>36</v>
      </c>
      <c r="D194" s="146" t="s">
        <v>35</v>
      </c>
      <c r="E194" s="145" t="s">
        <v>50</v>
      </c>
      <c r="F194" s="147">
        <v>33801</v>
      </c>
      <c r="G194" s="148" t="s">
        <v>300</v>
      </c>
      <c r="H194" s="147"/>
      <c r="I194" s="156" t="s">
        <v>301</v>
      </c>
      <c r="J194" s="160" t="s">
        <v>302</v>
      </c>
      <c r="K194" s="147" t="s">
        <v>297</v>
      </c>
      <c r="L194" s="161" t="s">
        <v>38</v>
      </c>
      <c r="M194" s="152">
        <v>1</v>
      </c>
      <c r="N194" s="154">
        <v>33339</v>
      </c>
      <c r="O194" s="152" t="s">
        <v>37</v>
      </c>
      <c r="P194" s="153">
        <f t="shared" si="9"/>
        <v>33339</v>
      </c>
      <c r="Q194" s="154"/>
      <c r="R194" s="154"/>
      <c r="S194" s="154"/>
      <c r="T194" s="154"/>
      <c r="U194" s="154"/>
      <c r="V194" s="154"/>
      <c r="W194" s="154"/>
      <c r="X194" s="155">
        <f t="shared" si="10"/>
        <v>33339</v>
      </c>
      <c r="Y194" s="154"/>
      <c r="Z194" s="154"/>
      <c r="AA194" s="154"/>
      <c r="AB194" s="154"/>
    </row>
    <row r="195" spans="1:35" ht="20.399999999999999" x14ac:dyDescent="0.3">
      <c r="A195" s="143" t="s">
        <v>284</v>
      </c>
      <c r="B195" s="144" t="s">
        <v>35</v>
      </c>
      <c r="C195" s="145" t="s">
        <v>36</v>
      </c>
      <c r="D195" s="146" t="s">
        <v>35</v>
      </c>
      <c r="E195" s="145" t="s">
        <v>50</v>
      </c>
      <c r="F195" s="147">
        <v>35801</v>
      </c>
      <c r="G195" s="148" t="s">
        <v>303</v>
      </c>
      <c r="H195" s="147"/>
      <c r="I195" s="156" t="s">
        <v>304</v>
      </c>
      <c r="J195" s="159" t="s">
        <v>305</v>
      </c>
      <c r="K195" s="147" t="s">
        <v>297</v>
      </c>
      <c r="L195" s="161" t="s">
        <v>38</v>
      </c>
      <c r="M195" s="152">
        <v>2</v>
      </c>
      <c r="N195" s="154">
        <v>10367</v>
      </c>
      <c r="O195" s="152" t="s">
        <v>37</v>
      </c>
      <c r="P195" s="153">
        <f t="shared" si="9"/>
        <v>20734</v>
      </c>
      <c r="Q195" s="154"/>
      <c r="R195" s="154"/>
      <c r="S195" s="154"/>
      <c r="T195" s="154"/>
      <c r="U195" s="154"/>
      <c r="V195" s="154"/>
      <c r="W195" s="154"/>
      <c r="X195" s="155">
        <f t="shared" si="10"/>
        <v>20734</v>
      </c>
      <c r="Y195" s="154"/>
      <c r="Z195" s="154"/>
      <c r="AA195" s="154"/>
      <c r="AB195" s="154"/>
    </row>
    <row r="196" spans="1:35" ht="20.399999999999999" x14ac:dyDescent="0.3">
      <c r="A196" s="143" t="s">
        <v>284</v>
      </c>
      <c r="B196" s="144" t="s">
        <v>35</v>
      </c>
      <c r="C196" s="145" t="s">
        <v>59</v>
      </c>
      <c r="D196" s="146" t="s">
        <v>69</v>
      </c>
      <c r="E196" s="145" t="s">
        <v>153</v>
      </c>
      <c r="F196" s="147">
        <v>35801</v>
      </c>
      <c r="G196" s="148" t="s">
        <v>303</v>
      </c>
      <c r="H196" s="147"/>
      <c r="I196" s="156" t="s">
        <v>304</v>
      </c>
      <c r="J196" s="159" t="s">
        <v>305</v>
      </c>
      <c r="K196" s="147" t="s">
        <v>297</v>
      </c>
      <c r="L196" s="161" t="s">
        <v>38</v>
      </c>
      <c r="M196" s="152">
        <v>2</v>
      </c>
      <c r="N196" s="154">
        <v>10000</v>
      </c>
      <c r="O196" s="152" t="s">
        <v>37</v>
      </c>
      <c r="P196" s="153">
        <f t="shared" si="9"/>
        <v>20000</v>
      </c>
      <c r="Q196" s="154"/>
      <c r="R196" s="154"/>
      <c r="S196" s="154"/>
      <c r="T196" s="154"/>
      <c r="U196" s="154"/>
      <c r="V196" s="154"/>
      <c r="W196" s="154"/>
      <c r="X196" s="155">
        <f t="shared" si="10"/>
        <v>20000</v>
      </c>
      <c r="Y196" s="154"/>
      <c r="Z196" s="154"/>
      <c r="AA196" s="154"/>
      <c r="AB196" s="154"/>
    </row>
    <row r="197" spans="1:35" ht="61.2" x14ac:dyDescent="0.3">
      <c r="A197" s="143" t="s">
        <v>284</v>
      </c>
      <c r="B197" s="144" t="s">
        <v>35</v>
      </c>
      <c r="C197" s="145" t="s">
        <v>59</v>
      </c>
      <c r="D197" s="146" t="s">
        <v>69</v>
      </c>
      <c r="E197" s="145" t="s">
        <v>153</v>
      </c>
      <c r="F197" s="147">
        <v>26102</v>
      </c>
      <c r="G197" s="148" t="s">
        <v>306</v>
      </c>
      <c r="H197" s="149" t="s">
        <v>307</v>
      </c>
      <c r="I197" s="149" t="s">
        <v>308</v>
      </c>
      <c r="J197" s="150" t="s">
        <v>288</v>
      </c>
      <c r="K197" s="150"/>
      <c r="L197" s="151" t="s">
        <v>90</v>
      </c>
      <c r="M197" s="162">
        <v>1</v>
      </c>
      <c r="N197" s="153">
        <v>20000</v>
      </c>
      <c r="O197" s="152" t="s">
        <v>37</v>
      </c>
      <c r="P197" s="153">
        <f t="shared" si="9"/>
        <v>20000</v>
      </c>
      <c r="Q197" s="154"/>
      <c r="R197" s="154"/>
      <c r="S197" s="154"/>
      <c r="T197" s="154"/>
      <c r="U197" s="154"/>
      <c r="V197" s="154"/>
      <c r="W197" s="154"/>
      <c r="X197" s="155">
        <f t="shared" si="10"/>
        <v>20000</v>
      </c>
      <c r="Y197" s="154"/>
      <c r="Z197" s="154"/>
      <c r="AA197" s="154"/>
      <c r="AB197" s="154"/>
    </row>
    <row r="198" spans="1:35" x14ac:dyDescent="0.3">
      <c r="A198" s="143"/>
      <c r="B198" s="144"/>
      <c r="C198" s="145"/>
      <c r="D198" s="146"/>
      <c r="E198" s="145"/>
      <c r="F198" s="147"/>
      <c r="G198" s="148"/>
      <c r="H198" s="149"/>
      <c r="I198" s="149"/>
      <c r="J198" s="153"/>
      <c r="K198" s="150"/>
      <c r="L198" s="151"/>
      <c r="M198" s="162"/>
      <c r="N198" s="153"/>
      <c r="O198" s="152"/>
      <c r="P198" s="163">
        <f>SUM(P189:P197)</f>
        <v>152204.59999999998</v>
      </c>
      <c r="Q198" s="163">
        <f t="shared" ref="Q198:W198" si="11">SUM(Q197:Q197)</f>
        <v>0</v>
      </c>
      <c r="R198" s="163">
        <f t="shared" si="11"/>
        <v>0</v>
      </c>
      <c r="S198" s="163">
        <f t="shared" si="11"/>
        <v>0</v>
      </c>
      <c r="T198" s="163">
        <f t="shared" si="11"/>
        <v>0</v>
      </c>
      <c r="U198" s="163">
        <f t="shared" si="11"/>
        <v>0</v>
      </c>
      <c r="V198" s="163">
        <f t="shared" si="11"/>
        <v>0</v>
      </c>
      <c r="W198" s="163">
        <f t="shared" si="11"/>
        <v>0</v>
      </c>
      <c r="X198" s="163">
        <f>SUM(X189:X197)</f>
        <v>152204.59999999998</v>
      </c>
      <c r="Y198" s="163">
        <f>SUM(Y197:Y197)</f>
        <v>0</v>
      </c>
      <c r="Z198" s="163">
        <f>SUM(Z197:Z197)</f>
        <v>0</v>
      </c>
      <c r="AA198" s="163">
        <f>SUM(AA197:AA197)</f>
        <v>0</v>
      </c>
      <c r="AB198" s="163">
        <f>SUM(AB197:AB197)</f>
        <v>0</v>
      </c>
    </row>
    <row r="199" spans="1:35" x14ac:dyDescent="0.3">
      <c r="A199" s="143"/>
      <c r="B199" s="144"/>
      <c r="C199" s="145"/>
      <c r="D199" s="146"/>
      <c r="E199" s="145"/>
      <c r="F199" s="147"/>
      <c r="G199" s="148"/>
      <c r="H199" s="149"/>
      <c r="I199" s="149"/>
      <c r="J199" s="153"/>
      <c r="K199" s="150"/>
      <c r="L199" s="151"/>
      <c r="M199" s="162"/>
      <c r="N199" s="153"/>
      <c r="O199" s="152"/>
      <c r="P199" s="153"/>
      <c r="Q199" s="154"/>
      <c r="R199" s="154"/>
      <c r="S199" s="154"/>
      <c r="T199" s="154"/>
      <c r="U199" s="154"/>
      <c r="V199" s="154"/>
      <c r="W199" s="154"/>
      <c r="X199" s="154"/>
      <c r="Y199" s="154"/>
      <c r="Z199" s="154"/>
      <c r="AA199" s="154"/>
      <c r="AB199" s="154"/>
    </row>
    <row r="200" spans="1:35" x14ac:dyDescent="0.3">
      <c r="A200" s="164"/>
      <c r="B200" s="164"/>
      <c r="C200" s="164"/>
      <c r="D200" s="165"/>
      <c r="E200" s="164"/>
      <c r="F200" s="164"/>
      <c r="G200" s="166"/>
      <c r="H200" s="164"/>
      <c r="I200" s="164"/>
      <c r="J200" s="164"/>
      <c r="K200" s="164"/>
      <c r="L200" s="167"/>
      <c r="M200" s="168"/>
      <c r="N200" s="164"/>
      <c r="O200" s="164"/>
      <c r="P200" s="140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</row>
    <row r="201" spans="1:35" ht="25.8" x14ac:dyDescent="0.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35" s="8" customFormat="1" ht="56.25" customHeight="1" x14ac:dyDescent="0.3">
      <c r="A202" s="308" t="s">
        <v>3</v>
      </c>
      <c r="B202" s="308" t="s">
        <v>5</v>
      </c>
      <c r="C202" s="308" t="s">
        <v>6</v>
      </c>
      <c r="D202" s="308" t="s">
        <v>7</v>
      </c>
      <c r="E202" s="308" t="s">
        <v>8</v>
      </c>
      <c r="F202" s="308" t="s">
        <v>9</v>
      </c>
      <c r="G202" s="309" t="s">
        <v>10</v>
      </c>
      <c r="H202" s="310" t="s">
        <v>11</v>
      </c>
      <c r="I202" s="309" t="s">
        <v>12</v>
      </c>
      <c r="J202" s="309" t="s">
        <v>13</v>
      </c>
      <c r="K202" s="309" t="s">
        <v>14</v>
      </c>
      <c r="L202" s="309" t="s">
        <v>15</v>
      </c>
      <c r="M202" s="309" t="s">
        <v>16</v>
      </c>
      <c r="N202" s="311" t="s">
        <v>17</v>
      </c>
      <c r="O202" s="309" t="s">
        <v>18</v>
      </c>
      <c r="P202" s="311" t="s">
        <v>19</v>
      </c>
      <c r="Q202" s="312" t="s">
        <v>20</v>
      </c>
      <c r="R202" s="312" t="s">
        <v>21</v>
      </c>
      <c r="S202" s="312" t="s">
        <v>22</v>
      </c>
      <c r="T202" s="312" t="s">
        <v>23</v>
      </c>
      <c r="U202" s="312" t="s">
        <v>24</v>
      </c>
      <c r="V202" s="312" t="s">
        <v>25</v>
      </c>
      <c r="W202" s="312" t="s">
        <v>26</v>
      </c>
      <c r="X202" s="312" t="s">
        <v>27</v>
      </c>
      <c r="Y202" s="312" t="s">
        <v>28</v>
      </c>
      <c r="Z202" s="312" t="s">
        <v>29</v>
      </c>
      <c r="AA202" s="312" t="s">
        <v>30</v>
      </c>
      <c r="AB202" s="312" t="s">
        <v>31</v>
      </c>
      <c r="AC202" s="312" t="s">
        <v>32</v>
      </c>
    </row>
    <row r="203" spans="1:35" s="318" customFormat="1" ht="48.9" customHeight="1" x14ac:dyDescent="0.3">
      <c r="A203" s="94" t="s">
        <v>502</v>
      </c>
      <c r="B203" s="108" t="s">
        <v>503</v>
      </c>
      <c r="C203" s="313" t="s">
        <v>35</v>
      </c>
      <c r="D203" s="111" t="s">
        <v>36</v>
      </c>
      <c r="E203" s="111">
        <v>1</v>
      </c>
      <c r="F203" s="111" t="s">
        <v>49</v>
      </c>
      <c r="G203" s="111">
        <v>22104</v>
      </c>
      <c r="H203" s="314" t="s">
        <v>504</v>
      </c>
      <c r="I203" s="84" t="s">
        <v>505</v>
      </c>
      <c r="J203" s="315" t="s">
        <v>506</v>
      </c>
      <c r="K203" s="88" t="s">
        <v>86</v>
      </c>
      <c r="L203" s="88" t="s">
        <v>86</v>
      </c>
      <c r="M203" s="316" t="s">
        <v>90</v>
      </c>
      <c r="N203" s="89">
        <v>3</v>
      </c>
      <c r="O203" s="97">
        <v>48</v>
      </c>
      <c r="P203" s="317" t="s">
        <v>37</v>
      </c>
      <c r="Q203" s="91">
        <f t="shared" ref="Q203:Q212" si="12">SUM(R203:AC203)</f>
        <v>495</v>
      </c>
      <c r="R203" s="91"/>
      <c r="S203" s="91"/>
      <c r="T203" s="91"/>
      <c r="U203" s="91"/>
      <c r="V203" s="91"/>
      <c r="W203" s="91"/>
      <c r="X203" s="91"/>
      <c r="Y203" s="91">
        <v>495</v>
      </c>
      <c r="Z203" s="91"/>
      <c r="AA203" s="91"/>
      <c r="AB203" s="91"/>
      <c r="AC203" s="91"/>
      <c r="AD203" s="92"/>
      <c r="AE203" s="92"/>
      <c r="AF203" s="92"/>
      <c r="AG203" s="92"/>
      <c r="AH203" s="92"/>
      <c r="AI203" s="92"/>
    </row>
    <row r="204" spans="1:35" s="318" customFormat="1" ht="48.9" customHeight="1" x14ac:dyDescent="0.3">
      <c r="A204" s="94" t="s">
        <v>502</v>
      </c>
      <c r="B204" s="108" t="s">
        <v>503</v>
      </c>
      <c r="C204" s="313" t="s">
        <v>35</v>
      </c>
      <c r="D204" s="111" t="s">
        <v>36</v>
      </c>
      <c r="E204" s="111">
        <v>1</v>
      </c>
      <c r="F204" s="111" t="s">
        <v>49</v>
      </c>
      <c r="G204" s="111">
        <v>21401</v>
      </c>
      <c r="H204" s="314" t="s">
        <v>507</v>
      </c>
      <c r="I204" s="84" t="s">
        <v>508</v>
      </c>
      <c r="J204" s="315" t="s">
        <v>509</v>
      </c>
      <c r="K204" s="88" t="s">
        <v>86</v>
      </c>
      <c r="L204" s="88" t="s">
        <v>86</v>
      </c>
      <c r="M204" s="316" t="s">
        <v>90</v>
      </c>
      <c r="N204" s="89">
        <v>3</v>
      </c>
      <c r="O204" s="97"/>
      <c r="P204" s="317" t="s">
        <v>37</v>
      </c>
      <c r="Q204" s="91">
        <v>14363.3</v>
      </c>
      <c r="R204" s="91"/>
      <c r="S204" s="91"/>
      <c r="T204" s="91"/>
      <c r="U204" s="91"/>
      <c r="V204" s="91"/>
      <c r="W204" s="91"/>
      <c r="X204" s="91"/>
      <c r="Y204" s="91">
        <v>14363</v>
      </c>
      <c r="Z204" s="91"/>
      <c r="AA204" s="91"/>
      <c r="AB204" s="91"/>
      <c r="AC204" s="91"/>
      <c r="AD204" s="92"/>
      <c r="AE204" s="92"/>
      <c r="AF204" s="92"/>
      <c r="AG204" s="92"/>
      <c r="AH204" s="92"/>
      <c r="AI204" s="92"/>
    </row>
    <row r="205" spans="1:35" s="318" customFormat="1" ht="48.9" customHeight="1" x14ac:dyDescent="0.3">
      <c r="A205" s="94" t="s">
        <v>502</v>
      </c>
      <c r="B205" s="108" t="s">
        <v>503</v>
      </c>
      <c r="C205" s="313" t="s">
        <v>35</v>
      </c>
      <c r="D205" s="111" t="s">
        <v>36</v>
      </c>
      <c r="E205" s="111">
        <v>1</v>
      </c>
      <c r="F205" s="111" t="s">
        <v>49</v>
      </c>
      <c r="G205" s="111">
        <v>32601</v>
      </c>
      <c r="H205" s="314" t="s">
        <v>48</v>
      </c>
      <c r="I205" s="315"/>
      <c r="J205" s="315" t="s">
        <v>510</v>
      </c>
      <c r="K205" s="88" t="s">
        <v>38</v>
      </c>
      <c r="L205" s="88" t="s">
        <v>86</v>
      </c>
      <c r="M205" s="316" t="s">
        <v>38</v>
      </c>
      <c r="N205" s="89">
        <v>1</v>
      </c>
      <c r="O205" s="97">
        <v>2048.4</v>
      </c>
      <c r="P205" s="317" t="s">
        <v>37</v>
      </c>
      <c r="Q205" s="91">
        <f t="shared" si="12"/>
        <v>1863</v>
      </c>
      <c r="R205" s="91"/>
      <c r="S205" s="91"/>
      <c r="T205" s="91"/>
      <c r="U205" s="91"/>
      <c r="V205" s="91"/>
      <c r="W205" s="91"/>
      <c r="X205" s="91"/>
      <c r="Y205" s="91">
        <v>1863</v>
      </c>
      <c r="Z205" s="91"/>
      <c r="AA205" s="91"/>
      <c r="AB205" s="91"/>
      <c r="AC205" s="91"/>
      <c r="AD205" s="92"/>
      <c r="AE205" s="92"/>
      <c r="AF205" s="92"/>
      <c r="AG205" s="92"/>
      <c r="AH205" s="92"/>
      <c r="AI205" s="92"/>
    </row>
    <row r="206" spans="1:35" s="318" customFormat="1" ht="48.9" customHeight="1" x14ac:dyDescent="0.3">
      <c r="A206" s="94" t="s">
        <v>502</v>
      </c>
      <c r="B206" s="108" t="s">
        <v>503</v>
      </c>
      <c r="C206" s="313" t="s">
        <v>35</v>
      </c>
      <c r="D206" s="111" t="s">
        <v>36</v>
      </c>
      <c r="E206" s="111">
        <v>1</v>
      </c>
      <c r="F206" s="111" t="s">
        <v>49</v>
      </c>
      <c r="G206" s="111">
        <v>33602</v>
      </c>
      <c r="H206" t="s">
        <v>511</v>
      </c>
      <c r="I206" s="315"/>
      <c r="J206" s="315" t="s">
        <v>512</v>
      </c>
      <c r="K206" s="88" t="s">
        <v>86</v>
      </c>
      <c r="L206" s="88" t="s">
        <v>86</v>
      </c>
      <c r="M206" s="316" t="s">
        <v>38</v>
      </c>
      <c r="N206" s="89">
        <v>12</v>
      </c>
      <c r="O206" s="97">
        <v>4500.0200000000004</v>
      </c>
      <c r="P206" s="317" t="s">
        <v>37</v>
      </c>
      <c r="Q206" s="91">
        <v>4500.0200000000004</v>
      </c>
      <c r="R206" s="91"/>
      <c r="S206" s="91"/>
      <c r="T206" s="91"/>
      <c r="U206" s="91"/>
      <c r="V206" s="91"/>
      <c r="W206" s="91"/>
      <c r="X206" s="91"/>
      <c r="Y206" s="91">
        <v>4500.0200000000004</v>
      </c>
      <c r="Z206" s="91"/>
      <c r="AA206" s="91"/>
      <c r="AB206" s="91"/>
      <c r="AC206" s="91"/>
      <c r="AD206" s="92"/>
      <c r="AE206" s="92"/>
      <c r="AF206" s="92"/>
      <c r="AG206" s="92"/>
      <c r="AH206" s="92"/>
      <c r="AI206" s="92"/>
    </row>
    <row r="207" spans="1:35" s="83" customFormat="1" ht="48.9" customHeight="1" x14ac:dyDescent="0.25">
      <c r="A207" s="94" t="s">
        <v>502</v>
      </c>
      <c r="B207" s="108" t="s">
        <v>503</v>
      </c>
      <c r="C207" s="108" t="s">
        <v>35</v>
      </c>
      <c r="D207" s="319" t="s">
        <v>36</v>
      </c>
      <c r="E207" s="110" t="s">
        <v>35</v>
      </c>
      <c r="F207" s="93" t="s">
        <v>50</v>
      </c>
      <c r="G207" s="111">
        <v>32201</v>
      </c>
      <c r="H207" s="94" t="s">
        <v>46</v>
      </c>
      <c r="I207" s="77"/>
      <c r="J207" s="94" t="s">
        <v>46</v>
      </c>
      <c r="K207" s="320" t="s">
        <v>38</v>
      </c>
      <c r="L207" s="88" t="s">
        <v>86</v>
      </c>
      <c r="M207" s="89" t="s">
        <v>38</v>
      </c>
      <c r="N207" s="89">
        <v>12</v>
      </c>
      <c r="O207" s="90">
        <v>41126</v>
      </c>
      <c r="P207" s="88" t="s">
        <v>88</v>
      </c>
      <c r="Q207" s="91">
        <f t="shared" si="12"/>
        <v>43587</v>
      </c>
      <c r="R207" s="91"/>
      <c r="S207" s="90"/>
      <c r="T207" s="90"/>
      <c r="U207" s="90"/>
      <c r="V207" s="90"/>
      <c r="W207" s="90"/>
      <c r="X207" s="90"/>
      <c r="Y207" s="321">
        <v>43587</v>
      </c>
      <c r="Z207" s="90"/>
      <c r="AA207" s="90"/>
      <c r="AB207" s="90"/>
      <c r="AC207" s="91"/>
    </row>
    <row r="208" spans="1:35" s="83" customFormat="1" ht="48.9" customHeight="1" x14ac:dyDescent="0.25">
      <c r="A208" s="94" t="s">
        <v>502</v>
      </c>
      <c r="B208" s="108" t="s">
        <v>503</v>
      </c>
      <c r="C208" s="108" t="s">
        <v>35</v>
      </c>
      <c r="D208" s="319" t="s">
        <v>36</v>
      </c>
      <c r="E208" s="110" t="s">
        <v>35</v>
      </c>
      <c r="F208" s="93" t="s">
        <v>50</v>
      </c>
      <c r="G208" s="111">
        <v>35801</v>
      </c>
      <c r="H208" s="94" t="s">
        <v>44</v>
      </c>
      <c r="I208" s="322"/>
      <c r="J208" s="94" t="s">
        <v>44</v>
      </c>
      <c r="K208" s="320" t="s">
        <v>38</v>
      </c>
      <c r="L208" s="88" t="s">
        <v>86</v>
      </c>
      <c r="M208" s="89" t="s">
        <v>38</v>
      </c>
      <c r="N208" s="97">
        <v>12</v>
      </c>
      <c r="O208" s="97">
        <v>25013</v>
      </c>
      <c r="P208" s="88" t="s">
        <v>88</v>
      </c>
      <c r="Q208" s="91">
        <f t="shared" si="12"/>
        <v>19744</v>
      </c>
      <c r="R208" s="91"/>
      <c r="S208" s="97"/>
      <c r="T208" s="97"/>
      <c r="U208" s="97"/>
      <c r="V208" s="97"/>
      <c r="W208" s="97"/>
      <c r="X208" s="97"/>
      <c r="Y208" s="317">
        <v>19744</v>
      </c>
      <c r="Z208" s="97"/>
      <c r="AA208" s="97"/>
      <c r="AB208" s="97"/>
      <c r="AC208" s="91"/>
    </row>
    <row r="209" spans="1:254" s="83" customFormat="1" ht="48.9" customHeight="1" x14ac:dyDescent="0.25">
      <c r="A209" s="94" t="s">
        <v>502</v>
      </c>
      <c r="B209" s="108" t="s">
        <v>503</v>
      </c>
      <c r="C209" s="108" t="s">
        <v>35</v>
      </c>
      <c r="D209" s="319" t="s">
        <v>36</v>
      </c>
      <c r="E209" s="110" t="s">
        <v>35</v>
      </c>
      <c r="F209" s="93" t="s">
        <v>50</v>
      </c>
      <c r="G209" s="111">
        <v>33801</v>
      </c>
      <c r="H209" s="94" t="s">
        <v>47</v>
      </c>
      <c r="I209" s="77"/>
      <c r="J209" s="94" t="s">
        <v>47</v>
      </c>
      <c r="K209" s="320" t="s">
        <v>38</v>
      </c>
      <c r="L209" s="88" t="s">
        <v>86</v>
      </c>
      <c r="M209" s="320" t="s">
        <v>38</v>
      </c>
      <c r="N209" s="89">
        <v>12</v>
      </c>
      <c r="O209" s="90">
        <v>25191</v>
      </c>
      <c r="P209" s="88" t="s">
        <v>88</v>
      </c>
      <c r="Q209" s="91">
        <f t="shared" si="12"/>
        <v>21544</v>
      </c>
      <c r="R209" s="91"/>
      <c r="S209" s="90"/>
      <c r="T209" s="90"/>
      <c r="U209" s="90"/>
      <c r="V209" s="90"/>
      <c r="W209" s="90"/>
      <c r="X209" s="90"/>
      <c r="Y209" s="321">
        <v>21544</v>
      </c>
      <c r="Z209" s="90"/>
      <c r="AA209" s="90"/>
      <c r="AB209" s="90"/>
      <c r="AC209" s="91"/>
    </row>
    <row r="210" spans="1:254" s="318" customFormat="1" ht="48.9" customHeight="1" x14ac:dyDescent="0.25">
      <c r="A210" s="94" t="s">
        <v>502</v>
      </c>
      <c r="B210" s="108" t="s">
        <v>503</v>
      </c>
      <c r="C210" s="93" t="s">
        <v>35</v>
      </c>
      <c r="D210" s="93" t="s">
        <v>36</v>
      </c>
      <c r="E210" s="110" t="s">
        <v>35</v>
      </c>
      <c r="F210" s="93" t="s">
        <v>49</v>
      </c>
      <c r="G210" s="93">
        <v>31602</v>
      </c>
      <c r="H210" s="323" t="s">
        <v>513</v>
      </c>
      <c r="I210" s="102"/>
      <c r="J210" s="323" t="s">
        <v>513</v>
      </c>
      <c r="K210" s="320" t="s">
        <v>38</v>
      </c>
      <c r="L210" s="324" t="s">
        <v>86</v>
      </c>
      <c r="M210" s="320" t="s">
        <v>38</v>
      </c>
      <c r="N210" s="97">
        <v>3</v>
      </c>
      <c r="O210" s="325">
        <v>2000</v>
      </c>
      <c r="P210" s="88" t="s">
        <v>88</v>
      </c>
      <c r="Q210" s="91">
        <f t="shared" si="12"/>
        <v>440</v>
      </c>
      <c r="R210" s="91"/>
      <c r="S210" s="325"/>
      <c r="T210" s="91"/>
      <c r="U210" s="91"/>
      <c r="V210" s="325"/>
      <c r="W210" s="91"/>
      <c r="X210" s="91"/>
      <c r="Y210" s="326">
        <v>440</v>
      </c>
      <c r="Z210" s="91"/>
      <c r="AA210" s="325"/>
      <c r="AB210" s="91"/>
      <c r="AC210" s="91"/>
      <c r="AD210" s="103"/>
      <c r="AE210" s="327"/>
      <c r="AF210" s="327"/>
      <c r="AG210" s="328"/>
      <c r="AH210" s="329"/>
      <c r="AI210" s="330"/>
      <c r="AJ210" s="331"/>
      <c r="AK210" s="103"/>
      <c r="AL210" s="332"/>
      <c r="AM210" s="333"/>
      <c r="AN210" s="334"/>
      <c r="AO210" s="335"/>
      <c r="AP210" s="336"/>
      <c r="AQ210" s="336"/>
      <c r="AR210" s="337"/>
      <c r="AS210" s="335"/>
      <c r="AT210" s="338"/>
      <c r="AU210" s="339"/>
      <c r="AV210" s="339"/>
      <c r="AW210" s="339"/>
      <c r="AX210" s="339"/>
      <c r="AY210" s="339"/>
      <c r="AZ210" s="339"/>
      <c r="BA210" s="339"/>
      <c r="BB210" s="339"/>
      <c r="BC210" s="339"/>
      <c r="BD210" s="338"/>
      <c r="BE210" s="338"/>
      <c r="BF210" s="338"/>
      <c r="BG210" s="92"/>
      <c r="BH210" s="92"/>
      <c r="BI210" s="92"/>
      <c r="BJ210" s="92"/>
      <c r="BK210" s="92"/>
      <c r="BL210" s="92"/>
      <c r="BM210" s="92"/>
      <c r="BN210" s="92"/>
      <c r="BO210" s="92"/>
      <c r="BP210" s="92"/>
      <c r="BQ210" s="92"/>
      <c r="BR210" s="92"/>
      <c r="BS210" s="92"/>
      <c r="BT210" s="92"/>
      <c r="BU210" s="92"/>
      <c r="BV210" s="92"/>
      <c r="BW210" s="92"/>
      <c r="BX210" s="92"/>
      <c r="BY210" s="92"/>
      <c r="BZ210" s="92"/>
      <c r="CA210" s="92"/>
      <c r="CB210" s="92"/>
      <c r="CC210" s="92"/>
      <c r="CD210" s="92"/>
      <c r="CE210" s="92"/>
      <c r="CF210" s="92"/>
      <c r="CG210" s="92"/>
      <c r="CH210" s="92"/>
      <c r="CI210" s="92"/>
      <c r="CJ210" s="92"/>
      <c r="CK210" s="92"/>
      <c r="CL210" s="92"/>
      <c r="CM210" s="92"/>
      <c r="CN210" s="92"/>
      <c r="CO210" s="92"/>
      <c r="CP210" s="92"/>
      <c r="CQ210" s="92"/>
      <c r="CR210" s="92"/>
      <c r="CS210" s="92"/>
      <c r="CT210" s="92"/>
      <c r="CU210" s="92"/>
      <c r="CV210" s="92"/>
      <c r="CW210" s="92"/>
      <c r="CX210" s="92"/>
      <c r="CY210" s="92"/>
      <c r="CZ210" s="92"/>
      <c r="DA210" s="92"/>
      <c r="DB210" s="92"/>
      <c r="DC210" s="92"/>
      <c r="DD210" s="92"/>
      <c r="DE210" s="92"/>
      <c r="DF210" s="92"/>
      <c r="DG210" s="92"/>
      <c r="DH210" s="92"/>
      <c r="DI210" s="92"/>
      <c r="DJ210" s="92"/>
      <c r="DK210" s="92"/>
      <c r="DL210" s="92"/>
      <c r="DM210" s="92"/>
      <c r="DN210" s="92"/>
      <c r="DO210" s="92"/>
      <c r="DP210" s="92"/>
      <c r="DQ210" s="92"/>
      <c r="DR210" s="92"/>
      <c r="DS210" s="92"/>
      <c r="DT210" s="92"/>
      <c r="DU210" s="92"/>
      <c r="DV210" s="92"/>
      <c r="DW210" s="92"/>
      <c r="DX210" s="92"/>
      <c r="DY210" s="92"/>
      <c r="DZ210" s="92"/>
      <c r="EA210" s="92"/>
      <c r="EB210" s="92"/>
      <c r="EC210" s="92"/>
      <c r="ED210" s="92"/>
      <c r="EE210" s="92"/>
      <c r="EF210" s="92"/>
      <c r="EG210" s="92"/>
      <c r="EH210" s="92"/>
      <c r="EI210" s="92"/>
      <c r="EJ210" s="92"/>
      <c r="EK210" s="92"/>
      <c r="EL210" s="92"/>
      <c r="EM210" s="92"/>
      <c r="EN210" s="92"/>
      <c r="EO210" s="92"/>
      <c r="EP210" s="92"/>
      <c r="EQ210" s="92"/>
      <c r="ER210" s="92"/>
      <c r="ES210" s="92"/>
      <c r="ET210" s="92"/>
      <c r="EU210" s="92"/>
      <c r="EV210" s="92"/>
      <c r="EW210" s="92"/>
      <c r="EX210" s="92"/>
      <c r="EY210" s="92"/>
      <c r="EZ210" s="92"/>
      <c r="FA210" s="92"/>
      <c r="FB210" s="92"/>
      <c r="FC210" s="92"/>
      <c r="FD210" s="92"/>
      <c r="FE210" s="92"/>
      <c r="FF210" s="92"/>
      <c r="FG210" s="92"/>
      <c r="FH210" s="92"/>
      <c r="FI210" s="92"/>
      <c r="FJ210" s="92"/>
      <c r="FK210" s="92"/>
      <c r="FL210" s="92"/>
      <c r="FM210" s="92"/>
      <c r="FN210" s="92"/>
      <c r="FO210" s="92"/>
      <c r="FP210" s="92"/>
      <c r="FQ210" s="92"/>
      <c r="FR210" s="92"/>
      <c r="FS210" s="92"/>
      <c r="FT210" s="92"/>
      <c r="FU210" s="92"/>
      <c r="FV210" s="92"/>
      <c r="FW210" s="92"/>
      <c r="FX210" s="92"/>
      <c r="FY210" s="92"/>
      <c r="FZ210" s="92"/>
      <c r="GA210" s="92"/>
      <c r="GB210" s="92"/>
      <c r="GC210" s="92"/>
      <c r="GD210" s="92"/>
      <c r="GE210" s="92"/>
      <c r="GF210" s="92"/>
      <c r="GG210" s="92"/>
      <c r="GH210" s="92"/>
      <c r="GI210" s="92"/>
      <c r="GJ210" s="92"/>
      <c r="GK210" s="92"/>
      <c r="GL210" s="92"/>
      <c r="GM210" s="92"/>
      <c r="GN210" s="92"/>
      <c r="GO210" s="92"/>
      <c r="GP210" s="92"/>
      <c r="GQ210" s="92"/>
      <c r="GR210" s="92"/>
      <c r="GS210" s="92"/>
      <c r="GT210" s="92"/>
      <c r="GU210" s="92"/>
      <c r="GV210" s="92"/>
      <c r="GW210" s="92"/>
      <c r="GX210" s="92"/>
      <c r="GY210" s="92"/>
      <c r="GZ210" s="92"/>
      <c r="HA210" s="92"/>
      <c r="HB210" s="92"/>
      <c r="HC210" s="92"/>
      <c r="HD210" s="92"/>
      <c r="HE210" s="92"/>
      <c r="HF210" s="92"/>
      <c r="HG210" s="92"/>
      <c r="HH210" s="92"/>
      <c r="HI210" s="92"/>
      <c r="HJ210" s="92"/>
      <c r="HK210" s="92"/>
      <c r="HL210" s="92"/>
      <c r="HM210" s="92"/>
      <c r="HN210" s="92"/>
      <c r="HO210" s="92"/>
      <c r="HP210" s="92"/>
      <c r="HQ210" s="92"/>
      <c r="HR210" s="92"/>
      <c r="HS210" s="92"/>
      <c r="HT210" s="92"/>
      <c r="HU210" s="92"/>
      <c r="HV210" s="92"/>
      <c r="HW210" s="92"/>
      <c r="HX210" s="92"/>
      <c r="HY210" s="92"/>
      <c r="HZ210" s="92"/>
      <c r="IA210" s="92"/>
      <c r="IB210" s="92"/>
      <c r="IC210" s="92"/>
      <c r="ID210" s="92"/>
      <c r="IE210" s="92"/>
      <c r="IF210" s="92"/>
      <c r="IG210" s="92"/>
      <c r="IH210" s="92"/>
      <c r="II210" s="92"/>
      <c r="IJ210" s="92"/>
      <c r="IK210" s="92"/>
      <c r="IL210" s="92"/>
      <c r="IM210" s="92"/>
      <c r="IN210" s="92"/>
      <c r="IO210" s="92"/>
      <c r="IP210" s="92"/>
      <c r="IQ210" s="92"/>
      <c r="IR210" s="92"/>
      <c r="IS210" s="92"/>
      <c r="IT210" s="92"/>
    </row>
    <row r="211" spans="1:254" s="318" customFormat="1" ht="48.9" customHeight="1" x14ac:dyDescent="0.25">
      <c r="A211" s="94" t="s">
        <v>502</v>
      </c>
      <c r="B211" s="108" t="s">
        <v>503</v>
      </c>
      <c r="C211" s="93" t="s">
        <v>35</v>
      </c>
      <c r="D211" s="93" t="s">
        <v>110</v>
      </c>
      <c r="E211" s="110" t="s">
        <v>111</v>
      </c>
      <c r="F211" s="93" t="s">
        <v>50</v>
      </c>
      <c r="G211" s="93">
        <v>31602</v>
      </c>
      <c r="H211" s="323" t="s">
        <v>513</v>
      </c>
      <c r="I211" s="102"/>
      <c r="J211" s="323" t="s">
        <v>513</v>
      </c>
      <c r="K211" s="320" t="s">
        <v>38</v>
      </c>
      <c r="L211" s="324" t="s">
        <v>86</v>
      </c>
      <c r="M211" s="320" t="s">
        <v>38</v>
      </c>
      <c r="N211" s="97"/>
      <c r="O211" s="325">
        <v>2000</v>
      </c>
      <c r="P211" s="88" t="s">
        <v>88</v>
      </c>
      <c r="Q211" s="91">
        <f t="shared" si="12"/>
        <v>789</v>
      </c>
      <c r="R211" s="91"/>
      <c r="S211" s="325"/>
      <c r="T211" s="91"/>
      <c r="U211" s="91"/>
      <c r="V211" s="325"/>
      <c r="W211" s="91"/>
      <c r="X211" s="91"/>
      <c r="Y211" s="326">
        <v>789</v>
      </c>
      <c r="Z211" s="91"/>
      <c r="AA211" s="325"/>
      <c r="AB211" s="91"/>
      <c r="AC211" s="91"/>
      <c r="AD211" s="103"/>
      <c r="AE211" s="327"/>
      <c r="AF211" s="327"/>
      <c r="AG211" s="328"/>
      <c r="AH211" s="329"/>
      <c r="AI211" s="330"/>
      <c r="AJ211" s="331"/>
      <c r="AK211" s="103"/>
      <c r="AL211" s="332"/>
      <c r="AM211" s="333"/>
      <c r="AN211" s="334"/>
      <c r="AO211" s="335"/>
      <c r="AP211" s="336"/>
      <c r="AQ211" s="336"/>
      <c r="AR211" s="337"/>
      <c r="AS211" s="335"/>
      <c r="AT211" s="338"/>
      <c r="AU211" s="339"/>
      <c r="AV211" s="339"/>
      <c r="AW211" s="339"/>
      <c r="AX211" s="339"/>
      <c r="AY211" s="339"/>
      <c r="AZ211" s="339"/>
      <c r="BA211" s="339"/>
      <c r="BB211" s="339"/>
      <c r="BC211" s="339"/>
      <c r="BD211" s="338"/>
      <c r="BE211" s="338"/>
      <c r="BF211" s="338"/>
      <c r="BG211" s="92"/>
      <c r="BH211" s="92"/>
      <c r="BI211" s="92"/>
      <c r="BJ211" s="92"/>
      <c r="BK211" s="92"/>
      <c r="BL211" s="92"/>
      <c r="BM211" s="92"/>
      <c r="BN211" s="92"/>
      <c r="BO211" s="92"/>
      <c r="BP211" s="92"/>
      <c r="BQ211" s="92"/>
      <c r="BR211" s="92"/>
      <c r="BS211" s="92"/>
      <c r="BT211" s="92"/>
      <c r="BU211" s="92"/>
      <c r="BV211" s="92"/>
      <c r="BW211" s="92"/>
      <c r="BX211" s="92"/>
      <c r="BY211" s="92"/>
      <c r="BZ211" s="92"/>
      <c r="CA211" s="92"/>
      <c r="CB211" s="92"/>
      <c r="CC211" s="92"/>
      <c r="CD211" s="92"/>
      <c r="CE211" s="92"/>
      <c r="CF211" s="92"/>
      <c r="CG211" s="92"/>
      <c r="CH211" s="92"/>
      <c r="CI211" s="92"/>
      <c r="CJ211" s="92"/>
      <c r="CK211" s="92"/>
      <c r="CL211" s="92"/>
      <c r="CM211" s="92"/>
      <c r="CN211" s="92"/>
      <c r="CO211" s="92"/>
      <c r="CP211" s="92"/>
      <c r="CQ211" s="92"/>
      <c r="CR211" s="92"/>
      <c r="CS211" s="92"/>
      <c r="CT211" s="92"/>
      <c r="CU211" s="92"/>
      <c r="CV211" s="92"/>
      <c r="CW211" s="92"/>
      <c r="CX211" s="92"/>
      <c r="CY211" s="92"/>
      <c r="CZ211" s="92"/>
      <c r="DA211" s="92"/>
      <c r="DB211" s="92"/>
      <c r="DC211" s="92"/>
      <c r="DD211" s="92"/>
      <c r="DE211" s="92"/>
      <c r="DF211" s="92"/>
      <c r="DG211" s="92"/>
      <c r="DH211" s="92"/>
      <c r="DI211" s="92"/>
      <c r="DJ211" s="92"/>
      <c r="DK211" s="92"/>
      <c r="DL211" s="92"/>
      <c r="DM211" s="92"/>
      <c r="DN211" s="92"/>
      <c r="DO211" s="92"/>
      <c r="DP211" s="92"/>
      <c r="DQ211" s="92"/>
      <c r="DR211" s="92"/>
      <c r="DS211" s="92"/>
      <c r="DT211" s="92"/>
      <c r="DU211" s="92"/>
      <c r="DV211" s="92"/>
      <c r="DW211" s="92"/>
      <c r="DX211" s="92"/>
      <c r="DY211" s="92"/>
      <c r="DZ211" s="92"/>
      <c r="EA211" s="92"/>
      <c r="EB211" s="92"/>
      <c r="EC211" s="92"/>
      <c r="ED211" s="92"/>
      <c r="EE211" s="92"/>
      <c r="EF211" s="92"/>
      <c r="EG211" s="92"/>
      <c r="EH211" s="92"/>
      <c r="EI211" s="92"/>
      <c r="EJ211" s="92"/>
      <c r="EK211" s="92"/>
      <c r="EL211" s="92"/>
      <c r="EM211" s="92"/>
      <c r="EN211" s="92"/>
      <c r="EO211" s="92"/>
      <c r="EP211" s="92"/>
      <c r="EQ211" s="92"/>
      <c r="ER211" s="92"/>
      <c r="ES211" s="92"/>
      <c r="ET211" s="92"/>
      <c r="EU211" s="92"/>
      <c r="EV211" s="92"/>
      <c r="EW211" s="92"/>
      <c r="EX211" s="92"/>
      <c r="EY211" s="92"/>
      <c r="EZ211" s="92"/>
      <c r="FA211" s="92"/>
      <c r="FB211" s="92"/>
      <c r="FC211" s="92"/>
      <c r="FD211" s="92"/>
      <c r="FE211" s="92"/>
      <c r="FF211" s="92"/>
      <c r="FG211" s="92"/>
      <c r="FH211" s="92"/>
      <c r="FI211" s="92"/>
      <c r="FJ211" s="92"/>
      <c r="FK211" s="92"/>
      <c r="FL211" s="92"/>
      <c r="FM211" s="92"/>
      <c r="FN211" s="92"/>
      <c r="FO211" s="92"/>
      <c r="FP211" s="92"/>
      <c r="FQ211" s="92"/>
      <c r="FR211" s="92"/>
      <c r="FS211" s="92"/>
      <c r="FT211" s="92"/>
      <c r="FU211" s="92"/>
      <c r="FV211" s="92"/>
      <c r="FW211" s="92"/>
      <c r="FX211" s="92"/>
      <c r="FY211" s="92"/>
      <c r="FZ211" s="92"/>
      <c r="GA211" s="92"/>
      <c r="GB211" s="92"/>
      <c r="GC211" s="92"/>
      <c r="GD211" s="92"/>
      <c r="GE211" s="92"/>
      <c r="GF211" s="92"/>
      <c r="GG211" s="92"/>
      <c r="GH211" s="92"/>
      <c r="GI211" s="92"/>
      <c r="GJ211" s="92"/>
      <c r="GK211" s="92"/>
      <c r="GL211" s="92"/>
      <c r="GM211" s="92"/>
      <c r="GN211" s="92"/>
      <c r="GO211" s="92"/>
      <c r="GP211" s="92"/>
      <c r="GQ211" s="92"/>
      <c r="GR211" s="92"/>
      <c r="GS211" s="92"/>
      <c r="GT211" s="92"/>
      <c r="GU211" s="92"/>
      <c r="GV211" s="92"/>
      <c r="GW211" s="92"/>
      <c r="GX211" s="92"/>
      <c r="GY211" s="92"/>
      <c r="GZ211" s="92"/>
      <c r="HA211" s="92"/>
      <c r="HB211" s="92"/>
      <c r="HC211" s="92"/>
      <c r="HD211" s="92"/>
      <c r="HE211" s="92"/>
      <c r="HF211" s="92"/>
      <c r="HG211" s="92"/>
      <c r="HH211" s="92"/>
      <c r="HI211" s="92"/>
      <c r="HJ211" s="92"/>
      <c r="HK211" s="92"/>
      <c r="HL211" s="92"/>
      <c r="HM211" s="92"/>
      <c r="HN211" s="92"/>
      <c r="HO211" s="92"/>
      <c r="HP211" s="92"/>
      <c r="HQ211" s="92"/>
      <c r="HR211" s="92"/>
      <c r="HS211" s="92"/>
      <c r="HT211" s="92"/>
      <c r="HU211" s="92"/>
      <c r="HV211" s="92"/>
      <c r="HW211" s="92"/>
      <c r="HX211" s="92"/>
      <c r="HY211" s="92"/>
      <c r="HZ211" s="92"/>
      <c r="IA211" s="92"/>
      <c r="IB211" s="92"/>
      <c r="IC211" s="92"/>
      <c r="ID211" s="92"/>
      <c r="IE211" s="92"/>
      <c r="IF211" s="92"/>
      <c r="IG211" s="92"/>
      <c r="IH211" s="92"/>
      <c r="II211" s="92"/>
      <c r="IJ211" s="92"/>
      <c r="IK211" s="92"/>
      <c r="IL211" s="92"/>
      <c r="IM211" s="92"/>
      <c r="IN211" s="92"/>
      <c r="IO211" s="92"/>
      <c r="IP211" s="92"/>
      <c r="IQ211" s="92"/>
      <c r="IR211" s="92"/>
      <c r="IS211" s="92"/>
      <c r="IT211" s="92"/>
    </row>
    <row r="212" spans="1:254" s="318" customFormat="1" ht="48.9" customHeight="1" x14ac:dyDescent="0.25">
      <c r="A212" s="94" t="s">
        <v>502</v>
      </c>
      <c r="B212" s="108" t="s">
        <v>503</v>
      </c>
      <c r="C212" s="111" t="s">
        <v>35</v>
      </c>
      <c r="D212" s="111" t="s">
        <v>36</v>
      </c>
      <c r="E212" s="340" t="s">
        <v>35</v>
      </c>
      <c r="F212" s="93" t="s">
        <v>50</v>
      </c>
      <c r="G212" s="111">
        <v>31401</v>
      </c>
      <c r="H212" s="94" t="s">
        <v>514</v>
      </c>
      <c r="I212" s="89"/>
      <c r="J212" s="341" t="s">
        <v>176</v>
      </c>
      <c r="K212" s="320" t="s">
        <v>38</v>
      </c>
      <c r="L212" s="341"/>
      <c r="M212" s="320" t="s">
        <v>38</v>
      </c>
      <c r="N212" s="89">
        <v>12</v>
      </c>
      <c r="O212" s="342">
        <v>1200</v>
      </c>
      <c r="P212" s="89" t="s">
        <v>173</v>
      </c>
      <c r="Q212" s="91">
        <f t="shared" si="12"/>
        <v>473</v>
      </c>
      <c r="R212" s="342"/>
      <c r="S212" s="342"/>
      <c r="T212" s="342"/>
      <c r="U212" s="342"/>
      <c r="V212" s="342"/>
      <c r="W212" s="342"/>
      <c r="X212" s="342"/>
      <c r="Y212" s="343">
        <v>473</v>
      </c>
      <c r="Z212" s="342"/>
      <c r="AA212" s="342"/>
      <c r="AB212" s="342"/>
      <c r="AC212" s="342"/>
      <c r="AD212" s="344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  <c r="AU212" s="92"/>
      <c r="AV212" s="92"/>
      <c r="AW212" s="92"/>
      <c r="AX212" s="92"/>
      <c r="AY212" s="92"/>
      <c r="AZ212" s="92"/>
      <c r="BA212" s="92"/>
      <c r="BB212" s="92"/>
      <c r="BC212" s="92"/>
      <c r="BD212" s="92"/>
      <c r="BE212" s="92"/>
      <c r="BF212" s="92"/>
      <c r="BG212" s="92"/>
      <c r="BH212" s="92"/>
      <c r="BI212" s="92"/>
      <c r="BJ212" s="92"/>
      <c r="BK212" s="92"/>
      <c r="BL212" s="92"/>
      <c r="BM212" s="92"/>
      <c r="BN212" s="92"/>
      <c r="BO212" s="92"/>
      <c r="BP212" s="92"/>
      <c r="BQ212" s="92"/>
      <c r="BR212" s="92"/>
      <c r="BS212" s="92"/>
      <c r="BT212" s="92"/>
      <c r="BU212" s="92"/>
      <c r="BV212" s="92"/>
      <c r="BW212" s="92"/>
      <c r="BX212" s="92"/>
      <c r="BY212" s="92"/>
      <c r="BZ212" s="92"/>
      <c r="CA212" s="92"/>
      <c r="CB212" s="92"/>
      <c r="CC212" s="92"/>
      <c r="CD212" s="92"/>
      <c r="CE212" s="92"/>
      <c r="CF212" s="92"/>
      <c r="CG212" s="92"/>
      <c r="CH212" s="92"/>
      <c r="CI212" s="92"/>
      <c r="CJ212" s="92"/>
      <c r="CK212" s="92"/>
      <c r="CL212" s="92"/>
      <c r="CM212" s="92"/>
      <c r="CN212" s="92"/>
      <c r="CO212" s="92"/>
      <c r="CP212" s="92"/>
      <c r="CQ212" s="92"/>
      <c r="CR212" s="92"/>
      <c r="CS212" s="92"/>
      <c r="CT212" s="92"/>
      <c r="CU212" s="92"/>
      <c r="CV212" s="92"/>
      <c r="CW212" s="92"/>
      <c r="CX212" s="92"/>
      <c r="CY212" s="92"/>
      <c r="CZ212" s="92"/>
      <c r="DA212" s="92"/>
      <c r="DB212" s="92"/>
      <c r="DC212" s="92"/>
      <c r="DD212" s="92"/>
      <c r="DE212" s="92"/>
      <c r="DF212" s="92"/>
      <c r="DG212" s="92"/>
      <c r="DH212" s="92"/>
      <c r="DI212" s="92"/>
      <c r="DJ212" s="92"/>
      <c r="DK212" s="92"/>
      <c r="DL212" s="92"/>
      <c r="DM212" s="92"/>
      <c r="DN212" s="92"/>
      <c r="DO212" s="92"/>
      <c r="DP212" s="92"/>
      <c r="DQ212" s="92"/>
      <c r="DR212" s="92"/>
      <c r="DS212" s="92"/>
      <c r="DT212" s="92"/>
      <c r="DU212" s="92"/>
      <c r="DV212" s="92"/>
      <c r="DW212" s="92"/>
      <c r="DX212" s="92"/>
      <c r="DY212" s="92"/>
      <c r="DZ212" s="92"/>
      <c r="EA212" s="92"/>
      <c r="EB212" s="92"/>
      <c r="EC212" s="92"/>
      <c r="ED212" s="92"/>
      <c r="EE212" s="92"/>
      <c r="EF212" s="92"/>
      <c r="EG212" s="92"/>
      <c r="EH212" s="92"/>
      <c r="EI212" s="92"/>
      <c r="EJ212" s="92"/>
      <c r="EK212" s="92"/>
      <c r="EL212" s="92"/>
      <c r="EM212" s="92"/>
      <c r="EN212" s="92"/>
      <c r="EO212" s="92"/>
      <c r="EP212" s="92"/>
      <c r="EQ212" s="92"/>
      <c r="ER212" s="92"/>
      <c r="ES212" s="92"/>
      <c r="ET212" s="92"/>
      <c r="EU212" s="92"/>
      <c r="EV212" s="92"/>
      <c r="EW212" s="92"/>
      <c r="EX212" s="92"/>
      <c r="EY212" s="92"/>
      <c r="EZ212" s="92"/>
      <c r="FA212" s="92"/>
      <c r="FB212" s="92"/>
      <c r="FC212" s="92"/>
      <c r="FD212" s="92"/>
      <c r="FE212" s="92"/>
      <c r="FF212" s="92"/>
      <c r="FG212" s="92"/>
      <c r="FH212" s="92"/>
      <c r="FI212" s="92"/>
      <c r="FJ212" s="92"/>
      <c r="FK212" s="92"/>
      <c r="FL212" s="92"/>
      <c r="FM212" s="92"/>
      <c r="FN212" s="92"/>
      <c r="FO212" s="92"/>
      <c r="FP212" s="92"/>
      <c r="FQ212" s="92"/>
      <c r="FR212" s="92"/>
      <c r="FS212" s="92"/>
      <c r="FT212" s="92"/>
      <c r="FU212" s="92"/>
      <c r="FV212" s="92"/>
      <c r="FW212" s="92"/>
      <c r="FX212" s="92"/>
      <c r="FY212" s="92"/>
      <c r="FZ212" s="92"/>
      <c r="GA212" s="92"/>
      <c r="GB212" s="92"/>
      <c r="GC212" s="92"/>
      <c r="GD212" s="92"/>
      <c r="GE212" s="92"/>
      <c r="GF212" s="92"/>
      <c r="GG212" s="92"/>
      <c r="GH212" s="92"/>
      <c r="GI212" s="92"/>
      <c r="GJ212" s="92"/>
      <c r="GK212" s="92"/>
      <c r="GL212" s="92"/>
      <c r="GM212" s="92"/>
      <c r="GN212" s="92"/>
      <c r="GO212" s="92"/>
      <c r="GP212" s="92"/>
      <c r="GQ212" s="92"/>
      <c r="GR212" s="92"/>
      <c r="GS212" s="92"/>
      <c r="GT212" s="92"/>
      <c r="GU212" s="92"/>
      <c r="GV212" s="92"/>
      <c r="GW212" s="92"/>
      <c r="GX212" s="92"/>
      <c r="GY212" s="92"/>
      <c r="GZ212" s="92"/>
      <c r="HA212" s="92"/>
      <c r="HB212" s="92"/>
      <c r="HC212" s="92"/>
      <c r="HD212" s="92"/>
      <c r="HE212" s="92"/>
      <c r="HF212" s="92"/>
      <c r="HG212" s="92"/>
      <c r="HH212" s="92"/>
      <c r="HI212" s="92"/>
      <c r="HJ212" s="92"/>
      <c r="HK212" s="92"/>
      <c r="HL212" s="92"/>
      <c r="HM212" s="92"/>
      <c r="HN212" s="92"/>
      <c r="HO212" s="92"/>
      <c r="HP212" s="92"/>
      <c r="HQ212" s="92"/>
      <c r="HR212" s="92"/>
      <c r="HS212" s="92"/>
      <c r="HT212" s="92"/>
      <c r="HU212" s="92"/>
      <c r="HV212" s="92"/>
      <c r="HW212" s="92"/>
      <c r="HX212" s="92"/>
      <c r="HY212" s="92"/>
      <c r="HZ212" s="92"/>
      <c r="IA212" s="92"/>
      <c r="IB212" s="92"/>
      <c r="IC212" s="92"/>
      <c r="ID212" s="92"/>
      <c r="IE212" s="92"/>
      <c r="IF212" s="92"/>
      <c r="IG212" s="92"/>
      <c r="IH212" s="92"/>
      <c r="II212" s="92"/>
      <c r="IJ212" s="92"/>
      <c r="IK212" s="92"/>
      <c r="IL212" s="92"/>
      <c r="IM212" s="92"/>
      <c r="IN212" s="92"/>
      <c r="IO212" s="92"/>
      <c r="IP212" s="92"/>
      <c r="IQ212" s="92"/>
      <c r="IR212" s="92"/>
      <c r="IS212" s="92"/>
      <c r="IT212" s="92"/>
    </row>
    <row r="213" spans="1:254" s="9" customFormat="1" ht="22.2" customHeight="1" x14ac:dyDescent="0.3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 s="105"/>
      <c r="P213" s="12"/>
      <c r="Q213" s="345">
        <f t="shared" ref="Q213:V213" si="13">SUM(Q203:Q212)</f>
        <v>107798.32</v>
      </c>
      <c r="R213" s="345">
        <f t="shared" si="13"/>
        <v>0</v>
      </c>
      <c r="S213" s="345">
        <f t="shared" si="13"/>
        <v>0</v>
      </c>
      <c r="T213" s="345">
        <f t="shared" si="13"/>
        <v>0</v>
      </c>
      <c r="U213" s="345">
        <f t="shared" si="13"/>
        <v>0</v>
      </c>
      <c r="V213" s="345">
        <f t="shared" si="13"/>
        <v>0</v>
      </c>
      <c r="W213" s="345" t="s">
        <v>515</v>
      </c>
      <c r="X213" s="345">
        <f t="shared" ref="X213:AC213" si="14">SUM(X203:X212)</f>
        <v>0</v>
      </c>
      <c r="Y213" s="345">
        <f t="shared" si="14"/>
        <v>107798.02</v>
      </c>
      <c r="Z213" s="345">
        <f t="shared" si="14"/>
        <v>0</v>
      </c>
      <c r="AA213" s="345">
        <f t="shared" si="14"/>
        <v>0</v>
      </c>
      <c r="AB213" s="345">
        <f t="shared" si="14"/>
        <v>0</v>
      </c>
      <c r="AC213" s="345">
        <f t="shared" si="14"/>
        <v>0</v>
      </c>
      <c r="AD213" s="107"/>
    </row>
    <row r="214" spans="1:254" s="9" customFormat="1" x14ac:dyDescent="0.3">
      <c r="A214" s="366" t="s">
        <v>20</v>
      </c>
      <c r="B214" s="366"/>
      <c r="C214" s="366"/>
      <c r="D214" s="366"/>
      <c r="E214" s="366"/>
      <c r="F214" s="366"/>
      <c r="G214" s="366"/>
      <c r="H214" s="366"/>
      <c r="J214" s="10"/>
      <c r="K214" s="11"/>
      <c r="L214" s="11"/>
      <c r="N214" s="105"/>
      <c r="P214" s="12"/>
    </row>
    <row r="215" spans="1:254" s="346" customFormat="1" ht="57.6" x14ac:dyDescent="0.25">
      <c r="A215" s="308" t="s">
        <v>3</v>
      </c>
      <c r="B215" s="308" t="s">
        <v>5</v>
      </c>
      <c r="C215" s="308" t="s">
        <v>6</v>
      </c>
      <c r="D215" s="308" t="s">
        <v>7</v>
      </c>
      <c r="E215" s="308" t="s">
        <v>8</v>
      </c>
      <c r="F215" s="308" t="s">
        <v>9</v>
      </c>
      <c r="G215" s="309" t="s">
        <v>10</v>
      </c>
      <c r="H215" s="310" t="s">
        <v>11</v>
      </c>
      <c r="I215" s="309" t="s">
        <v>12</v>
      </c>
      <c r="J215" s="309" t="s">
        <v>13</v>
      </c>
      <c r="K215" s="309" t="s">
        <v>14</v>
      </c>
      <c r="L215" s="309" t="s">
        <v>15</v>
      </c>
      <c r="M215" s="309" t="s">
        <v>16</v>
      </c>
      <c r="N215" s="311" t="s">
        <v>17</v>
      </c>
      <c r="O215" s="309" t="s">
        <v>18</v>
      </c>
      <c r="P215" s="311" t="s">
        <v>19</v>
      </c>
      <c r="Q215" s="312" t="s">
        <v>20</v>
      </c>
      <c r="R215" s="312" t="s">
        <v>21</v>
      </c>
      <c r="S215" s="312" t="s">
        <v>22</v>
      </c>
      <c r="T215" s="312" t="s">
        <v>23</v>
      </c>
      <c r="U215" s="312" t="s">
        <v>24</v>
      </c>
      <c r="V215" s="312" t="s">
        <v>25</v>
      </c>
      <c r="W215" s="312" t="s">
        <v>26</v>
      </c>
      <c r="X215" s="312" t="s">
        <v>27</v>
      </c>
      <c r="Y215" s="312" t="s">
        <v>28</v>
      </c>
      <c r="Z215" s="312" t="s">
        <v>29</v>
      </c>
      <c r="AA215" s="312" t="s">
        <v>30</v>
      </c>
      <c r="AB215" s="312" t="s">
        <v>31</v>
      </c>
      <c r="AC215" s="312" t="s">
        <v>32</v>
      </c>
    </row>
    <row r="216" spans="1:254" s="346" customFormat="1" x14ac:dyDescent="0.25">
      <c r="A216" s="308"/>
      <c r="B216" s="308"/>
      <c r="C216" s="308"/>
      <c r="D216" s="308"/>
      <c r="E216" s="308"/>
      <c r="F216" s="308"/>
      <c r="G216" s="309"/>
      <c r="H216" s="310"/>
      <c r="I216" s="309"/>
      <c r="J216" s="309"/>
      <c r="K216" s="309"/>
      <c r="L216" s="309"/>
      <c r="M216" s="309"/>
      <c r="N216" s="311"/>
      <c r="O216" s="309"/>
      <c r="P216" s="311"/>
      <c r="Q216" s="312"/>
      <c r="R216" s="312"/>
      <c r="S216" s="312"/>
      <c r="T216" s="312"/>
      <c r="U216" s="312"/>
      <c r="V216" s="312"/>
      <c r="W216" s="312"/>
      <c r="X216" s="312"/>
      <c r="Y216" s="312"/>
      <c r="Z216" s="312"/>
      <c r="AA216" s="312"/>
      <c r="AB216" s="312"/>
      <c r="AC216" s="312"/>
    </row>
    <row r="217" spans="1:254" s="348" customFormat="1" ht="28.5" customHeight="1" x14ac:dyDescent="0.3">
      <c r="A217" s="94" t="s">
        <v>502</v>
      </c>
      <c r="B217" s="108" t="s">
        <v>503</v>
      </c>
      <c r="C217" s="108">
        <v>1</v>
      </c>
      <c r="D217" s="109" t="s">
        <v>59</v>
      </c>
      <c r="E217" s="110" t="s">
        <v>69</v>
      </c>
      <c r="F217" s="93" t="s">
        <v>153</v>
      </c>
      <c r="G217" s="111">
        <v>26102</v>
      </c>
      <c r="H217" s="347" t="s">
        <v>308</v>
      </c>
      <c r="I217" s="84" t="s">
        <v>307</v>
      </c>
      <c r="J217" s="77" t="s">
        <v>516</v>
      </c>
      <c r="K217" s="88" t="s">
        <v>86</v>
      </c>
      <c r="L217" s="88" t="s">
        <v>86</v>
      </c>
      <c r="M217" s="89" t="s">
        <v>42</v>
      </c>
      <c r="N217" s="89">
        <v>792</v>
      </c>
      <c r="O217" s="90">
        <v>200</v>
      </c>
      <c r="P217" s="88" t="s">
        <v>88</v>
      </c>
      <c r="Q217" s="91">
        <f t="shared" ref="Q217" si="15">SUM(R217:AC217)</f>
        <v>6047</v>
      </c>
      <c r="R217" s="82"/>
      <c r="S217" s="82"/>
      <c r="T217" s="82"/>
      <c r="U217" s="82"/>
      <c r="V217" s="82"/>
      <c r="W217" s="82">
        <v>0</v>
      </c>
      <c r="X217" s="82"/>
      <c r="Y217" s="82">
        <v>6047</v>
      </c>
      <c r="Z217" s="82"/>
      <c r="AA217" s="82"/>
      <c r="AB217" s="82"/>
      <c r="AC217" s="82"/>
    </row>
    <row r="218" spans="1:254" s="348" customFormat="1" ht="28.5" customHeight="1" x14ac:dyDescent="0.3">
      <c r="A218" s="94" t="s">
        <v>502</v>
      </c>
      <c r="B218" s="108" t="s">
        <v>503</v>
      </c>
      <c r="C218" s="108">
        <v>1</v>
      </c>
      <c r="D218" s="109" t="s">
        <v>59</v>
      </c>
      <c r="E218" s="110" t="s">
        <v>60</v>
      </c>
      <c r="F218" s="93" t="s">
        <v>49</v>
      </c>
      <c r="G218" s="111">
        <v>21401</v>
      </c>
      <c r="H218" s="349" t="s">
        <v>517</v>
      </c>
      <c r="I218" s="350" t="s">
        <v>508</v>
      </c>
      <c r="J218" s="77" t="s">
        <v>518</v>
      </c>
      <c r="K218" s="88" t="s">
        <v>86</v>
      </c>
      <c r="L218" s="88" t="s">
        <v>86</v>
      </c>
      <c r="M218" s="89" t="s">
        <v>42</v>
      </c>
      <c r="N218" s="89">
        <v>4</v>
      </c>
      <c r="O218" s="90">
        <v>10641</v>
      </c>
      <c r="P218" s="88" t="s">
        <v>88</v>
      </c>
      <c r="Q218" s="91">
        <v>10641</v>
      </c>
      <c r="R218" s="82"/>
      <c r="S218" s="82"/>
      <c r="T218" s="82"/>
      <c r="U218" s="82"/>
      <c r="V218" s="82"/>
      <c r="W218" s="82"/>
      <c r="X218" s="82"/>
      <c r="Y218" s="82">
        <v>10641</v>
      </c>
      <c r="Z218" s="82"/>
      <c r="AA218" s="82"/>
      <c r="AB218" s="82"/>
      <c r="AC218" s="82"/>
    </row>
    <row r="219" spans="1:254" s="348" customFormat="1" ht="28.5" customHeight="1" x14ac:dyDescent="0.3">
      <c r="A219" s="94" t="s">
        <v>502</v>
      </c>
      <c r="B219" s="108" t="s">
        <v>503</v>
      </c>
      <c r="C219" s="108">
        <v>1</v>
      </c>
      <c r="D219" s="109" t="s">
        <v>59</v>
      </c>
      <c r="E219" s="110" t="s">
        <v>60</v>
      </c>
      <c r="F219" s="93" t="s">
        <v>49</v>
      </c>
      <c r="G219" s="111">
        <v>29901</v>
      </c>
      <c r="H219" s="349" t="s">
        <v>519</v>
      </c>
      <c r="I219" s="350" t="s">
        <v>520</v>
      </c>
      <c r="J219" s="77" t="s">
        <v>521</v>
      </c>
      <c r="K219" s="88" t="s">
        <v>86</v>
      </c>
      <c r="L219" s="88" t="s">
        <v>86</v>
      </c>
      <c r="M219" s="89" t="s">
        <v>42</v>
      </c>
      <c r="N219" s="89">
        <v>1</v>
      </c>
      <c r="O219" s="90">
        <v>597</v>
      </c>
      <c r="P219" s="88" t="s">
        <v>88</v>
      </c>
      <c r="Q219" s="91">
        <v>597</v>
      </c>
      <c r="R219" s="82"/>
      <c r="S219" s="82"/>
      <c r="T219" s="82"/>
      <c r="U219" s="82"/>
      <c r="V219" s="82"/>
      <c r="W219" s="82"/>
      <c r="X219" s="82"/>
      <c r="Y219" s="91">
        <v>597</v>
      </c>
      <c r="Z219" s="82"/>
      <c r="AA219" s="82"/>
      <c r="AB219" s="82"/>
      <c r="AC219" s="82"/>
    </row>
    <row r="220" spans="1:254" s="348" customFormat="1" ht="28.5" customHeight="1" x14ac:dyDescent="0.3">
      <c r="A220" s="94" t="s">
        <v>502</v>
      </c>
      <c r="B220" s="108" t="s">
        <v>503</v>
      </c>
      <c r="C220" s="108">
        <v>1</v>
      </c>
      <c r="D220" s="109" t="s">
        <v>59</v>
      </c>
      <c r="E220" s="110" t="s">
        <v>60</v>
      </c>
      <c r="F220" s="93" t="s">
        <v>49</v>
      </c>
      <c r="G220" s="111">
        <v>21101</v>
      </c>
      <c r="H220" s="349" t="s">
        <v>65</v>
      </c>
      <c r="I220" s="350" t="s">
        <v>522</v>
      </c>
      <c r="J220" s="77" t="s">
        <v>523</v>
      </c>
      <c r="K220" s="88" t="s">
        <v>86</v>
      </c>
      <c r="L220" s="88" t="s">
        <v>86</v>
      </c>
      <c r="M220" s="89" t="s">
        <v>360</v>
      </c>
      <c r="N220" s="89">
        <v>10</v>
      </c>
      <c r="O220" s="90"/>
      <c r="P220" s="88" t="s">
        <v>88</v>
      </c>
      <c r="Q220" s="91">
        <v>6286</v>
      </c>
      <c r="R220" s="82"/>
      <c r="S220" s="82"/>
      <c r="T220" s="82"/>
      <c r="U220" s="82"/>
      <c r="V220" s="82"/>
      <c r="W220" s="82"/>
      <c r="X220" s="82"/>
      <c r="Y220" s="91">
        <v>6286</v>
      </c>
      <c r="Z220" s="82"/>
      <c r="AA220" s="82"/>
      <c r="AB220" s="82"/>
      <c r="AC220" s="82"/>
    </row>
    <row r="221" spans="1:254" s="348" customFormat="1" ht="28.5" customHeight="1" x14ac:dyDescent="0.3">
      <c r="A221" s="94" t="s">
        <v>502</v>
      </c>
      <c r="B221" s="108" t="s">
        <v>503</v>
      </c>
      <c r="C221" s="108">
        <v>1</v>
      </c>
      <c r="D221" s="109" t="s">
        <v>59</v>
      </c>
      <c r="E221" s="110" t="s">
        <v>60</v>
      </c>
      <c r="F221" s="93" t="s">
        <v>49</v>
      </c>
      <c r="G221" s="111">
        <v>21601</v>
      </c>
      <c r="H221" s="84" t="s">
        <v>524</v>
      </c>
      <c r="I221" s="350" t="s">
        <v>525</v>
      </c>
      <c r="J221" s="77" t="s">
        <v>526</v>
      </c>
      <c r="K221" s="88" t="s">
        <v>86</v>
      </c>
      <c r="L221" s="88" t="s">
        <v>86</v>
      </c>
      <c r="M221" s="89" t="s">
        <v>42</v>
      </c>
      <c r="N221" s="89">
        <v>5</v>
      </c>
      <c r="O221" s="90">
        <v>12567</v>
      </c>
      <c r="P221" s="88" t="s">
        <v>88</v>
      </c>
      <c r="Q221" s="91">
        <v>12567</v>
      </c>
      <c r="R221" s="82"/>
      <c r="S221" s="82"/>
      <c r="T221" s="82"/>
      <c r="U221" s="82"/>
      <c r="V221" s="82"/>
      <c r="W221" s="82"/>
      <c r="X221" s="82"/>
      <c r="Y221" s="82">
        <v>12567</v>
      </c>
      <c r="Z221" s="82"/>
      <c r="AA221" s="82"/>
      <c r="AB221" s="82"/>
      <c r="AC221" s="82"/>
    </row>
    <row r="222" spans="1:254" s="348" customFormat="1" ht="28.5" customHeight="1" x14ac:dyDescent="0.3">
      <c r="A222" s="94" t="s">
        <v>502</v>
      </c>
      <c r="B222" s="108" t="s">
        <v>503</v>
      </c>
      <c r="C222" s="108">
        <v>1</v>
      </c>
      <c r="D222" s="109" t="s">
        <v>59</v>
      </c>
      <c r="E222" s="110" t="s">
        <v>60</v>
      </c>
      <c r="F222" s="93" t="s">
        <v>223</v>
      </c>
      <c r="G222" s="351">
        <v>37501</v>
      </c>
      <c r="H222" s="314" t="s">
        <v>527</v>
      </c>
      <c r="I222" s="350"/>
      <c r="J222" s="314" t="s">
        <v>527</v>
      </c>
      <c r="K222" s="88" t="s">
        <v>86</v>
      </c>
      <c r="L222" s="88" t="s">
        <v>86</v>
      </c>
      <c r="M222" s="89"/>
      <c r="N222" s="89">
        <v>1</v>
      </c>
      <c r="O222" s="90">
        <v>6875</v>
      </c>
      <c r="P222" s="88" t="s">
        <v>88</v>
      </c>
      <c r="Q222" s="91">
        <v>6875</v>
      </c>
      <c r="R222" s="82"/>
      <c r="S222" s="82"/>
      <c r="T222" s="82"/>
      <c r="U222" s="82"/>
      <c r="V222" s="82"/>
      <c r="W222" s="82"/>
      <c r="X222" s="82"/>
      <c r="Y222" s="82">
        <v>6875</v>
      </c>
      <c r="Z222" s="82"/>
      <c r="AA222" s="82"/>
      <c r="AB222" s="82"/>
      <c r="AC222" s="82"/>
    </row>
    <row r="223" spans="1:254" s="348" customFormat="1" ht="28.5" customHeight="1" x14ac:dyDescent="0.3">
      <c r="A223" s="94" t="s">
        <v>502</v>
      </c>
      <c r="B223" s="108" t="s">
        <v>503</v>
      </c>
      <c r="C223" s="108">
        <v>1</v>
      </c>
      <c r="D223" s="109" t="s">
        <v>59</v>
      </c>
      <c r="E223" s="110" t="s">
        <v>60</v>
      </c>
      <c r="F223" s="93" t="s">
        <v>223</v>
      </c>
      <c r="G223" s="351">
        <v>37101</v>
      </c>
      <c r="H223" s="349" t="s">
        <v>528</v>
      </c>
      <c r="I223" s="352"/>
      <c r="J223" s="353" t="s">
        <v>529</v>
      </c>
      <c r="K223" s="88" t="s">
        <v>86</v>
      </c>
      <c r="L223" s="88" t="s">
        <v>86</v>
      </c>
      <c r="M223" s="89"/>
      <c r="N223" s="354">
        <v>1</v>
      </c>
      <c r="O223" s="352">
        <v>5790</v>
      </c>
      <c r="P223" s="88" t="s">
        <v>88</v>
      </c>
      <c r="Q223" s="91">
        <v>5790</v>
      </c>
      <c r="R223" s="82"/>
      <c r="S223" s="82"/>
      <c r="T223" s="82"/>
      <c r="U223" s="82"/>
      <c r="V223" s="82"/>
      <c r="W223" s="82"/>
      <c r="X223" s="82"/>
      <c r="Y223" s="82">
        <v>5790</v>
      </c>
      <c r="Z223" s="82"/>
      <c r="AA223" s="82"/>
      <c r="AB223" s="82"/>
      <c r="AC223" s="82"/>
    </row>
    <row r="224" spans="1:254" s="112" customFormat="1" x14ac:dyDescent="0.3">
      <c r="A224" s="94"/>
      <c r="B224" s="108"/>
      <c r="C224" s="108"/>
      <c r="D224" s="109"/>
      <c r="E224" s="110"/>
      <c r="F224" s="93"/>
      <c r="G224" s="113"/>
      <c r="H224" s="314"/>
      <c r="J224" s="114"/>
      <c r="K224" s="88"/>
      <c r="L224" s="88"/>
      <c r="N224" s="116"/>
      <c r="P224" s="88"/>
      <c r="Q224" s="119"/>
      <c r="R224" s="119">
        <f t="shared" ref="R224:X224" si="16">SUM(R215:R217)</f>
        <v>0</v>
      </c>
      <c r="S224" s="119">
        <f t="shared" si="16"/>
        <v>0</v>
      </c>
      <c r="T224" s="119">
        <f t="shared" si="16"/>
        <v>0</v>
      </c>
      <c r="U224" s="119">
        <f t="shared" si="16"/>
        <v>0</v>
      </c>
      <c r="V224" s="119">
        <f t="shared" si="16"/>
        <v>0</v>
      </c>
      <c r="W224" s="119">
        <f t="shared" si="16"/>
        <v>0</v>
      </c>
      <c r="X224" s="119">
        <f t="shared" si="16"/>
        <v>0</v>
      </c>
      <c r="Y224" s="119">
        <f>Y217+Y218+Y219+Y220+Y221+Y222+Y223</f>
        <v>48803</v>
      </c>
      <c r="Z224" s="119">
        <f>SUM(Z215:Z217)</f>
        <v>0</v>
      </c>
      <c r="AA224" s="119">
        <f>SUM(AA215:AA217)</f>
        <v>0</v>
      </c>
      <c r="AB224" s="119">
        <f>SUM(AB215:AB217)</f>
        <v>0</v>
      </c>
      <c r="AC224" s="119">
        <f>SUM(AC215:AC217)</f>
        <v>0</v>
      </c>
    </row>
    <row r="225" spans="1:30" customFormat="1" x14ac:dyDescent="0.3">
      <c r="A225" s="359"/>
      <c r="B225" s="359"/>
      <c r="C225" s="359"/>
      <c r="D225" s="359"/>
      <c r="E225" s="359"/>
      <c r="F225" s="359"/>
      <c r="G225" s="359"/>
      <c r="H225" s="114"/>
      <c r="I225" s="112"/>
      <c r="J225" s="114"/>
      <c r="K225" s="115"/>
      <c r="L225" s="115"/>
      <c r="M225" s="112"/>
    </row>
    <row r="226" spans="1:30" customFormat="1" x14ac:dyDescent="0.3"/>
    <row r="227" spans="1:30" customFormat="1" x14ac:dyDescent="0.3"/>
    <row r="228" spans="1:30" customFormat="1" x14ac:dyDescent="0.3"/>
    <row r="230" spans="1:30" ht="25.8" x14ac:dyDescent="0.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</row>
    <row r="231" spans="1:30" x14ac:dyDescent="0.3">
      <c r="O231" s="1"/>
      <c r="P231" s="1"/>
    </row>
    <row r="232" spans="1:30" ht="43.2" x14ac:dyDescent="0.3">
      <c r="A232" s="3" t="s">
        <v>3</v>
      </c>
      <c r="B232" s="3" t="s">
        <v>309</v>
      </c>
      <c r="C232" s="3" t="s">
        <v>82</v>
      </c>
      <c r="D232" s="3" t="s">
        <v>6</v>
      </c>
      <c r="E232" s="3" t="s">
        <v>7</v>
      </c>
      <c r="F232" s="3" t="s">
        <v>8</v>
      </c>
      <c r="G232" s="3" t="s">
        <v>9</v>
      </c>
      <c r="H232" s="4" t="s">
        <v>10</v>
      </c>
      <c r="I232" s="5" t="s">
        <v>11</v>
      </c>
      <c r="J232" s="4" t="s">
        <v>12</v>
      </c>
      <c r="K232" s="4" t="s">
        <v>13</v>
      </c>
      <c r="L232" s="4" t="s">
        <v>14</v>
      </c>
      <c r="M232" s="4" t="s">
        <v>15</v>
      </c>
      <c r="N232" s="4" t="s">
        <v>16</v>
      </c>
      <c r="O232" s="6" t="s">
        <v>17</v>
      </c>
      <c r="P232" s="4" t="s">
        <v>18</v>
      </c>
      <c r="Q232" s="6" t="s">
        <v>19</v>
      </c>
      <c r="R232" s="7" t="s">
        <v>20</v>
      </c>
      <c r="S232" s="7" t="s">
        <v>21</v>
      </c>
      <c r="T232" s="7" t="s">
        <v>22</v>
      </c>
      <c r="U232" s="7" t="s">
        <v>23</v>
      </c>
      <c r="V232" s="7" t="s">
        <v>24</v>
      </c>
      <c r="W232" s="7" t="s">
        <v>25</v>
      </c>
      <c r="X232" s="7" t="s">
        <v>26</v>
      </c>
      <c r="Y232" s="7" t="s">
        <v>27</v>
      </c>
      <c r="Z232" s="7" t="s">
        <v>28</v>
      </c>
      <c r="AA232" s="7" t="s">
        <v>29</v>
      </c>
      <c r="AB232" s="7" t="s">
        <v>30</v>
      </c>
      <c r="AC232" s="7" t="s">
        <v>31</v>
      </c>
      <c r="AD232" s="7" t="s">
        <v>32</v>
      </c>
    </row>
    <row r="233" spans="1:30" x14ac:dyDescent="0.3">
      <c r="A233" s="169" t="s">
        <v>169</v>
      </c>
      <c r="B233" s="169" t="s">
        <v>310</v>
      </c>
      <c r="C233" s="169" t="s">
        <v>310</v>
      </c>
      <c r="D233" s="170" t="s">
        <v>35</v>
      </c>
      <c r="E233" s="171" t="s">
        <v>36</v>
      </c>
      <c r="F233" s="170" t="s">
        <v>35</v>
      </c>
      <c r="G233" s="171" t="s">
        <v>49</v>
      </c>
      <c r="H233" s="122">
        <v>26102</v>
      </c>
      <c r="I233" s="172" t="s">
        <v>311</v>
      </c>
      <c r="J233" s="173" t="s">
        <v>312</v>
      </c>
      <c r="K233" s="174" t="s">
        <v>313</v>
      </c>
      <c r="L233" s="125"/>
      <c r="M233" s="175"/>
      <c r="N233" s="176" t="s">
        <v>42</v>
      </c>
      <c r="O233" s="124">
        <v>40</v>
      </c>
      <c r="P233" s="124">
        <v>300</v>
      </c>
      <c r="Q233" s="124" t="s">
        <v>37</v>
      </c>
      <c r="R233" s="177">
        <f t="shared" ref="R233:R246" si="17">SUM(S233:AD233)</f>
        <v>12000</v>
      </c>
      <c r="S233" s="124">
        <v>0</v>
      </c>
      <c r="T233" s="124">
        <v>0</v>
      </c>
      <c r="U233" s="124">
        <v>0</v>
      </c>
      <c r="V233" s="124">
        <v>0</v>
      </c>
      <c r="W233" s="124">
        <v>0</v>
      </c>
      <c r="X233" s="124">
        <v>0</v>
      </c>
      <c r="Y233" s="124">
        <v>0</v>
      </c>
      <c r="Z233" s="124">
        <v>12000</v>
      </c>
      <c r="AA233" s="124"/>
      <c r="AB233" s="124">
        <v>0</v>
      </c>
      <c r="AC233" s="124">
        <v>0</v>
      </c>
      <c r="AD233" s="178">
        <v>0</v>
      </c>
    </row>
    <row r="234" spans="1:30" x14ac:dyDescent="0.3">
      <c r="A234" s="169" t="s">
        <v>169</v>
      </c>
      <c r="B234" s="169" t="s">
        <v>310</v>
      </c>
      <c r="C234" s="169" t="s">
        <v>310</v>
      </c>
      <c r="D234" s="84" t="s">
        <v>35</v>
      </c>
      <c r="E234" s="171" t="s">
        <v>36</v>
      </c>
      <c r="F234" s="170">
        <v>119</v>
      </c>
      <c r="G234" s="171" t="s">
        <v>314</v>
      </c>
      <c r="H234" s="173">
        <v>25401</v>
      </c>
      <c r="I234" s="172" t="s">
        <v>315</v>
      </c>
      <c r="J234" s="84" t="s">
        <v>316</v>
      </c>
      <c r="K234" s="84" t="s">
        <v>317</v>
      </c>
      <c r="L234" s="84"/>
      <c r="M234" s="175"/>
      <c r="N234" s="176" t="s">
        <v>42</v>
      </c>
      <c r="O234" s="124">
        <v>746</v>
      </c>
      <c r="P234" s="124">
        <v>6.46</v>
      </c>
      <c r="Q234" s="124" t="s">
        <v>37</v>
      </c>
      <c r="R234" s="177">
        <f t="shared" si="17"/>
        <v>4819.16</v>
      </c>
      <c r="S234" s="178">
        <v>0</v>
      </c>
      <c r="T234" s="124">
        <v>0</v>
      </c>
      <c r="U234" s="124">
        <v>0</v>
      </c>
      <c r="V234" s="124">
        <v>0</v>
      </c>
      <c r="W234" s="178">
        <v>0</v>
      </c>
      <c r="X234" s="178">
        <v>0</v>
      </c>
      <c r="Y234" s="124">
        <v>0</v>
      </c>
      <c r="Z234" s="124">
        <f>O234*P234</f>
        <v>4819.16</v>
      </c>
      <c r="AA234" s="124">
        <v>0</v>
      </c>
      <c r="AB234" s="178">
        <v>0</v>
      </c>
      <c r="AC234" s="178">
        <v>0</v>
      </c>
      <c r="AD234" s="178">
        <v>0</v>
      </c>
    </row>
    <row r="235" spans="1:30" x14ac:dyDescent="0.3">
      <c r="A235" s="169" t="s">
        <v>169</v>
      </c>
      <c r="B235" s="169" t="s">
        <v>310</v>
      </c>
      <c r="C235" s="169" t="s">
        <v>310</v>
      </c>
      <c r="D235" s="84" t="s">
        <v>35</v>
      </c>
      <c r="E235" s="171" t="s">
        <v>36</v>
      </c>
      <c r="F235" s="170">
        <v>119</v>
      </c>
      <c r="G235" s="171" t="s">
        <v>314</v>
      </c>
      <c r="H235" s="173">
        <v>25401</v>
      </c>
      <c r="I235" s="172" t="s">
        <v>315</v>
      </c>
      <c r="J235" s="84" t="s">
        <v>316</v>
      </c>
      <c r="K235" s="84" t="s">
        <v>317</v>
      </c>
      <c r="L235" s="84"/>
      <c r="M235" s="175"/>
      <c r="N235" s="176" t="s">
        <v>42</v>
      </c>
      <c r="O235" s="124">
        <v>1600</v>
      </c>
      <c r="P235" s="124">
        <v>1.61</v>
      </c>
      <c r="Q235" s="124" t="s">
        <v>37</v>
      </c>
      <c r="R235" s="177">
        <f t="shared" si="17"/>
        <v>2756</v>
      </c>
      <c r="S235" s="178">
        <v>0</v>
      </c>
      <c r="T235" s="124">
        <v>0</v>
      </c>
      <c r="U235" s="124">
        <v>0</v>
      </c>
      <c r="V235" s="124">
        <v>0</v>
      </c>
      <c r="W235" s="178">
        <v>0</v>
      </c>
      <c r="X235" s="178">
        <v>0</v>
      </c>
      <c r="Y235" s="124">
        <v>0</v>
      </c>
      <c r="Z235" s="124">
        <v>2756</v>
      </c>
      <c r="AA235" s="124">
        <v>0</v>
      </c>
      <c r="AB235" s="178">
        <v>0</v>
      </c>
      <c r="AC235" s="178">
        <v>0</v>
      </c>
      <c r="AD235" s="178">
        <v>0</v>
      </c>
    </row>
    <row r="236" spans="1:30" x14ac:dyDescent="0.3">
      <c r="A236" s="169" t="s">
        <v>169</v>
      </c>
      <c r="B236" s="169" t="s">
        <v>310</v>
      </c>
      <c r="C236" s="169" t="s">
        <v>310</v>
      </c>
      <c r="D236" s="84" t="s">
        <v>35</v>
      </c>
      <c r="E236" s="171" t="s">
        <v>36</v>
      </c>
      <c r="F236" s="170">
        <v>119</v>
      </c>
      <c r="G236" s="171" t="s">
        <v>314</v>
      </c>
      <c r="H236" s="173">
        <v>25401</v>
      </c>
      <c r="I236" s="172" t="s">
        <v>315</v>
      </c>
      <c r="J236" s="84" t="s">
        <v>318</v>
      </c>
      <c r="K236" s="84" t="s">
        <v>319</v>
      </c>
      <c r="L236" s="84"/>
      <c r="M236" s="175"/>
      <c r="N236" s="176" t="s">
        <v>320</v>
      </c>
      <c r="O236" s="124">
        <v>34</v>
      </c>
      <c r="P236" s="124">
        <v>76.22</v>
      </c>
      <c r="Q236" s="124" t="s">
        <v>37</v>
      </c>
      <c r="R236" s="177">
        <f t="shared" si="17"/>
        <v>2591.48</v>
      </c>
      <c r="S236" s="178">
        <v>0</v>
      </c>
      <c r="T236" s="124">
        <v>0</v>
      </c>
      <c r="U236" s="124">
        <v>0</v>
      </c>
      <c r="V236" s="124">
        <v>0</v>
      </c>
      <c r="W236" s="178">
        <v>0</v>
      </c>
      <c r="X236" s="178">
        <v>0</v>
      </c>
      <c r="Y236" s="124">
        <v>0</v>
      </c>
      <c r="Z236" s="124">
        <v>2591.48</v>
      </c>
      <c r="AA236" s="124">
        <v>0</v>
      </c>
      <c r="AB236" s="178">
        <v>0</v>
      </c>
      <c r="AC236" s="178">
        <v>0</v>
      </c>
      <c r="AD236" s="178">
        <v>0</v>
      </c>
    </row>
    <row r="237" spans="1:30" x14ac:dyDescent="0.3">
      <c r="A237" s="169" t="s">
        <v>169</v>
      </c>
      <c r="B237" s="169" t="s">
        <v>310</v>
      </c>
      <c r="C237" s="169" t="s">
        <v>310</v>
      </c>
      <c r="D237" s="84" t="s">
        <v>35</v>
      </c>
      <c r="E237" s="171" t="s">
        <v>59</v>
      </c>
      <c r="F237" s="170" t="s">
        <v>69</v>
      </c>
      <c r="G237" s="171" t="s">
        <v>314</v>
      </c>
      <c r="H237" s="173">
        <v>25401</v>
      </c>
      <c r="I237" s="172" t="s">
        <v>315</v>
      </c>
      <c r="J237" s="84" t="s">
        <v>316</v>
      </c>
      <c r="K237" s="84" t="s">
        <v>317</v>
      </c>
      <c r="L237" s="84"/>
      <c r="M237" s="175"/>
      <c r="N237" s="176" t="s">
        <v>42</v>
      </c>
      <c r="O237" s="124">
        <v>418</v>
      </c>
      <c r="P237" s="124">
        <v>6.46</v>
      </c>
      <c r="Q237" s="124" t="s">
        <v>37</v>
      </c>
      <c r="R237" s="177">
        <f t="shared" ref="R237:R240" si="18">SUM(S237:AD237)</f>
        <v>2700.28</v>
      </c>
      <c r="S237" s="178">
        <v>0</v>
      </c>
      <c r="T237" s="124">
        <v>0</v>
      </c>
      <c r="U237" s="124">
        <v>0</v>
      </c>
      <c r="V237" s="124">
        <v>0</v>
      </c>
      <c r="W237" s="178">
        <v>0</v>
      </c>
      <c r="X237" s="178">
        <v>0</v>
      </c>
      <c r="Y237" s="124">
        <v>0</v>
      </c>
      <c r="Z237" s="124">
        <f t="shared" ref="Z237:Z242" si="19">O237*P237</f>
        <v>2700.28</v>
      </c>
      <c r="AA237" s="124">
        <v>0</v>
      </c>
      <c r="AB237" s="178">
        <v>0</v>
      </c>
      <c r="AC237" s="178">
        <v>0</v>
      </c>
      <c r="AD237" s="178">
        <v>0</v>
      </c>
    </row>
    <row r="238" spans="1:30" x14ac:dyDescent="0.3">
      <c r="A238" s="169" t="s">
        <v>169</v>
      </c>
      <c r="B238" s="169" t="s">
        <v>310</v>
      </c>
      <c r="C238" s="169" t="s">
        <v>310</v>
      </c>
      <c r="D238" s="84" t="s">
        <v>35</v>
      </c>
      <c r="E238" s="171" t="s">
        <v>59</v>
      </c>
      <c r="F238" s="170" t="s">
        <v>69</v>
      </c>
      <c r="G238" s="171" t="s">
        <v>314</v>
      </c>
      <c r="H238" s="173">
        <v>25401</v>
      </c>
      <c r="I238" s="172" t="s">
        <v>315</v>
      </c>
      <c r="J238" s="84" t="s">
        <v>316</v>
      </c>
      <c r="K238" s="84" t="s">
        <v>317</v>
      </c>
      <c r="L238" s="84"/>
      <c r="M238" s="175"/>
      <c r="N238" s="176" t="s">
        <v>42</v>
      </c>
      <c r="O238" s="124">
        <v>700</v>
      </c>
      <c r="P238" s="124">
        <v>5</v>
      </c>
      <c r="Q238" s="124" t="s">
        <v>37</v>
      </c>
      <c r="R238" s="177">
        <f t="shared" si="18"/>
        <v>3500</v>
      </c>
      <c r="S238" s="178">
        <v>0</v>
      </c>
      <c r="T238" s="124">
        <v>0</v>
      </c>
      <c r="U238" s="124">
        <v>0</v>
      </c>
      <c r="V238" s="124">
        <v>0</v>
      </c>
      <c r="W238" s="178">
        <v>0</v>
      </c>
      <c r="X238" s="178">
        <v>0</v>
      </c>
      <c r="Y238" s="124">
        <v>0</v>
      </c>
      <c r="Z238" s="124">
        <f t="shared" si="19"/>
        <v>3500</v>
      </c>
      <c r="AA238" s="124">
        <v>0</v>
      </c>
      <c r="AB238" s="178">
        <v>0</v>
      </c>
      <c r="AC238" s="178">
        <v>0</v>
      </c>
      <c r="AD238" s="178">
        <v>0</v>
      </c>
    </row>
    <row r="239" spans="1:30" x14ac:dyDescent="0.3">
      <c r="A239" s="169" t="s">
        <v>169</v>
      </c>
      <c r="B239" s="169" t="s">
        <v>310</v>
      </c>
      <c r="C239" s="169" t="s">
        <v>310</v>
      </c>
      <c r="D239" s="84" t="s">
        <v>35</v>
      </c>
      <c r="E239" s="171" t="s">
        <v>59</v>
      </c>
      <c r="F239" s="170" t="s">
        <v>69</v>
      </c>
      <c r="G239" s="171" t="s">
        <v>314</v>
      </c>
      <c r="H239" s="173">
        <v>25401</v>
      </c>
      <c r="I239" s="172" t="s">
        <v>315</v>
      </c>
      <c r="J239" s="84" t="s">
        <v>316</v>
      </c>
      <c r="K239" s="84" t="s">
        <v>317</v>
      </c>
      <c r="L239" s="84"/>
      <c r="M239" s="175"/>
      <c r="N239" s="176" t="s">
        <v>42</v>
      </c>
      <c r="O239" s="124">
        <v>4950</v>
      </c>
      <c r="P239" s="124">
        <v>1.01</v>
      </c>
      <c r="Q239" s="124" t="s">
        <v>37</v>
      </c>
      <c r="R239" s="177">
        <f t="shared" si="18"/>
        <v>4999.5</v>
      </c>
      <c r="S239" s="178">
        <v>0</v>
      </c>
      <c r="T239" s="124">
        <v>0</v>
      </c>
      <c r="U239" s="124">
        <v>0</v>
      </c>
      <c r="V239" s="124">
        <v>0</v>
      </c>
      <c r="W239" s="178">
        <v>0</v>
      </c>
      <c r="X239" s="178">
        <v>0</v>
      </c>
      <c r="Y239" s="124">
        <v>0</v>
      </c>
      <c r="Z239" s="124">
        <f t="shared" si="19"/>
        <v>4999.5</v>
      </c>
      <c r="AA239" s="124">
        <v>0</v>
      </c>
      <c r="AB239" s="178">
        <v>0</v>
      </c>
      <c r="AC239" s="178">
        <v>0</v>
      </c>
      <c r="AD239" s="178">
        <v>0</v>
      </c>
    </row>
    <row r="240" spans="1:30" x14ac:dyDescent="0.3">
      <c r="A240" s="169" t="s">
        <v>169</v>
      </c>
      <c r="B240" s="169" t="s">
        <v>310</v>
      </c>
      <c r="C240" s="169" t="s">
        <v>310</v>
      </c>
      <c r="D240" s="84" t="s">
        <v>35</v>
      </c>
      <c r="E240" s="171" t="s">
        <v>59</v>
      </c>
      <c r="F240" s="170" t="s">
        <v>69</v>
      </c>
      <c r="G240" s="171" t="s">
        <v>314</v>
      </c>
      <c r="H240" s="173">
        <v>25401</v>
      </c>
      <c r="I240" s="172" t="s">
        <v>315</v>
      </c>
      <c r="J240" s="84" t="s">
        <v>318</v>
      </c>
      <c r="K240" s="84" t="s">
        <v>319</v>
      </c>
      <c r="L240" s="84"/>
      <c r="M240" s="175"/>
      <c r="N240" s="176" t="s">
        <v>320</v>
      </c>
      <c r="O240" s="124">
        <v>30</v>
      </c>
      <c r="P240" s="124">
        <v>76.22</v>
      </c>
      <c r="Q240" s="124" t="s">
        <v>37</v>
      </c>
      <c r="R240" s="177">
        <f t="shared" si="18"/>
        <v>2286.6</v>
      </c>
      <c r="S240" s="178">
        <v>0</v>
      </c>
      <c r="T240" s="124">
        <v>0</v>
      </c>
      <c r="U240" s="124">
        <v>0</v>
      </c>
      <c r="V240" s="124">
        <v>0</v>
      </c>
      <c r="W240" s="178">
        <v>0</v>
      </c>
      <c r="X240" s="178">
        <v>0</v>
      </c>
      <c r="Y240" s="124">
        <v>0</v>
      </c>
      <c r="Z240" s="124">
        <f t="shared" si="19"/>
        <v>2286.6</v>
      </c>
      <c r="AA240" s="124">
        <v>0</v>
      </c>
      <c r="AB240" s="178">
        <v>0</v>
      </c>
      <c r="AC240" s="178">
        <v>0</v>
      </c>
      <c r="AD240" s="178">
        <v>0</v>
      </c>
    </row>
    <row r="241" spans="1:30" x14ac:dyDescent="0.3">
      <c r="A241" s="169" t="s">
        <v>169</v>
      </c>
      <c r="B241" s="169" t="s">
        <v>310</v>
      </c>
      <c r="C241" s="169" t="s">
        <v>310</v>
      </c>
      <c r="D241" s="84" t="s">
        <v>35</v>
      </c>
      <c r="E241" s="171" t="s">
        <v>59</v>
      </c>
      <c r="F241" s="170" t="s">
        <v>69</v>
      </c>
      <c r="G241" s="171" t="s">
        <v>153</v>
      </c>
      <c r="H241" s="173">
        <v>26102</v>
      </c>
      <c r="I241" s="172" t="s">
        <v>321</v>
      </c>
      <c r="J241" s="173" t="s">
        <v>322</v>
      </c>
      <c r="K241" s="174" t="s">
        <v>323</v>
      </c>
      <c r="L241" s="125"/>
      <c r="M241" s="175"/>
      <c r="N241" s="176" t="s">
        <v>42</v>
      </c>
      <c r="O241" s="124">
        <v>30</v>
      </c>
      <c r="P241" s="124">
        <v>200</v>
      </c>
      <c r="Q241" s="124" t="s">
        <v>37</v>
      </c>
      <c r="R241" s="177">
        <f t="shared" si="17"/>
        <v>6000</v>
      </c>
      <c r="S241" s="178">
        <v>0</v>
      </c>
      <c r="T241" s="178">
        <v>0</v>
      </c>
      <c r="U241" s="178">
        <v>0</v>
      </c>
      <c r="V241" s="178">
        <v>0</v>
      </c>
      <c r="W241" s="178">
        <v>0</v>
      </c>
      <c r="X241" s="178">
        <v>0</v>
      </c>
      <c r="Y241" s="178">
        <v>0</v>
      </c>
      <c r="Z241" s="178">
        <f t="shared" si="19"/>
        <v>6000</v>
      </c>
      <c r="AA241" s="178">
        <v>0</v>
      </c>
      <c r="AB241" s="178">
        <v>0</v>
      </c>
      <c r="AC241" s="178">
        <v>0</v>
      </c>
      <c r="AD241" s="178">
        <v>0</v>
      </c>
    </row>
    <row r="242" spans="1:30" x14ac:dyDescent="0.3">
      <c r="A242" s="169" t="s">
        <v>169</v>
      </c>
      <c r="B242" s="169" t="s">
        <v>310</v>
      </c>
      <c r="C242" s="169" t="s">
        <v>310</v>
      </c>
      <c r="D242" s="84" t="s">
        <v>35</v>
      </c>
      <c r="E242" s="171" t="s">
        <v>141</v>
      </c>
      <c r="F242" s="170" t="s">
        <v>142</v>
      </c>
      <c r="G242" s="171" t="s">
        <v>324</v>
      </c>
      <c r="H242" s="173">
        <v>26102</v>
      </c>
      <c r="I242" s="172" t="s">
        <v>321</v>
      </c>
      <c r="J242" s="173" t="s">
        <v>322</v>
      </c>
      <c r="K242" s="174" t="s">
        <v>323</v>
      </c>
      <c r="L242" s="125"/>
      <c r="M242" s="175"/>
      <c r="N242" s="176" t="s">
        <v>42</v>
      </c>
      <c r="O242" s="124">
        <v>4</v>
      </c>
      <c r="P242" s="124">
        <v>200</v>
      </c>
      <c r="Q242" s="124" t="s">
        <v>37</v>
      </c>
      <c r="R242" s="177">
        <f>SUM(S242:AD242)</f>
        <v>800</v>
      </c>
      <c r="S242" s="178">
        <v>0</v>
      </c>
      <c r="T242" s="178">
        <v>0</v>
      </c>
      <c r="U242" s="178">
        <v>0</v>
      </c>
      <c r="V242" s="178">
        <v>0</v>
      </c>
      <c r="W242" s="178">
        <v>0</v>
      </c>
      <c r="X242" s="178">
        <v>0</v>
      </c>
      <c r="Y242" s="178">
        <v>0</v>
      </c>
      <c r="Z242" s="178">
        <f t="shared" si="19"/>
        <v>800</v>
      </c>
      <c r="AA242" s="178"/>
      <c r="AB242" s="178"/>
      <c r="AC242" s="178"/>
      <c r="AD242" s="178"/>
    </row>
    <row r="243" spans="1:30" x14ac:dyDescent="0.3">
      <c r="A243" s="169" t="s">
        <v>169</v>
      </c>
      <c r="B243" s="169" t="s">
        <v>310</v>
      </c>
      <c r="C243" s="169" t="s">
        <v>310</v>
      </c>
      <c r="D243" s="84" t="s">
        <v>35</v>
      </c>
      <c r="E243" s="171" t="s">
        <v>141</v>
      </c>
      <c r="F243" s="170" t="s">
        <v>142</v>
      </c>
      <c r="G243" s="171" t="s">
        <v>324</v>
      </c>
      <c r="H243" s="173">
        <v>26102</v>
      </c>
      <c r="I243" s="172" t="s">
        <v>321</v>
      </c>
      <c r="J243" s="173" t="s">
        <v>325</v>
      </c>
      <c r="K243" s="174" t="s">
        <v>326</v>
      </c>
      <c r="L243" s="125"/>
      <c r="M243" s="175"/>
      <c r="N243" s="176" t="s">
        <v>42</v>
      </c>
      <c r="O243" s="124">
        <v>7</v>
      </c>
      <c r="P243" s="124">
        <v>100</v>
      </c>
      <c r="Q243" s="124" t="s">
        <v>37</v>
      </c>
      <c r="R243" s="177">
        <f t="shared" si="17"/>
        <v>700</v>
      </c>
      <c r="S243" s="178">
        <v>0</v>
      </c>
      <c r="T243" s="178">
        <v>0</v>
      </c>
      <c r="U243" s="178">
        <v>0</v>
      </c>
      <c r="V243" s="178">
        <v>0</v>
      </c>
      <c r="W243" s="178">
        <v>0</v>
      </c>
      <c r="X243" s="178">
        <v>0</v>
      </c>
      <c r="Y243" s="178">
        <v>0</v>
      </c>
      <c r="Z243" s="178">
        <v>700</v>
      </c>
      <c r="AA243" s="178">
        <v>0</v>
      </c>
      <c r="AB243" s="178">
        <v>0</v>
      </c>
      <c r="AC243" s="178">
        <v>0</v>
      </c>
      <c r="AD243" s="178">
        <v>0</v>
      </c>
    </row>
    <row r="244" spans="1:30" x14ac:dyDescent="0.3">
      <c r="A244" s="169" t="s">
        <v>169</v>
      </c>
      <c r="B244" s="169" t="s">
        <v>310</v>
      </c>
      <c r="C244" s="169" t="s">
        <v>310</v>
      </c>
      <c r="D244" s="170" t="s">
        <v>35</v>
      </c>
      <c r="E244" s="171" t="s">
        <v>36</v>
      </c>
      <c r="F244" s="170" t="s">
        <v>35</v>
      </c>
      <c r="G244" s="171" t="s">
        <v>49</v>
      </c>
      <c r="H244" s="173">
        <v>31401</v>
      </c>
      <c r="I244" s="172" t="s">
        <v>327</v>
      </c>
      <c r="J244" s="122"/>
      <c r="K244" s="172" t="s">
        <v>328</v>
      </c>
      <c r="L244" s="125"/>
      <c r="M244" s="175"/>
      <c r="N244" s="176" t="s">
        <v>38</v>
      </c>
      <c r="O244" s="124">
        <v>12</v>
      </c>
      <c r="P244" s="124">
        <v>500</v>
      </c>
      <c r="Q244" s="124" t="s">
        <v>37</v>
      </c>
      <c r="R244" s="177">
        <f t="shared" si="17"/>
        <v>501.79</v>
      </c>
      <c r="S244" s="124">
        <v>0</v>
      </c>
      <c r="T244" s="124">
        <v>0</v>
      </c>
      <c r="U244" s="124">
        <v>0</v>
      </c>
      <c r="V244" s="124">
        <v>0</v>
      </c>
      <c r="W244" s="124">
        <v>0</v>
      </c>
      <c r="X244" s="124">
        <v>0</v>
      </c>
      <c r="Y244" s="124">
        <v>0</v>
      </c>
      <c r="Z244" s="124">
        <v>501.79</v>
      </c>
      <c r="AA244" s="124">
        <v>0</v>
      </c>
      <c r="AB244" s="124">
        <v>0</v>
      </c>
      <c r="AC244" s="124">
        <v>0</v>
      </c>
      <c r="AD244" s="178">
        <v>0</v>
      </c>
    </row>
    <row r="245" spans="1:30" x14ac:dyDescent="0.3">
      <c r="A245" s="169" t="s">
        <v>169</v>
      </c>
      <c r="B245" s="169" t="s">
        <v>310</v>
      </c>
      <c r="C245" s="169" t="s">
        <v>310</v>
      </c>
      <c r="D245" s="170" t="s">
        <v>35</v>
      </c>
      <c r="E245" s="171" t="s">
        <v>36</v>
      </c>
      <c r="F245" s="170" t="s">
        <v>35</v>
      </c>
      <c r="G245" s="171" t="s">
        <v>50</v>
      </c>
      <c r="H245" s="173">
        <v>32201</v>
      </c>
      <c r="I245" s="172" t="s">
        <v>292</v>
      </c>
      <c r="J245" s="122"/>
      <c r="K245" s="172" t="s">
        <v>46</v>
      </c>
      <c r="L245" s="125" t="s">
        <v>297</v>
      </c>
      <c r="M245" s="175"/>
      <c r="N245" s="176" t="s">
        <v>38</v>
      </c>
      <c r="O245" s="124">
        <v>11</v>
      </c>
      <c r="P245" s="124">
        <v>101047</v>
      </c>
      <c r="Q245" s="124" t="s">
        <v>37</v>
      </c>
      <c r="R245" s="177">
        <f t="shared" si="17"/>
        <v>104755.59</v>
      </c>
      <c r="S245" s="124">
        <v>0</v>
      </c>
      <c r="T245" s="124">
        <v>0</v>
      </c>
      <c r="U245" s="124">
        <v>0</v>
      </c>
      <c r="V245" s="124">
        <v>0</v>
      </c>
      <c r="W245" s="124">
        <v>0</v>
      </c>
      <c r="X245" s="124">
        <v>0</v>
      </c>
      <c r="Y245" s="124">
        <v>0</v>
      </c>
      <c r="Z245" s="124">
        <v>104755.59</v>
      </c>
      <c r="AA245" s="124">
        <v>0</v>
      </c>
      <c r="AB245" s="124">
        <v>0</v>
      </c>
      <c r="AC245" s="124">
        <v>0</v>
      </c>
      <c r="AD245" s="178">
        <v>0</v>
      </c>
    </row>
    <row r="246" spans="1:30" x14ac:dyDescent="0.3">
      <c r="A246" s="169" t="s">
        <v>169</v>
      </c>
      <c r="B246" s="169" t="s">
        <v>310</v>
      </c>
      <c r="C246" s="169" t="s">
        <v>310</v>
      </c>
      <c r="D246" s="170" t="s">
        <v>35</v>
      </c>
      <c r="E246" s="171" t="s">
        <v>36</v>
      </c>
      <c r="F246" s="170" t="s">
        <v>35</v>
      </c>
      <c r="G246" s="171" t="s">
        <v>50</v>
      </c>
      <c r="H246" s="173">
        <v>33801</v>
      </c>
      <c r="I246" s="172" t="s">
        <v>300</v>
      </c>
      <c r="J246" s="122"/>
      <c r="K246" s="172" t="s">
        <v>47</v>
      </c>
      <c r="L246" s="125" t="s">
        <v>297</v>
      </c>
      <c r="M246" s="175"/>
      <c r="N246" s="176" t="s">
        <v>38</v>
      </c>
      <c r="O246" s="124">
        <v>12</v>
      </c>
      <c r="P246" s="124">
        <v>26324</v>
      </c>
      <c r="Q246" s="124" t="s">
        <v>37</v>
      </c>
      <c r="R246" s="177">
        <f t="shared" si="17"/>
        <v>21544.15</v>
      </c>
      <c r="S246" s="124">
        <v>0</v>
      </c>
      <c r="T246" s="124">
        <v>0</v>
      </c>
      <c r="U246" s="124">
        <v>0</v>
      </c>
      <c r="V246" s="124">
        <v>0</v>
      </c>
      <c r="W246" s="124">
        <v>0</v>
      </c>
      <c r="X246" s="124">
        <v>0</v>
      </c>
      <c r="Y246" s="124">
        <v>0</v>
      </c>
      <c r="Z246" s="124">
        <v>21544.15</v>
      </c>
      <c r="AA246" s="124"/>
      <c r="AB246" s="124"/>
      <c r="AC246" s="124"/>
      <c r="AD246" s="178"/>
    </row>
    <row r="247" spans="1:30" x14ac:dyDescent="0.3">
      <c r="O247" s="1"/>
      <c r="P247" s="1"/>
    </row>
    <row r="248" spans="1:30" x14ac:dyDescent="0.3">
      <c r="I248" s="131"/>
      <c r="K248" s="20"/>
      <c r="O248" s="1"/>
      <c r="P248" s="1"/>
    </row>
    <row r="249" spans="1:30" x14ac:dyDescent="0.3">
      <c r="A249" s="360" t="s">
        <v>20</v>
      </c>
      <c r="B249" s="360"/>
      <c r="C249" s="360"/>
      <c r="D249" s="360"/>
      <c r="E249" s="360"/>
      <c r="F249" s="360"/>
      <c r="G249" s="360"/>
      <c r="H249" s="360"/>
      <c r="I249" s="360"/>
      <c r="J249" s="9"/>
      <c r="K249" s="10"/>
      <c r="L249" s="11"/>
      <c r="M249" s="11"/>
      <c r="N249" s="9"/>
      <c r="O249" s="105"/>
      <c r="P249" s="9"/>
      <c r="Q249" s="12"/>
      <c r="R249" s="13">
        <f t="shared" ref="R249:AD249" si="20">SUM(R233:R248)</f>
        <v>169954.55</v>
      </c>
      <c r="S249" s="13">
        <f t="shared" si="20"/>
        <v>0</v>
      </c>
      <c r="T249" s="13">
        <f t="shared" si="20"/>
        <v>0</v>
      </c>
      <c r="U249" s="13">
        <f t="shared" si="20"/>
        <v>0</v>
      </c>
      <c r="V249" s="13">
        <f t="shared" si="20"/>
        <v>0</v>
      </c>
      <c r="W249" s="13">
        <f t="shared" si="20"/>
        <v>0</v>
      </c>
      <c r="X249" s="13">
        <f t="shared" si="20"/>
        <v>0</v>
      </c>
      <c r="Y249" s="13">
        <f t="shared" si="20"/>
        <v>0</v>
      </c>
      <c r="Z249" s="13">
        <f t="shared" si="20"/>
        <v>169954.55</v>
      </c>
      <c r="AA249" s="13">
        <f t="shared" si="20"/>
        <v>0</v>
      </c>
      <c r="AB249" s="13">
        <f t="shared" si="20"/>
        <v>0</v>
      </c>
      <c r="AC249" s="13">
        <f t="shared" si="20"/>
        <v>0</v>
      </c>
      <c r="AD249" s="13">
        <f t="shared" si="20"/>
        <v>0</v>
      </c>
    </row>
    <row r="250" spans="1:30" x14ac:dyDescent="0.3">
      <c r="A250" s="9"/>
      <c r="B250" s="9"/>
      <c r="C250" s="9"/>
      <c r="D250" s="9"/>
      <c r="E250" s="9"/>
      <c r="F250" s="9"/>
      <c r="G250" s="9"/>
      <c r="H250" s="9"/>
      <c r="I250" s="10"/>
      <c r="J250" s="9"/>
      <c r="K250" s="10"/>
      <c r="L250" s="11"/>
      <c r="M250" s="11"/>
      <c r="N250" s="9"/>
      <c r="O250" s="105"/>
      <c r="P250" s="9"/>
      <c r="Q250" s="12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</row>
    <row r="251" spans="1:30" x14ac:dyDescent="0.3">
      <c r="A251" s="9"/>
      <c r="B251" s="9"/>
      <c r="C251" s="9"/>
      <c r="D251" s="9"/>
      <c r="E251" s="9"/>
      <c r="F251" s="9"/>
      <c r="G251" s="9"/>
      <c r="H251" s="14"/>
      <c r="I251" s="10"/>
      <c r="J251" s="9"/>
      <c r="K251" s="10"/>
      <c r="L251" s="11"/>
      <c r="M251" s="11"/>
      <c r="N251" s="9"/>
      <c r="O251" s="105"/>
      <c r="P251" s="9"/>
      <c r="Q251" s="12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</row>
    <row r="252" spans="1:30" x14ac:dyDescent="0.3">
      <c r="A252" s="112"/>
      <c r="B252" s="112"/>
      <c r="C252" s="112"/>
      <c r="D252" s="112"/>
      <c r="E252" s="112"/>
      <c r="F252" s="112"/>
      <c r="G252" s="112"/>
      <c r="H252" s="113"/>
      <c r="I252" s="114"/>
      <c r="J252" s="112"/>
      <c r="K252" s="114"/>
      <c r="L252" s="115"/>
      <c r="M252" s="115"/>
      <c r="N252" s="112"/>
      <c r="O252" s="116"/>
      <c r="P252" s="112"/>
      <c r="Q252" s="117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  <c r="AD252" s="112"/>
    </row>
    <row r="253" spans="1:30" x14ac:dyDescent="0.3">
      <c r="A253" s="112"/>
      <c r="B253" s="112"/>
      <c r="C253" s="112"/>
      <c r="D253" s="112"/>
      <c r="E253" s="112"/>
      <c r="F253" s="112"/>
      <c r="G253" s="112"/>
      <c r="H253" s="113"/>
      <c r="I253" s="114"/>
      <c r="J253" s="112"/>
      <c r="K253" s="114"/>
      <c r="L253" s="115"/>
      <c r="M253" s="115"/>
      <c r="N253" s="112"/>
      <c r="O253" s="116"/>
      <c r="P253" s="112"/>
      <c r="Q253" s="117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  <c r="AD253" s="112"/>
    </row>
    <row r="254" spans="1:30" x14ac:dyDescent="0.3">
      <c r="A254" s="364" t="s">
        <v>283</v>
      </c>
      <c r="B254" s="364"/>
      <c r="C254" s="364"/>
      <c r="D254" s="364"/>
      <c r="E254" s="364"/>
      <c r="F254" s="364"/>
      <c r="G254" s="364"/>
      <c r="H254" s="364"/>
      <c r="I254" s="114"/>
      <c r="J254" s="112"/>
      <c r="K254" s="114"/>
      <c r="L254" s="115"/>
      <c r="M254" s="115"/>
      <c r="N254" s="112"/>
      <c r="O254" s="116"/>
      <c r="P254" s="112"/>
      <c r="Q254" s="118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</row>
    <row r="255" spans="1:30" x14ac:dyDescent="0.3">
      <c r="A255" s="112"/>
      <c r="B255" s="112"/>
      <c r="C255" s="112"/>
      <c r="D255" s="112"/>
      <c r="E255" s="112"/>
      <c r="F255" s="112"/>
      <c r="G255" s="112"/>
      <c r="H255" s="113"/>
      <c r="I255" s="114"/>
      <c r="J255" s="112"/>
      <c r="K255" s="114"/>
      <c r="L255" s="115"/>
      <c r="M255" s="115"/>
      <c r="N255" s="112"/>
      <c r="O255" s="116"/>
      <c r="P255" s="112"/>
      <c r="Q255" s="117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</row>
    <row r="256" spans="1:30" x14ac:dyDescent="0.3">
      <c r="A256" s="179">
        <v>45139</v>
      </c>
      <c r="B256" s="180"/>
      <c r="C256" s="180"/>
      <c r="D256" s="180"/>
      <c r="E256" s="180"/>
      <c r="F256" s="180"/>
      <c r="G256" s="180"/>
      <c r="H256" s="180"/>
      <c r="I256" s="180"/>
      <c r="J256" s="180"/>
      <c r="K256" s="180"/>
      <c r="L256" s="180"/>
      <c r="M256" s="180"/>
      <c r="N256" s="180"/>
      <c r="O256" s="180"/>
      <c r="P256" s="180"/>
      <c r="Q256" s="180"/>
      <c r="R256" s="181"/>
      <c r="S256" s="181"/>
      <c r="T256" s="180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</row>
    <row r="257" spans="1:23" ht="41.4" x14ac:dyDescent="0.3">
      <c r="A257" s="182" t="s">
        <v>3</v>
      </c>
      <c r="B257" s="182" t="s">
        <v>309</v>
      </c>
      <c r="C257" s="182" t="s">
        <v>82</v>
      </c>
      <c r="D257" s="182" t="s">
        <v>6</v>
      </c>
      <c r="E257" s="182" t="s">
        <v>7</v>
      </c>
      <c r="F257" s="182" t="s">
        <v>8</v>
      </c>
      <c r="G257" s="182" t="s">
        <v>9</v>
      </c>
      <c r="H257" s="183" t="s">
        <v>10</v>
      </c>
      <c r="I257" s="184" t="s">
        <v>11</v>
      </c>
      <c r="J257" s="183" t="s">
        <v>12</v>
      </c>
      <c r="K257" s="183" t="s">
        <v>13</v>
      </c>
      <c r="L257" s="183" t="s">
        <v>14</v>
      </c>
      <c r="M257" s="183" t="s">
        <v>15</v>
      </c>
      <c r="N257" s="183" t="s">
        <v>16</v>
      </c>
      <c r="O257" s="185" t="s">
        <v>17</v>
      </c>
      <c r="P257" s="183" t="s">
        <v>18</v>
      </c>
      <c r="Q257" s="185" t="s">
        <v>19</v>
      </c>
      <c r="R257" s="185" t="s">
        <v>20</v>
      </c>
      <c r="S257" s="185" t="s">
        <v>329</v>
      </c>
      <c r="T257" s="180"/>
    </row>
    <row r="258" spans="1:23" ht="41.4" x14ac:dyDescent="0.3">
      <c r="A258" s="186" t="s">
        <v>169</v>
      </c>
      <c r="B258" s="186" t="s">
        <v>330</v>
      </c>
      <c r="C258" s="186" t="s">
        <v>330</v>
      </c>
      <c r="D258" s="187" t="s">
        <v>35</v>
      </c>
      <c r="E258" s="186" t="s">
        <v>36</v>
      </c>
      <c r="F258" s="187" t="s">
        <v>35</v>
      </c>
      <c r="G258" s="186" t="s">
        <v>49</v>
      </c>
      <c r="H258" s="188">
        <v>37504</v>
      </c>
      <c r="I258" s="189" t="s">
        <v>331</v>
      </c>
      <c r="J258" s="188"/>
      <c r="K258" s="190" t="s">
        <v>331</v>
      </c>
      <c r="L258" s="191"/>
      <c r="M258" s="191"/>
      <c r="N258" s="192" t="s">
        <v>332</v>
      </c>
      <c r="O258" s="193">
        <v>1</v>
      </c>
      <c r="P258" s="194">
        <v>3749</v>
      </c>
      <c r="Q258" s="188" t="s">
        <v>37</v>
      </c>
      <c r="R258" s="195">
        <f t="shared" ref="R258:R259" si="21">SUM(S258)</f>
        <v>3749</v>
      </c>
      <c r="S258" s="196">
        <v>3749</v>
      </c>
      <c r="T258" s="180"/>
    </row>
    <row r="259" spans="1:23" x14ac:dyDescent="0.3">
      <c r="A259" s="186" t="s">
        <v>169</v>
      </c>
      <c r="B259" s="186" t="s">
        <v>330</v>
      </c>
      <c r="C259" s="186" t="s">
        <v>330</v>
      </c>
      <c r="D259" s="187" t="s">
        <v>35</v>
      </c>
      <c r="E259" s="186" t="s">
        <v>36</v>
      </c>
      <c r="F259" s="187" t="s">
        <v>35</v>
      </c>
      <c r="G259" s="186" t="s">
        <v>49</v>
      </c>
      <c r="H259" s="188">
        <v>39202</v>
      </c>
      <c r="I259" s="189" t="s">
        <v>333</v>
      </c>
      <c r="J259" s="188"/>
      <c r="K259" s="190" t="s">
        <v>334</v>
      </c>
      <c r="L259" s="191"/>
      <c r="M259" s="191"/>
      <c r="N259" s="192" t="s">
        <v>38</v>
      </c>
      <c r="O259" s="193">
        <v>2</v>
      </c>
      <c r="P259" s="194">
        <v>1386</v>
      </c>
      <c r="Q259" s="188" t="s">
        <v>37</v>
      </c>
      <c r="R259" s="195">
        <f t="shared" si="21"/>
        <v>2772</v>
      </c>
      <c r="S259" s="196">
        <v>2772</v>
      </c>
      <c r="T259" s="180"/>
    </row>
    <row r="260" spans="1:23" ht="41.4" x14ac:dyDescent="0.3">
      <c r="A260" s="186" t="s">
        <v>169</v>
      </c>
      <c r="B260" s="186" t="s">
        <v>330</v>
      </c>
      <c r="C260" s="186" t="s">
        <v>330</v>
      </c>
      <c r="D260" s="187" t="s">
        <v>35</v>
      </c>
      <c r="E260" s="186" t="s">
        <v>36</v>
      </c>
      <c r="F260" s="187" t="s">
        <v>35</v>
      </c>
      <c r="G260" s="197" t="s">
        <v>50</v>
      </c>
      <c r="H260" s="188">
        <v>32201</v>
      </c>
      <c r="I260" s="198" t="s">
        <v>292</v>
      </c>
      <c r="J260" s="188"/>
      <c r="K260" s="199" t="s">
        <v>335</v>
      </c>
      <c r="L260" s="200"/>
      <c r="M260" s="200" t="s">
        <v>336</v>
      </c>
      <c r="N260" s="192" t="s">
        <v>38</v>
      </c>
      <c r="O260" s="193">
        <v>1</v>
      </c>
      <c r="P260" s="194">
        <v>134139.65</v>
      </c>
      <c r="Q260" s="188" t="s">
        <v>37</v>
      </c>
      <c r="R260" s="195">
        <f>SUM(S260)</f>
        <v>134139.65</v>
      </c>
      <c r="S260" s="196">
        <v>134139.65</v>
      </c>
      <c r="T260" s="180"/>
    </row>
    <row r="261" spans="1:23" ht="41.4" x14ac:dyDescent="0.3">
      <c r="A261" s="186" t="s">
        <v>169</v>
      </c>
      <c r="B261" s="186" t="s">
        <v>330</v>
      </c>
      <c r="C261" s="186" t="s">
        <v>330</v>
      </c>
      <c r="D261" s="187" t="s">
        <v>35</v>
      </c>
      <c r="E261" s="186" t="s">
        <v>36</v>
      </c>
      <c r="F261" s="187" t="s">
        <v>35</v>
      </c>
      <c r="G261" s="197" t="s">
        <v>50</v>
      </c>
      <c r="H261" s="188">
        <v>33801</v>
      </c>
      <c r="I261" s="198" t="s">
        <v>300</v>
      </c>
      <c r="J261" s="188"/>
      <c r="K261" s="199" t="s">
        <v>337</v>
      </c>
      <c r="L261" s="200"/>
      <c r="M261" s="200" t="s">
        <v>336</v>
      </c>
      <c r="N261" s="192" t="s">
        <v>38</v>
      </c>
      <c r="O261" s="193">
        <v>1</v>
      </c>
      <c r="P261" s="194">
        <v>31455.21</v>
      </c>
      <c r="Q261" s="188" t="s">
        <v>37</v>
      </c>
      <c r="R261" s="195">
        <f t="shared" ref="R261:R263" si="22">SUM(S261)</f>
        <v>31455.21</v>
      </c>
      <c r="S261" s="196">
        <v>31455.21</v>
      </c>
      <c r="T261" s="180"/>
    </row>
    <row r="262" spans="1:23" ht="27.6" x14ac:dyDescent="0.3">
      <c r="A262" s="186" t="s">
        <v>169</v>
      </c>
      <c r="B262" s="186" t="s">
        <v>330</v>
      </c>
      <c r="C262" s="186" t="s">
        <v>330</v>
      </c>
      <c r="D262" s="187" t="s">
        <v>35</v>
      </c>
      <c r="E262" s="186" t="s">
        <v>36</v>
      </c>
      <c r="F262" s="187" t="s">
        <v>35</v>
      </c>
      <c r="G262" s="197" t="s">
        <v>50</v>
      </c>
      <c r="H262" s="188">
        <v>35801</v>
      </c>
      <c r="I262" s="198" t="s">
        <v>303</v>
      </c>
      <c r="J262" s="188"/>
      <c r="K262" s="199" t="s">
        <v>338</v>
      </c>
      <c r="L262" s="200"/>
      <c r="M262" s="200" t="s">
        <v>336</v>
      </c>
      <c r="N262" s="192" t="s">
        <v>38</v>
      </c>
      <c r="O262" s="193">
        <v>1</v>
      </c>
      <c r="P262" s="194">
        <v>22938.23</v>
      </c>
      <c r="Q262" s="188" t="s">
        <v>37</v>
      </c>
      <c r="R262" s="195">
        <f t="shared" si="22"/>
        <v>22938.23</v>
      </c>
      <c r="S262" s="196">
        <v>22938.23</v>
      </c>
      <c r="T262" s="180"/>
    </row>
    <row r="263" spans="1:23" ht="41.4" x14ac:dyDescent="0.3">
      <c r="A263" s="186" t="s">
        <v>169</v>
      </c>
      <c r="B263" s="186" t="s">
        <v>330</v>
      </c>
      <c r="C263" s="186" t="s">
        <v>330</v>
      </c>
      <c r="D263" s="187" t="s">
        <v>35</v>
      </c>
      <c r="E263" s="186" t="s">
        <v>36</v>
      </c>
      <c r="F263" s="187" t="s">
        <v>35</v>
      </c>
      <c r="G263" s="197" t="s">
        <v>50</v>
      </c>
      <c r="H263" s="188">
        <v>31301</v>
      </c>
      <c r="I263" s="198" t="s">
        <v>289</v>
      </c>
      <c r="J263" s="201"/>
      <c r="K263" s="199" t="s">
        <v>339</v>
      </c>
      <c r="L263" s="191"/>
      <c r="M263" s="191"/>
      <c r="N263" s="192" t="s">
        <v>38</v>
      </c>
      <c r="O263" s="193">
        <v>1</v>
      </c>
      <c r="P263" s="194">
        <v>1488.24</v>
      </c>
      <c r="Q263" s="188" t="s">
        <v>37</v>
      </c>
      <c r="R263" s="195">
        <f t="shared" si="22"/>
        <v>1488.24</v>
      </c>
      <c r="S263" s="202">
        <v>1488.24</v>
      </c>
      <c r="T263" s="180"/>
    </row>
    <row r="264" spans="1:23" x14ac:dyDescent="0.3">
      <c r="A264" s="203" t="s">
        <v>20</v>
      </c>
      <c r="B264" s="203"/>
      <c r="C264" s="203"/>
      <c r="D264" s="203"/>
      <c r="E264" s="204"/>
      <c r="F264" s="204"/>
      <c r="G264" s="204"/>
      <c r="H264" s="204"/>
      <c r="I264" s="204"/>
      <c r="J264" s="180"/>
      <c r="K264" s="180"/>
      <c r="L264" s="180"/>
      <c r="M264" s="180"/>
      <c r="N264" s="180"/>
      <c r="O264" s="180"/>
      <c r="P264" s="180"/>
      <c r="Q264" s="180"/>
      <c r="R264" s="204">
        <f>SUM(R258:R263)</f>
        <v>196542.33</v>
      </c>
      <c r="S264" s="204">
        <f>SUM(S258:S263)</f>
        <v>196542.33</v>
      </c>
      <c r="T264" s="180"/>
    </row>
    <row r="265" spans="1:23" x14ac:dyDescent="0.3">
      <c r="A265" s="180"/>
      <c r="B265" s="180"/>
      <c r="C265" s="180"/>
      <c r="D265" s="180"/>
      <c r="E265" s="180"/>
      <c r="F265" s="180"/>
      <c r="G265" s="180"/>
      <c r="H265" s="180"/>
      <c r="I265" s="180"/>
      <c r="J265" s="180"/>
      <c r="K265" s="180"/>
      <c r="L265" s="180"/>
      <c r="M265" s="180"/>
      <c r="N265" s="180"/>
      <c r="O265" s="180"/>
      <c r="P265" s="180"/>
      <c r="Q265" s="180"/>
      <c r="R265" s="180"/>
      <c r="S265" s="180"/>
      <c r="T265" s="180"/>
    </row>
    <row r="266" spans="1:23" ht="27.6" x14ac:dyDescent="0.3">
      <c r="A266" s="186" t="s">
        <v>169</v>
      </c>
      <c r="B266" s="186" t="s">
        <v>330</v>
      </c>
      <c r="C266" s="186" t="s">
        <v>330</v>
      </c>
      <c r="D266" s="187" t="s">
        <v>35</v>
      </c>
      <c r="E266" s="186" t="s">
        <v>59</v>
      </c>
      <c r="F266" s="187" t="s">
        <v>69</v>
      </c>
      <c r="G266" s="197" t="s">
        <v>50</v>
      </c>
      <c r="H266" s="188">
        <v>31301</v>
      </c>
      <c r="I266" s="198" t="s">
        <v>289</v>
      </c>
      <c r="J266" s="188"/>
      <c r="K266" s="199" t="s">
        <v>340</v>
      </c>
      <c r="L266" s="200"/>
      <c r="M266" s="200"/>
      <c r="N266" s="192" t="s">
        <v>38</v>
      </c>
      <c r="O266" s="193">
        <v>1</v>
      </c>
      <c r="P266" s="194">
        <v>753</v>
      </c>
      <c r="Q266" s="188" t="s">
        <v>37</v>
      </c>
      <c r="R266" s="195">
        <f t="shared" ref="R266" si="23">SUM(S266)</f>
        <v>753</v>
      </c>
      <c r="S266" s="205">
        <v>753</v>
      </c>
      <c r="T266" s="180"/>
    </row>
    <row r="267" spans="1:23" x14ac:dyDescent="0.3">
      <c r="A267" s="206"/>
      <c r="B267" s="206"/>
      <c r="C267" s="206"/>
      <c r="D267" s="207"/>
      <c r="E267" s="206"/>
      <c r="F267" s="207"/>
      <c r="G267" s="208"/>
      <c r="H267" s="209"/>
      <c r="I267" s="210"/>
      <c r="J267" s="180"/>
      <c r="K267" s="180"/>
      <c r="L267" s="180"/>
      <c r="M267" s="180"/>
      <c r="N267" s="180"/>
      <c r="O267" s="180"/>
      <c r="P267" s="180"/>
      <c r="Q267" s="180"/>
      <c r="R267" s="180"/>
      <c r="S267" s="180"/>
      <c r="T267" s="180"/>
    </row>
    <row r="268" spans="1:23" x14ac:dyDescent="0.3">
      <c r="A268" s="203" t="s">
        <v>20</v>
      </c>
      <c r="B268" s="203"/>
      <c r="C268" s="203"/>
      <c r="D268" s="203"/>
      <c r="E268" s="203"/>
      <c r="F268" s="203"/>
      <c r="G268" s="203"/>
      <c r="H268" s="203"/>
      <c r="I268" s="203"/>
      <c r="J268" s="180"/>
      <c r="K268" s="180"/>
      <c r="L268" s="180"/>
      <c r="M268" s="180"/>
      <c r="N268" s="180"/>
      <c r="O268" s="180"/>
      <c r="P268" s="180"/>
      <c r="Q268" s="180"/>
      <c r="R268" s="204">
        <f>SUM(R266:R267)</f>
        <v>753</v>
      </c>
      <c r="S268" s="204">
        <f>SUM(S266:S267)</f>
        <v>753</v>
      </c>
      <c r="T268" s="180"/>
    </row>
    <row r="269" spans="1:23" x14ac:dyDescent="0.3">
      <c r="A269" s="180"/>
      <c r="B269" s="180"/>
      <c r="C269" s="180"/>
      <c r="D269" s="180"/>
      <c r="E269" s="180"/>
      <c r="F269" s="180"/>
      <c r="G269" s="180"/>
      <c r="H269" s="180"/>
      <c r="I269" s="180"/>
      <c r="J269" s="180"/>
      <c r="K269" s="180"/>
      <c r="L269" s="180"/>
      <c r="M269" s="180"/>
      <c r="N269" s="180"/>
      <c r="O269" s="180"/>
      <c r="P269" s="180"/>
      <c r="Q269" s="180"/>
      <c r="R269" s="180"/>
      <c r="S269" s="180"/>
      <c r="T269" s="180"/>
    </row>
    <row r="270" spans="1:23" x14ac:dyDescent="0.3">
      <c r="H270" s="211"/>
      <c r="I270" s="212"/>
      <c r="J270" s="18"/>
      <c r="K270" s="212"/>
      <c r="L270" s="139"/>
      <c r="M270" s="139"/>
      <c r="N270" s="139"/>
      <c r="O270" s="139"/>
      <c r="P270" s="139"/>
      <c r="Q270" s="139"/>
      <c r="R270" s="213"/>
      <c r="S270" s="214"/>
      <c r="T270" s="215"/>
      <c r="U270" s="215"/>
      <c r="V270" s="215"/>
      <c r="W270" s="215"/>
    </row>
    <row r="271" spans="1:23" ht="43.2" x14ac:dyDescent="0.3">
      <c r="A271" s="3" t="s">
        <v>3</v>
      </c>
      <c r="B271" s="3" t="s">
        <v>309</v>
      </c>
      <c r="C271" s="3" t="s">
        <v>82</v>
      </c>
      <c r="D271" s="3" t="s">
        <v>6</v>
      </c>
      <c r="E271" s="3" t="s">
        <v>7</v>
      </c>
      <c r="F271" s="3" t="s">
        <v>8</v>
      </c>
      <c r="G271" s="3" t="s">
        <v>9</v>
      </c>
      <c r="H271" s="4" t="s">
        <v>10</v>
      </c>
      <c r="I271" s="4" t="s">
        <v>11</v>
      </c>
      <c r="J271" s="4" t="s">
        <v>12</v>
      </c>
      <c r="K271" s="4" t="s">
        <v>13</v>
      </c>
      <c r="L271" s="4" t="s">
        <v>14</v>
      </c>
      <c r="M271" s="4" t="s">
        <v>15</v>
      </c>
      <c r="N271" s="4" t="s">
        <v>16</v>
      </c>
      <c r="O271" s="69" t="s">
        <v>17</v>
      </c>
      <c r="P271" s="69" t="s">
        <v>18</v>
      </c>
      <c r="Q271" s="69" t="s">
        <v>19</v>
      </c>
      <c r="R271" s="216" t="s">
        <v>20</v>
      </c>
      <c r="S271" s="217" t="s">
        <v>28</v>
      </c>
      <c r="T271" s="217" t="s">
        <v>29</v>
      </c>
      <c r="U271" s="217" t="s">
        <v>30</v>
      </c>
      <c r="V271" s="217" t="s">
        <v>31</v>
      </c>
      <c r="W271" s="217" t="s">
        <v>32</v>
      </c>
    </row>
    <row r="272" spans="1:23" x14ac:dyDescent="0.3">
      <c r="A272" s="218"/>
      <c r="B272" s="219"/>
      <c r="C272" s="219"/>
      <c r="D272" s="220"/>
      <c r="E272" s="219"/>
      <c r="F272" s="221"/>
      <c r="G272" s="219"/>
      <c r="H272" s="222"/>
      <c r="I272" s="223"/>
      <c r="J272" s="224"/>
      <c r="K272" s="225"/>
      <c r="L272" s="226"/>
      <c r="M272" s="222"/>
      <c r="N272" s="227"/>
      <c r="O272" s="226"/>
      <c r="P272" s="226"/>
      <c r="Q272" s="226"/>
      <c r="R272" s="228"/>
      <c r="S272" s="229"/>
      <c r="T272" s="230"/>
      <c r="U272" s="231"/>
      <c r="V272" s="230"/>
      <c r="W272" s="231"/>
    </row>
    <row r="273" spans="1:23" ht="40.799999999999997" x14ac:dyDescent="0.3">
      <c r="A273" s="232" t="s">
        <v>341</v>
      </c>
      <c r="B273" s="233" t="s">
        <v>342</v>
      </c>
      <c r="C273" s="233" t="s">
        <v>342</v>
      </c>
      <c r="D273" s="234" t="s">
        <v>35</v>
      </c>
      <c r="E273" s="235" t="s">
        <v>36</v>
      </c>
      <c r="F273" s="236">
        <v>1</v>
      </c>
      <c r="G273" s="235" t="s">
        <v>49</v>
      </c>
      <c r="H273" s="237">
        <v>26102</v>
      </c>
      <c r="I273" s="238" t="s">
        <v>321</v>
      </c>
      <c r="J273" s="239" t="s">
        <v>343</v>
      </c>
      <c r="K273" s="239" t="s">
        <v>344</v>
      </c>
      <c r="L273" s="240"/>
      <c r="M273" s="241"/>
      <c r="N273" s="242" t="s">
        <v>320</v>
      </c>
      <c r="O273" s="238"/>
      <c r="P273" s="240">
        <v>1</v>
      </c>
      <c r="Q273" s="240" t="s">
        <v>345</v>
      </c>
      <c r="R273" s="243">
        <v>4800</v>
      </c>
      <c r="S273" s="244">
        <v>4800</v>
      </c>
      <c r="T273" s="245"/>
      <c r="U273" s="245"/>
      <c r="V273" s="245"/>
      <c r="W273" s="245"/>
    </row>
    <row r="274" spans="1:23" ht="20.399999999999999" x14ac:dyDescent="0.3">
      <c r="A274" s="232" t="s">
        <v>341</v>
      </c>
      <c r="B274" s="233" t="s">
        <v>342</v>
      </c>
      <c r="C274" s="233" t="s">
        <v>342</v>
      </c>
      <c r="D274" s="234" t="s">
        <v>35</v>
      </c>
      <c r="E274" s="235" t="s">
        <v>36</v>
      </c>
      <c r="F274" s="236">
        <v>1</v>
      </c>
      <c r="G274" s="235" t="s">
        <v>49</v>
      </c>
      <c r="H274" s="237">
        <v>31401</v>
      </c>
      <c r="I274" s="246" t="s">
        <v>346</v>
      </c>
      <c r="J274" s="239"/>
      <c r="K274" s="246" t="s">
        <v>346</v>
      </c>
      <c r="L274" s="240"/>
      <c r="M274" s="241"/>
      <c r="N274" s="242" t="s">
        <v>38</v>
      </c>
      <c r="O274" s="238"/>
      <c r="P274" s="240"/>
      <c r="Q274" s="240" t="s">
        <v>345</v>
      </c>
      <c r="R274" s="243">
        <v>528.09</v>
      </c>
      <c r="S274" s="247">
        <v>528</v>
      </c>
      <c r="T274" s="245"/>
      <c r="U274" s="245"/>
      <c r="V274" s="245"/>
      <c r="W274" s="245"/>
    </row>
    <row r="275" spans="1:23" ht="20.399999999999999" x14ac:dyDescent="0.3">
      <c r="A275" s="232" t="s">
        <v>341</v>
      </c>
      <c r="B275" s="233" t="s">
        <v>342</v>
      </c>
      <c r="C275" s="233" t="s">
        <v>342</v>
      </c>
      <c r="D275" s="234" t="s">
        <v>35</v>
      </c>
      <c r="E275" s="235" t="s">
        <v>36</v>
      </c>
      <c r="F275" s="236">
        <v>1</v>
      </c>
      <c r="G275" s="235" t="s">
        <v>50</v>
      </c>
      <c r="H275" s="237">
        <v>32201</v>
      </c>
      <c r="I275" s="246" t="s">
        <v>292</v>
      </c>
      <c r="J275" s="239"/>
      <c r="K275" s="246" t="s">
        <v>292</v>
      </c>
      <c r="L275" s="240"/>
      <c r="M275" s="241"/>
      <c r="N275" s="242" t="s">
        <v>38</v>
      </c>
      <c r="O275" s="238"/>
      <c r="P275" s="240"/>
      <c r="Q275" s="240" t="s">
        <v>345</v>
      </c>
      <c r="R275" s="243">
        <f>SUM(S275:S275)</f>
        <v>59587</v>
      </c>
      <c r="S275" s="247">
        <v>59587</v>
      </c>
      <c r="T275" s="245"/>
      <c r="U275" s="245"/>
      <c r="V275" s="245"/>
      <c r="W275" s="245"/>
    </row>
    <row r="276" spans="1:23" ht="20.399999999999999" x14ac:dyDescent="0.3">
      <c r="A276" s="232" t="s">
        <v>341</v>
      </c>
      <c r="B276" s="233" t="s">
        <v>342</v>
      </c>
      <c r="C276" s="233" t="s">
        <v>342</v>
      </c>
      <c r="D276" s="234" t="s">
        <v>35</v>
      </c>
      <c r="E276" s="235" t="s">
        <v>36</v>
      </c>
      <c r="F276" s="236">
        <v>1</v>
      </c>
      <c r="G276" s="235" t="s">
        <v>50</v>
      </c>
      <c r="H276" s="237">
        <v>33801</v>
      </c>
      <c r="I276" s="246" t="s">
        <v>300</v>
      </c>
      <c r="J276" s="239"/>
      <c r="K276" s="246" t="s">
        <v>300</v>
      </c>
      <c r="L276" s="240"/>
      <c r="M276" s="241"/>
      <c r="N276" s="242" t="s">
        <v>38</v>
      </c>
      <c r="O276" s="238"/>
      <c r="P276" s="240"/>
      <c r="Q276" s="240" t="s">
        <v>345</v>
      </c>
      <c r="R276" s="243">
        <f>SUM(S276:S276)</f>
        <v>26956</v>
      </c>
      <c r="S276" s="247">
        <v>26956</v>
      </c>
      <c r="T276" s="245"/>
      <c r="U276" s="245"/>
      <c r="V276" s="245"/>
      <c r="W276" s="245"/>
    </row>
    <row r="277" spans="1:23" ht="20.399999999999999" x14ac:dyDescent="0.3">
      <c r="A277" s="232" t="s">
        <v>341</v>
      </c>
      <c r="B277" s="233" t="s">
        <v>342</v>
      </c>
      <c r="C277" s="233" t="s">
        <v>342</v>
      </c>
      <c r="D277" s="234" t="s">
        <v>35</v>
      </c>
      <c r="E277" s="235" t="s">
        <v>36</v>
      </c>
      <c r="F277" s="236">
        <v>1</v>
      </c>
      <c r="G277" s="235" t="s">
        <v>50</v>
      </c>
      <c r="H277" s="237">
        <v>35801</v>
      </c>
      <c r="I277" s="238" t="s">
        <v>347</v>
      </c>
      <c r="J277" s="239"/>
      <c r="K277" s="238" t="s">
        <v>347</v>
      </c>
      <c r="L277" s="240"/>
      <c r="M277" s="241"/>
      <c r="N277" s="242" t="s">
        <v>38</v>
      </c>
      <c r="O277" s="238"/>
      <c r="P277" s="240"/>
      <c r="Q277" s="240" t="s">
        <v>345</v>
      </c>
      <c r="R277" s="243">
        <f>SUM(S277:S277)</f>
        <v>25554</v>
      </c>
      <c r="S277" s="247">
        <v>25554</v>
      </c>
      <c r="T277" s="245"/>
      <c r="U277" s="245"/>
      <c r="V277" s="245"/>
      <c r="W277" s="245"/>
    </row>
    <row r="278" spans="1:23" ht="20.399999999999999" x14ac:dyDescent="0.3">
      <c r="A278" s="232" t="s">
        <v>341</v>
      </c>
      <c r="B278" s="233" t="s">
        <v>342</v>
      </c>
      <c r="C278" s="233" t="s">
        <v>342</v>
      </c>
      <c r="D278" s="234" t="s">
        <v>35</v>
      </c>
      <c r="E278" s="235" t="s">
        <v>36</v>
      </c>
      <c r="F278" s="236">
        <v>1</v>
      </c>
      <c r="G278" s="235" t="s">
        <v>50</v>
      </c>
      <c r="H278" s="237">
        <v>37501</v>
      </c>
      <c r="I278" s="248" t="s">
        <v>348</v>
      </c>
      <c r="J278" s="249">
        <v>37501</v>
      </c>
      <c r="K278" s="248" t="s">
        <v>348</v>
      </c>
      <c r="L278" s="240"/>
      <c r="M278" s="240"/>
      <c r="N278" s="242" t="s">
        <v>86</v>
      </c>
      <c r="O278" s="250" t="s">
        <v>86</v>
      </c>
      <c r="P278" s="240" t="s">
        <v>86</v>
      </c>
      <c r="Q278" s="240" t="s">
        <v>345</v>
      </c>
      <c r="R278" s="243">
        <f>SUM(S278:S278)</f>
        <v>234</v>
      </c>
      <c r="S278" s="247">
        <v>234</v>
      </c>
      <c r="T278" s="245"/>
      <c r="U278" s="245"/>
      <c r="V278" s="245"/>
      <c r="W278" s="245"/>
    </row>
    <row r="279" spans="1:23" ht="20.399999999999999" x14ac:dyDescent="0.3">
      <c r="A279" s="232" t="s">
        <v>341</v>
      </c>
      <c r="B279" s="233" t="s">
        <v>342</v>
      </c>
      <c r="C279" s="233" t="s">
        <v>342</v>
      </c>
      <c r="D279" s="234" t="s">
        <v>35</v>
      </c>
      <c r="E279" s="235" t="s">
        <v>36</v>
      </c>
      <c r="F279" s="236">
        <v>1</v>
      </c>
      <c r="G279" s="235" t="s">
        <v>49</v>
      </c>
      <c r="H279" s="237">
        <v>22104</v>
      </c>
      <c r="I279" s="148" t="s">
        <v>285</v>
      </c>
      <c r="J279" s="159"/>
      <c r="K279" s="159" t="s">
        <v>349</v>
      </c>
      <c r="L279" s="152"/>
      <c r="M279" s="150"/>
      <c r="N279" s="151"/>
      <c r="O279" s="251"/>
      <c r="P279" s="152"/>
      <c r="Q279" s="240" t="s">
        <v>345</v>
      </c>
      <c r="R279" s="243">
        <v>2999</v>
      </c>
      <c r="S279" s="252">
        <v>2999</v>
      </c>
      <c r="T279" s="253"/>
      <c r="U279" s="253"/>
      <c r="V279" s="253"/>
      <c r="W279" s="253"/>
    </row>
    <row r="280" spans="1:23" ht="18" x14ac:dyDescent="0.3">
      <c r="A280" s="365" t="s">
        <v>350</v>
      </c>
      <c r="B280" s="365"/>
      <c r="C280" s="365"/>
      <c r="D280" s="365"/>
      <c r="E280" s="365"/>
      <c r="F280" s="365"/>
      <c r="G280" s="365"/>
      <c r="H280" s="365"/>
      <c r="I280" s="254"/>
      <c r="J280" s="253"/>
      <c r="K280" s="254"/>
      <c r="L280" s="253"/>
      <c r="M280" s="255"/>
      <c r="N280" s="253"/>
      <c r="O280" s="253"/>
      <c r="P280" s="226"/>
      <c r="Q280" s="226"/>
      <c r="R280" s="243"/>
      <c r="S280" s="256"/>
      <c r="T280" s="253"/>
      <c r="U280" s="253"/>
      <c r="V280" s="253"/>
      <c r="W280" s="253"/>
    </row>
    <row r="281" spans="1:23" ht="20.399999999999999" x14ac:dyDescent="0.3">
      <c r="A281" s="232" t="s">
        <v>341</v>
      </c>
      <c r="B281" s="257" t="s">
        <v>342</v>
      </c>
      <c r="C281" s="257" t="s">
        <v>342</v>
      </c>
      <c r="D281" s="258" t="s">
        <v>35</v>
      </c>
      <c r="E281" s="235" t="s">
        <v>139</v>
      </c>
      <c r="F281" s="259" t="s">
        <v>140</v>
      </c>
      <c r="G281" s="235" t="s">
        <v>49</v>
      </c>
      <c r="H281" s="241">
        <v>21101</v>
      </c>
      <c r="I281" s="238" t="s">
        <v>351</v>
      </c>
      <c r="J281" s="237" t="s">
        <v>352</v>
      </c>
      <c r="K281" s="260" t="s">
        <v>353</v>
      </c>
      <c r="L281" s="240"/>
      <c r="M281" s="241"/>
      <c r="N281" s="242" t="s">
        <v>354</v>
      </c>
      <c r="O281" s="240">
        <v>5</v>
      </c>
      <c r="P281" s="240">
        <v>66</v>
      </c>
      <c r="Q281" s="240" t="s">
        <v>345</v>
      </c>
      <c r="R281" s="243">
        <f t="shared" ref="R281:R310" si="24">SUM(S281:S281)</f>
        <v>77.439999199999988</v>
      </c>
      <c r="S281" s="238">
        <v>77.439999199999988</v>
      </c>
      <c r="T281" s="253"/>
      <c r="U281" s="253"/>
      <c r="V281" s="253"/>
      <c r="W281" s="253"/>
    </row>
    <row r="282" spans="1:23" ht="20.399999999999999" x14ac:dyDescent="0.3">
      <c r="A282" s="232" t="s">
        <v>341</v>
      </c>
      <c r="B282" s="257" t="s">
        <v>342</v>
      </c>
      <c r="C282" s="257" t="s">
        <v>342</v>
      </c>
      <c r="D282" s="258" t="s">
        <v>35</v>
      </c>
      <c r="E282" s="235" t="s">
        <v>139</v>
      </c>
      <c r="F282" s="259" t="s">
        <v>140</v>
      </c>
      <c r="G282" s="235" t="s">
        <v>49</v>
      </c>
      <c r="H282" s="241">
        <v>21101</v>
      </c>
      <c r="I282" s="238" t="s">
        <v>351</v>
      </c>
      <c r="J282" s="237" t="s">
        <v>234</v>
      </c>
      <c r="K282" s="260" t="s">
        <v>235</v>
      </c>
      <c r="L282" s="240"/>
      <c r="M282" s="241"/>
      <c r="N282" s="242" t="s">
        <v>42</v>
      </c>
      <c r="O282" s="240">
        <v>63</v>
      </c>
      <c r="P282" s="240">
        <v>6</v>
      </c>
      <c r="Q282" s="240" t="s">
        <v>345</v>
      </c>
      <c r="R282" s="243">
        <f t="shared" si="24"/>
        <v>79.199997599999989</v>
      </c>
      <c r="S282" s="238">
        <v>79.199997599999989</v>
      </c>
      <c r="T282" s="253"/>
      <c r="U282" s="253"/>
      <c r="V282" s="253"/>
      <c r="W282" s="253"/>
    </row>
    <row r="283" spans="1:23" ht="20.399999999999999" x14ac:dyDescent="0.3">
      <c r="A283" s="232" t="s">
        <v>341</v>
      </c>
      <c r="B283" s="257" t="s">
        <v>342</v>
      </c>
      <c r="C283" s="257" t="s">
        <v>342</v>
      </c>
      <c r="D283" s="258" t="s">
        <v>35</v>
      </c>
      <c r="E283" s="235" t="s">
        <v>139</v>
      </c>
      <c r="F283" s="259" t="s">
        <v>140</v>
      </c>
      <c r="G283" s="235" t="s">
        <v>49</v>
      </c>
      <c r="H283" s="241">
        <v>21101</v>
      </c>
      <c r="I283" s="238" t="s">
        <v>351</v>
      </c>
      <c r="J283" s="237" t="s">
        <v>236</v>
      </c>
      <c r="K283" s="260" t="s">
        <v>355</v>
      </c>
      <c r="L283" s="240"/>
      <c r="M283" s="241"/>
      <c r="N283" s="242" t="s">
        <v>42</v>
      </c>
      <c r="O283" s="240">
        <v>47</v>
      </c>
      <c r="P283" s="240">
        <v>6</v>
      </c>
      <c r="Q283" s="240" t="s">
        <v>345</v>
      </c>
      <c r="R283" s="243">
        <f t="shared" si="24"/>
        <v>63.359998079999997</v>
      </c>
      <c r="S283" s="238">
        <v>63.359998079999997</v>
      </c>
      <c r="T283" s="253"/>
      <c r="U283" s="253"/>
      <c r="V283" s="253"/>
      <c r="W283" s="253"/>
    </row>
    <row r="284" spans="1:23" ht="20.399999999999999" x14ac:dyDescent="0.3">
      <c r="A284" s="232" t="s">
        <v>341</v>
      </c>
      <c r="B284" s="257" t="s">
        <v>342</v>
      </c>
      <c r="C284" s="257" t="s">
        <v>342</v>
      </c>
      <c r="D284" s="258" t="s">
        <v>35</v>
      </c>
      <c r="E284" s="235" t="s">
        <v>139</v>
      </c>
      <c r="F284" s="259" t="s">
        <v>140</v>
      </c>
      <c r="G284" s="235" t="s">
        <v>49</v>
      </c>
      <c r="H284" s="241">
        <v>21101</v>
      </c>
      <c r="I284" s="238" t="s">
        <v>351</v>
      </c>
      <c r="J284" s="237" t="s">
        <v>238</v>
      </c>
      <c r="K284" s="260" t="s">
        <v>239</v>
      </c>
      <c r="L284" s="240"/>
      <c r="M284" s="241"/>
      <c r="N284" s="242" t="s">
        <v>42</v>
      </c>
      <c r="O284" s="240">
        <v>7</v>
      </c>
      <c r="P284" s="240">
        <v>6</v>
      </c>
      <c r="Q284" s="240" t="s">
        <v>345</v>
      </c>
      <c r="R284" s="243">
        <f t="shared" si="24"/>
        <v>36.959998879999993</v>
      </c>
      <c r="S284" s="238">
        <v>36.959998879999993</v>
      </c>
      <c r="T284" s="253"/>
      <c r="U284" s="253"/>
      <c r="V284" s="253"/>
      <c r="W284" s="253"/>
    </row>
    <row r="285" spans="1:23" ht="20.399999999999999" x14ac:dyDescent="0.3">
      <c r="A285" s="232" t="s">
        <v>341</v>
      </c>
      <c r="B285" s="257" t="s">
        <v>342</v>
      </c>
      <c r="C285" s="257" t="s">
        <v>342</v>
      </c>
      <c r="D285" s="258" t="s">
        <v>35</v>
      </c>
      <c r="E285" s="235" t="s">
        <v>139</v>
      </c>
      <c r="F285" s="259" t="s">
        <v>140</v>
      </c>
      <c r="G285" s="235" t="s">
        <v>49</v>
      </c>
      <c r="H285" s="241">
        <v>21101</v>
      </c>
      <c r="I285" s="238" t="s">
        <v>351</v>
      </c>
      <c r="J285" s="237" t="s">
        <v>356</v>
      </c>
      <c r="K285" s="260" t="s">
        <v>357</v>
      </c>
      <c r="L285" s="240"/>
      <c r="M285" s="241"/>
      <c r="N285" s="242" t="s">
        <v>42</v>
      </c>
      <c r="O285" s="240">
        <v>21</v>
      </c>
      <c r="P285" s="240">
        <v>55</v>
      </c>
      <c r="Q285" s="240" t="s">
        <v>345</v>
      </c>
      <c r="R285" s="243">
        <f t="shared" si="24"/>
        <v>148.80000107999999</v>
      </c>
      <c r="S285" s="238">
        <v>148.80000107999999</v>
      </c>
      <c r="T285" s="253"/>
      <c r="U285" s="253"/>
      <c r="V285" s="253"/>
      <c r="W285" s="253"/>
    </row>
    <row r="286" spans="1:23" ht="20.399999999999999" x14ac:dyDescent="0.3">
      <c r="A286" s="232" t="s">
        <v>341</v>
      </c>
      <c r="B286" s="257" t="s">
        <v>342</v>
      </c>
      <c r="C286" s="257" t="s">
        <v>342</v>
      </c>
      <c r="D286" s="258" t="s">
        <v>35</v>
      </c>
      <c r="E286" s="235" t="s">
        <v>139</v>
      </c>
      <c r="F286" s="259" t="s">
        <v>140</v>
      </c>
      <c r="G286" s="235" t="s">
        <v>49</v>
      </c>
      <c r="H286" s="241">
        <v>21101</v>
      </c>
      <c r="I286" s="238" t="s">
        <v>351</v>
      </c>
      <c r="J286" s="237" t="s">
        <v>358</v>
      </c>
      <c r="K286" s="241" t="s">
        <v>359</v>
      </c>
      <c r="L286" s="240"/>
      <c r="M286" s="241"/>
      <c r="N286" s="242" t="s">
        <v>360</v>
      </c>
      <c r="O286" s="240">
        <v>3</v>
      </c>
      <c r="P286" s="240">
        <v>271.04000000000002</v>
      </c>
      <c r="Q286" s="240" t="s">
        <v>345</v>
      </c>
      <c r="R286" s="243">
        <f t="shared" si="24"/>
        <v>256.08000035999999</v>
      </c>
      <c r="S286" s="238">
        <v>256.08000035999999</v>
      </c>
      <c r="T286" s="253"/>
      <c r="U286" s="253"/>
      <c r="V286" s="253"/>
      <c r="W286" s="253"/>
    </row>
    <row r="287" spans="1:23" ht="20.399999999999999" x14ac:dyDescent="0.3">
      <c r="A287" s="232" t="s">
        <v>341</v>
      </c>
      <c r="B287" s="257" t="s">
        <v>342</v>
      </c>
      <c r="C287" s="257" t="s">
        <v>342</v>
      </c>
      <c r="D287" s="258" t="s">
        <v>35</v>
      </c>
      <c r="E287" s="235" t="s">
        <v>139</v>
      </c>
      <c r="F287" s="259" t="s">
        <v>140</v>
      </c>
      <c r="G287" s="235" t="s">
        <v>49</v>
      </c>
      <c r="H287" s="241">
        <v>21101</v>
      </c>
      <c r="I287" s="238" t="s">
        <v>351</v>
      </c>
      <c r="J287" s="237" t="s">
        <v>361</v>
      </c>
      <c r="K287" s="260" t="s">
        <v>362</v>
      </c>
      <c r="L287" s="240"/>
      <c r="M287" s="241"/>
      <c r="N287" s="242" t="s">
        <v>360</v>
      </c>
      <c r="O287" s="240">
        <v>3</v>
      </c>
      <c r="P287" s="240">
        <v>326.8</v>
      </c>
      <c r="Q287" s="240" t="s">
        <v>345</v>
      </c>
      <c r="R287" s="243">
        <f t="shared" si="24"/>
        <v>321.20000031999996</v>
      </c>
      <c r="S287" s="238">
        <v>321.20000031999996</v>
      </c>
      <c r="T287" s="253"/>
      <c r="U287" s="253"/>
      <c r="V287" s="253"/>
      <c r="W287" s="253"/>
    </row>
    <row r="288" spans="1:23" ht="20.399999999999999" x14ac:dyDescent="0.3">
      <c r="A288" s="232" t="s">
        <v>341</v>
      </c>
      <c r="B288" s="257" t="s">
        <v>342</v>
      </c>
      <c r="C288" s="257" t="s">
        <v>342</v>
      </c>
      <c r="D288" s="258" t="s">
        <v>35</v>
      </c>
      <c r="E288" s="235" t="s">
        <v>139</v>
      </c>
      <c r="F288" s="259" t="s">
        <v>140</v>
      </c>
      <c r="G288" s="235" t="s">
        <v>49</v>
      </c>
      <c r="H288" s="241">
        <v>21101</v>
      </c>
      <c r="I288" s="238" t="s">
        <v>351</v>
      </c>
      <c r="J288" s="237" t="s">
        <v>363</v>
      </c>
      <c r="K288" s="260" t="s">
        <v>364</v>
      </c>
      <c r="L288" s="240"/>
      <c r="M288" s="241"/>
      <c r="N288" s="242" t="s">
        <v>42</v>
      </c>
      <c r="O288" s="240">
        <v>9</v>
      </c>
      <c r="P288" s="240">
        <v>13</v>
      </c>
      <c r="Q288" s="240" t="s">
        <v>345</v>
      </c>
      <c r="R288" s="243">
        <f t="shared" si="24"/>
        <v>27.280000719999997</v>
      </c>
      <c r="S288" s="238">
        <v>27.280000719999997</v>
      </c>
      <c r="T288" s="253"/>
      <c r="U288" s="253"/>
      <c r="V288" s="253"/>
      <c r="W288" s="253"/>
    </row>
    <row r="289" spans="1:23" ht="20.399999999999999" x14ac:dyDescent="0.3">
      <c r="A289" s="232" t="s">
        <v>341</v>
      </c>
      <c r="B289" s="257" t="s">
        <v>342</v>
      </c>
      <c r="C289" s="257" t="s">
        <v>342</v>
      </c>
      <c r="D289" s="258" t="s">
        <v>35</v>
      </c>
      <c r="E289" s="235" t="s">
        <v>139</v>
      </c>
      <c r="F289" s="259" t="s">
        <v>140</v>
      </c>
      <c r="G289" s="235" t="s">
        <v>49</v>
      </c>
      <c r="H289" s="241">
        <v>21101</v>
      </c>
      <c r="I289" s="238" t="s">
        <v>365</v>
      </c>
      <c r="J289" s="237" t="s">
        <v>366</v>
      </c>
      <c r="K289" s="260" t="s">
        <v>367</v>
      </c>
      <c r="L289" s="240"/>
      <c r="M289" s="240"/>
      <c r="N289" s="242" t="s">
        <v>360</v>
      </c>
      <c r="O289" s="240">
        <v>8</v>
      </c>
      <c r="P289" s="240">
        <v>109.05</v>
      </c>
      <c r="Q289" s="240" t="s">
        <v>345</v>
      </c>
      <c r="R289" s="243">
        <f t="shared" si="24"/>
        <v>313.46999927999997</v>
      </c>
      <c r="S289" s="238">
        <v>313.46999927999997</v>
      </c>
      <c r="T289" s="253"/>
      <c r="U289" s="253"/>
      <c r="V289" s="253"/>
      <c r="W289" s="253"/>
    </row>
    <row r="290" spans="1:23" ht="20.399999999999999" x14ac:dyDescent="0.3">
      <c r="A290" s="232" t="s">
        <v>341</v>
      </c>
      <c r="B290" s="257" t="s">
        <v>342</v>
      </c>
      <c r="C290" s="257" t="s">
        <v>342</v>
      </c>
      <c r="D290" s="258" t="s">
        <v>35</v>
      </c>
      <c r="E290" s="235" t="s">
        <v>139</v>
      </c>
      <c r="F290" s="259" t="s">
        <v>140</v>
      </c>
      <c r="G290" s="235" t="s">
        <v>49</v>
      </c>
      <c r="H290" s="241">
        <v>21101</v>
      </c>
      <c r="I290" s="238" t="s">
        <v>351</v>
      </c>
      <c r="J290" s="237" t="s">
        <v>252</v>
      </c>
      <c r="K290" s="260" t="s">
        <v>368</v>
      </c>
      <c r="L290" s="240"/>
      <c r="M290" s="241"/>
      <c r="N290" s="242" t="s">
        <v>360</v>
      </c>
      <c r="O290" s="240">
        <v>1</v>
      </c>
      <c r="P290" s="240">
        <v>386.1</v>
      </c>
      <c r="Q290" s="240" t="s">
        <v>345</v>
      </c>
      <c r="R290" s="243">
        <f t="shared" si="24"/>
        <v>408.59000043999998</v>
      </c>
      <c r="S290" s="238">
        <v>408.59000043999998</v>
      </c>
      <c r="T290" s="253"/>
      <c r="U290" s="253"/>
      <c r="V290" s="253"/>
      <c r="W290" s="253"/>
    </row>
    <row r="291" spans="1:23" ht="20.399999999999999" x14ac:dyDescent="0.3">
      <c r="A291" s="232" t="s">
        <v>341</v>
      </c>
      <c r="B291" s="257" t="s">
        <v>342</v>
      </c>
      <c r="C291" s="257" t="s">
        <v>342</v>
      </c>
      <c r="D291" s="258" t="s">
        <v>35</v>
      </c>
      <c r="E291" s="235" t="s">
        <v>139</v>
      </c>
      <c r="F291" s="259" t="s">
        <v>140</v>
      </c>
      <c r="G291" s="235" t="s">
        <v>49</v>
      </c>
      <c r="H291" s="241">
        <v>21101</v>
      </c>
      <c r="I291" s="238" t="s">
        <v>365</v>
      </c>
      <c r="J291" s="237" t="s">
        <v>369</v>
      </c>
      <c r="K291" s="260" t="s">
        <v>370</v>
      </c>
      <c r="L291" s="240"/>
      <c r="M291" s="240"/>
      <c r="N291" s="242" t="s">
        <v>360</v>
      </c>
      <c r="O291" s="240">
        <v>6</v>
      </c>
      <c r="P291" s="240">
        <v>135</v>
      </c>
      <c r="Q291" s="240" t="s">
        <v>345</v>
      </c>
      <c r="R291" s="243">
        <f t="shared" si="24"/>
        <v>544.49999916000002</v>
      </c>
      <c r="S291" s="238">
        <v>544.49999916000002</v>
      </c>
      <c r="T291" s="253"/>
      <c r="U291" s="253"/>
      <c r="V291" s="253"/>
      <c r="W291" s="253"/>
    </row>
    <row r="292" spans="1:23" ht="20.399999999999999" x14ac:dyDescent="0.3">
      <c r="A292" s="232" t="s">
        <v>341</v>
      </c>
      <c r="B292" s="257" t="s">
        <v>342</v>
      </c>
      <c r="C292" s="257" t="s">
        <v>342</v>
      </c>
      <c r="D292" s="258" t="s">
        <v>35</v>
      </c>
      <c r="E292" s="235" t="s">
        <v>139</v>
      </c>
      <c r="F292" s="259" t="s">
        <v>140</v>
      </c>
      <c r="G292" s="235" t="s">
        <v>49</v>
      </c>
      <c r="H292" s="241">
        <v>21101</v>
      </c>
      <c r="I292" s="238" t="s">
        <v>351</v>
      </c>
      <c r="J292" s="237" t="s">
        <v>371</v>
      </c>
      <c r="K292" s="260" t="s">
        <v>372</v>
      </c>
      <c r="L292" s="240"/>
      <c r="M292" s="241"/>
      <c r="N292" s="242" t="s">
        <v>42</v>
      </c>
      <c r="O292" s="240">
        <v>2</v>
      </c>
      <c r="P292" s="240">
        <v>52.36</v>
      </c>
      <c r="Q292" s="240" t="s">
        <v>345</v>
      </c>
      <c r="R292" s="243">
        <f t="shared" si="24"/>
        <v>119.68000024</v>
      </c>
      <c r="S292" s="238">
        <v>119.68000024</v>
      </c>
      <c r="T292" s="253"/>
      <c r="U292" s="253"/>
      <c r="V292" s="253"/>
      <c r="W292" s="253"/>
    </row>
    <row r="293" spans="1:23" ht="20.399999999999999" x14ac:dyDescent="0.3">
      <c r="A293" s="232" t="s">
        <v>341</v>
      </c>
      <c r="B293" s="257" t="s">
        <v>342</v>
      </c>
      <c r="C293" s="257" t="s">
        <v>342</v>
      </c>
      <c r="D293" s="258" t="s">
        <v>35</v>
      </c>
      <c r="E293" s="235" t="s">
        <v>139</v>
      </c>
      <c r="F293" s="259" t="s">
        <v>140</v>
      </c>
      <c r="G293" s="235" t="s">
        <v>49</v>
      </c>
      <c r="H293" s="241">
        <v>21101</v>
      </c>
      <c r="I293" s="238" t="s">
        <v>351</v>
      </c>
      <c r="J293" s="237" t="s">
        <v>373</v>
      </c>
      <c r="K293" s="260" t="s">
        <v>374</v>
      </c>
      <c r="L293" s="240"/>
      <c r="M293" s="241"/>
      <c r="N293" s="242" t="s">
        <v>42</v>
      </c>
      <c r="O293" s="240">
        <v>42</v>
      </c>
      <c r="P293" s="240">
        <v>1.9</v>
      </c>
      <c r="Q293" s="240" t="s">
        <v>345</v>
      </c>
      <c r="R293" s="243">
        <f t="shared" si="24"/>
        <v>58.449992999999992</v>
      </c>
      <c r="S293" s="238">
        <v>58.449992999999992</v>
      </c>
      <c r="T293" s="253"/>
      <c r="U293" s="253"/>
      <c r="V293" s="253"/>
      <c r="W293" s="253"/>
    </row>
    <row r="294" spans="1:23" ht="20.399999999999999" x14ac:dyDescent="0.3">
      <c r="A294" s="232" t="s">
        <v>341</v>
      </c>
      <c r="B294" s="257" t="s">
        <v>342</v>
      </c>
      <c r="C294" s="257" t="s">
        <v>342</v>
      </c>
      <c r="D294" s="258" t="s">
        <v>35</v>
      </c>
      <c r="E294" s="235" t="s">
        <v>139</v>
      </c>
      <c r="F294" s="259" t="s">
        <v>140</v>
      </c>
      <c r="G294" s="235" t="s">
        <v>49</v>
      </c>
      <c r="H294" s="241">
        <v>21101</v>
      </c>
      <c r="I294" s="238" t="s">
        <v>351</v>
      </c>
      <c r="J294" s="237" t="s">
        <v>375</v>
      </c>
      <c r="K294" s="260" t="s">
        <v>376</v>
      </c>
      <c r="L294" s="240"/>
      <c r="M294" s="241"/>
      <c r="N294" s="242" t="s">
        <v>360</v>
      </c>
      <c r="O294" s="240">
        <v>1</v>
      </c>
      <c r="P294" s="240">
        <v>261.72000000000003</v>
      </c>
      <c r="Q294" s="240" t="s">
        <v>345</v>
      </c>
      <c r="R294" s="243">
        <f t="shared" si="24"/>
        <v>234.95999983999999</v>
      </c>
      <c r="S294" s="238">
        <v>234.95999983999999</v>
      </c>
      <c r="T294" s="253"/>
      <c r="U294" s="253"/>
      <c r="V294" s="253"/>
      <c r="W294" s="253"/>
    </row>
    <row r="295" spans="1:23" ht="20.399999999999999" x14ac:dyDescent="0.3">
      <c r="A295" s="232" t="s">
        <v>341</v>
      </c>
      <c r="B295" s="257" t="s">
        <v>342</v>
      </c>
      <c r="C295" s="257" t="s">
        <v>342</v>
      </c>
      <c r="D295" s="258" t="s">
        <v>35</v>
      </c>
      <c r="E295" s="235" t="s">
        <v>139</v>
      </c>
      <c r="F295" s="259" t="s">
        <v>140</v>
      </c>
      <c r="G295" s="235" t="s">
        <v>49</v>
      </c>
      <c r="H295" s="241">
        <v>21101</v>
      </c>
      <c r="I295" s="238" t="s">
        <v>351</v>
      </c>
      <c r="J295" s="237" t="s">
        <v>377</v>
      </c>
      <c r="K295" s="260" t="s">
        <v>378</v>
      </c>
      <c r="L295" s="240"/>
      <c r="M295" s="241"/>
      <c r="N295" s="242" t="s">
        <v>360</v>
      </c>
      <c r="O295" s="240">
        <v>4</v>
      </c>
      <c r="P295" s="240">
        <v>32.24</v>
      </c>
      <c r="Q295" s="240" t="s">
        <v>345</v>
      </c>
      <c r="R295" s="243">
        <f t="shared" si="24"/>
        <v>37.399999639999997</v>
      </c>
      <c r="S295" s="238">
        <v>37.399999639999997</v>
      </c>
      <c r="T295" s="253"/>
      <c r="U295" s="253"/>
      <c r="V295" s="253"/>
      <c r="W295" s="253"/>
    </row>
    <row r="296" spans="1:23" ht="20.399999999999999" x14ac:dyDescent="0.3">
      <c r="A296" s="232" t="s">
        <v>341</v>
      </c>
      <c r="B296" s="257" t="s">
        <v>342</v>
      </c>
      <c r="C296" s="257" t="s">
        <v>342</v>
      </c>
      <c r="D296" s="258" t="s">
        <v>35</v>
      </c>
      <c r="E296" s="235" t="s">
        <v>139</v>
      </c>
      <c r="F296" s="259" t="s">
        <v>140</v>
      </c>
      <c r="G296" s="235" t="s">
        <v>49</v>
      </c>
      <c r="H296" s="241">
        <v>21101</v>
      </c>
      <c r="I296" s="238" t="s">
        <v>351</v>
      </c>
      <c r="J296" s="237" t="s">
        <v>379</v>
      </c>
      <c r="K296" s="260" t="s">
        <v>380</v>
      </c>
      <c r="L296" s="240"/>
      <c r="M296" s="241"/>
      <c r="N296" s="242" t="s">
        <v>360</v>
      </c>
      <c r="O296" s="240">
        <v>3</v>
      </c>
      <c r="P296" s="240">
        <v>148.69</v>
      </c>
      <c r="Q296" s="240" t="s">
        <v>345</v>
      </c>
      <c r="R296" s="243">
        <f t="shared" si="24"/>
        <v>87.119999679999992</v>
      </c>
      <c r="S296" s="238">
        <v>87.119999679999992</v>
      </c>
      <c r="T296" s="253"/>
      <c r="U296" s="253"/>
      <c r="V296" s="253"/>
      <c r="W296" s="253"/>
    </row>
    <row r="297" spans="1:23" ht="20.399999999999999" x14ac:dyDescent="0.3">
      <c r="A297" s="232" t="s">
        <v>341</v>
      </c>
      <c r="B297" s="257" t="s">
        <v>342</v>
      </c>
      <c r="C297" s="257" t="s">
        <v>342</v>
      </c>
      <c r="D297" s="258" t="s">
        <v>35</v>
      </c>
      <c r="E297" s="235" t="s">
        <v>139</v>
      </c>
      <c r="F297" s="259" t="s">
        <v>140</v>
      </c>
      <c r="G297" s="235" t="s">
        <v>49</v>
      </c>
      <c r="H297" s="241">
        <v>21101</v>
      </c>
      <c r="I297" s="238" t="s">
        <v>351</v>
      </c>
      <c r="J297" s="237" t="s">
        <v>381</v>
      </c>
      <c r="K297" s="260" t="s">
        <v>382</v>
      </c>
      <c r="L297" s="240"/>
      <c r="M297" s="241"/>
      <c r="N297" s="242" t="s">
        <v>360</v>
      </c>
      <c r="O297" s="240">
        <v>2</v>
      </c>
      <c r="P297" s="240">
        <v>148.69</v>
      </c>
      <c r="Q297" s="240" t="s">
        <v>345</v>
      </c>
      <c r="R297" s="243">
        <f t="shared" si="24"/>
        <v>87.119999679999992</v>
      </c>
      <c r="S297" s="238">
        <v>87.119999679999992</v>
      </c>
      <c r="T297" s="253"/>
      <c r="U297" s="253"/>
      <c r="V297" s="253"/>
      <c r="W297" s="253"/>
    </row>
    <row r="298" spans="1:23" ht="20.399999999999999" x14ac:dyDescent="0.3">
      <c r="A298" s="232" t="s">
        <v>341</v>
      </c>
      <c r="B298" s="257" t="s">
        <v>342</v>
      </c>
      <c r="C298" s="257" t="s">
        <v>342</v>
      </c>
      <c r="D298" s="258" t="s">
        <v>35</v>
      </c>
      <c r="E298" s="235" t="s">
        <v>139</v>
      </c>
      <c r="F298" s="259" t="s">
        <v>140</v>
      </c>
      <c r="G298" s="235" t="s">
        <v>49</v>
      </c>
      <c r="H298" s="241">
        <v>21101</v>
      </c>
      <c r="I298" s="238" t="s">
        <v>351</v>
      </c>
      <c r="J298" s="237" t="s">
        <v>383</v>
      </c>
      <c r="K298" s="260" t="s">
        <v>384</v>
      </c>
      <c r="L298" s="240"/>
      <c r="M298" s="241"/>
      <c r="N298" s="242" t="s">
        <v>42</v>
      </c>
      <c r="O298" s="240">
        <v>1</v>
      </c>
      <c r="P298" s="240">
        <v>115</v>
      </c>
      <c r="Q298" s="240" t="s">
        <v>345</v>
      </c>
      <c r="R298" s="243">
        <f t="shared" si="24"/>
        <v>68.196399999999997</v>
      </c>
      <c r="S298" s="238">
        <v>68.196399999999997</v>
      </c>
      <c r="T298" s="253"/>
      <c r="U298" s="253"/>
      <c r="V298" s="253"/>
      <c r="W298" s="253"/>
    </row>
    <row r="299" spans="1:23" ht="20.399999999999999" x14ac:dyDescent="0.3">
      <c r="A299" s="232" t="s">
        <v>341</v>
      </c>
      <c r="B299" s="257" t="s">
        <v>342</v>
      </c>
      <c r="C299" s="257" t="s">
        <v>342</v>
      </c>
      <c r="D299" s="258" t="s">
        <v>35</v>
      </c>
      <c r="E299" s="235" t="s">
        <v>139</v>
      </c>
      <c r="F299" s="259" t="s">
        <v>140</v>
      </c>
      <c r="G299" s="235" t="s">
        <v>49</v>
      </c>
      <c r="H299" s="241">
        <v>21401</v>
      </c>
      <c r="I299" s="238" t="s">
        <v>385</v>
      </c>
      <c r="J299" s="237" t="s">
        <v>386</v>
      </c>
      <c r="K299" s="260" t="s">
        <v>387</v>
      </c>
      <c r="L299" s="240"/>
      <c r="M299" s="240"/>
      <c r="N299" s="242" t="s">
        <v>42</v>
      </c>
      <c r="O299" s="240">
        <v>7</v>
      </c>
      <c r="P299" s="240">
        <v>164</v>
      </c>
      <c r="Q299" s="240" t="s">
        <v>37</v>
      </c>
      <c r="R299" s="243">
        <f t="shared" si="24"/>
        <v>339.99599999999998</v>
      </c>
      <c r="S299" s="247">
        <v>339.99599999999998</v>
      </c>
      <c r="T299" s="253"/>
      <c r="U299" s="253"/>
      <c r="V299" s="253"/>
      <c r="W299" s="253"/>
    </row>
    <row r="300" spans="1:23" ht="20.399999999999999" x14ac:dyDescent="0.3">
      <c r="A300" s="232" t="s">
        <v>341</v>
      </c>
      <c r="B300" s="257" t="s">
        <v>342</v>
      </c>
      <c r="C300" s="257" t="s">
        <v>342</v>
      </c>
      <c r="D300" s="258" t="s">
        <v>35</v>
      </c>
      <c r="E300" s="235" t="s">
        <v>139</v>
      </c>
      <c r="F300" s="259" t="s">
        <v>140</v>
      </c>
      <c r="G300" s="235" t="s">
        <v>49</v>
      </c>
      <c r="H300" s="241">
        <v>21401</v>
      </c>
      <c r="I300" s="261" t="s">
        <v>385</v>
      </c>
      <c r="J300" s="262" t="s">
        <v>388</v>
      </c>
      <c r="K300" s="263" t="s">
        <v>389</v>
      </c>
      <c r="L300" s="264"/>
      <c r="M300" s="264"/>
      <c r="N300" s="265" t="s">
        <v>42</v>
      </c>
      <c r="O300" s="264">
        <v>5</v>
      </c>
      <c r="P300" s="264">
        <v>207</v>
      </c>
      <c r="Q300" s="264" t="s">
        <v>37</v>
      </c>
      <c r="R300" s="243">
        <f t="shared" si="24"/>
        <v>223.01</v>
      </c>
      <c r="S300" s="247">
        <v>223.01</v>
      </c>
      <c r="T300" s="253"/>
      <c r="U300" s="253"/>
      <c r="V300" s="253"/>
      <c r="W300" s="253"/>
    </row>
    <row r="301" spans="1:23" ht="20.399999999999999" x14ac:dyDescent="0.3">
      <c r="A301" s="232" t="s">
        <v>341</v>
      </c>
      <c r="B301" s="257" t="s">
        <v>342</v>
      </c>
      <c r="C301" s="257" t="s">
        <v>342</v>
      </c>
      <c r="D301" s="258" t="s">
        <v>35</v>
      </c>
      <c r="E301" s="235" t="s">
        <v>139</v>
      </c>
      <c r="F301" s="259" t="s">
        <v>140</v>
      </c>
      <c r="G301" s="235" t="s">
        <v>49</v>
      </c>
      <c r="H301" s="241">
        <v>21401</v>
      </c>
      <c r="I301" s="238" t="s">
        <v>385</v>
      </c>
      <c r="J301" s="266" t="s">
        <v>390</v>
      </c>
      <c r="K301" s="260" t="s">
        <v>391</v>
      </c>
      <c r="L301" s="240"/>
      <c r="M301" s="240"/>
      <c r="N301" s="242" t="s">
        <v>42</v>
      </c>
      <c r="O301" s="240">
        <v>3</v>
      </c>
      <c r="P301" s="240">
        <v>207</v>
      </c>
      <c r="Q301" s="240" t="s">
        <v>37</v>
      </c>
      <c r="R301" s="243">
        <f t="shared" si="24"/>
        <v>222.99999963999997</v>
      </c>
      <c r="S301" s="247">
        <v>222.99999963999997</v>
      </c>
      <c r="T301" s="253"/>
      <c r="U301" s="253"/>
      <c r="V301" s="253"/>
      <c r="W301" s="253"/>
    </row>
    <row r="302" spans="1:23" ht="20.399999999999999" x14ac:dyDescent="0.3">
      <c r="A302" s="232" t="s">
        <v>341</v>
      </c>
      <c r="B302" s="257" t="s">
        <v>342</v>
      </c>
      <c r="C302" s="257" t="s">
        <v>342</v>
      </c>
      <c r="D302" s="258" t="s">
        <v>35</v>
      </c>
      <c r="E302" s="235" t="s">
        <v>139</v>
      </c>
      <c r="F302" s="259" t="s">
        <v>140</v>
      </c>
      <c r="G302" s="235" t="s">
        <v>49</v>
      </c>
      <c r="H302" s="241">
        <v>21401</v>
      </c>
      <c r="I302" s="238" t="s">
        <v>385</v>
      </c>
      <c r="J302" s="237" t="s">
        <v>392</v>
      </c>
      <c r="K302" s="260" t="s">
        <v>393</v>
      </c>
      <c r="L302" s="240"/>
      <c r="M302" s="240"/>
      <c r="N302" s="242" t="s">
        <v>42</v>
      </c>
      <c r="O302" s="240">
        <v>3</v>
      </c>
      <c r="P302" s="240">
        <v>207</v>
      </c>
      <c r="Q302" s="240" t="s">
        <v>37</v>
      </c>
      <c r="R302" s="243">
        <f t="shared" si="24"/>
        <v>222.99999963999997</v>
      </c>
      <c r="S302" s="247">
        <v>222.99999963999997</v>
      </c>
      <c r="T302" s="253"/>
      <c r="U302" s="253"/>
      <c r="V302" s="253"/>
      <c r="W302" s="253"/>
    </row>
    <row r="303" spans="1:23" ht="20.399999999999999" x14ac:dyDescent="0.3">
      <c r="A303" s="232" t="s">
        <v>341</v>
      </c>
      <c r="B303" s="257" t="s">
        <v>342</v>
      </c>
      <c r="C303" s="257" t="s">
        <v>342</v>
      </c>
      <c r="D303" s="258" t="s">
        <v>35</v>
      </c>
      <c r="E303" s="235" t="s">
        <v>139</v>
      </c>
      <c r="F303" s="259" t="s">
        <v>140</v>
      </c>
      <c r="G303" s="235" t="s">
        <v>49</v>
      </c>
      <c r="H303" s="241">
        <v>21401</v>
      </c>
      <c r="I303" s="238" t="s">
        <v>385</v>
      </c>
      <c r="J303" s="237" t="s">
        <v>394</v>
      </c>
      <c r="K303" s="260" t="s">
        <v>395</v>
      </c>
      <c r="L303" s="240"/>
      <c r="M303" s="240"/>
      <c r="N303" s="242" t="s">
        <v>42</v>
      </c>
      <c r="O303" s="240">
        <v>3</v>
      </c>
      <c r="P303" s="240">
        <v>207</v>
      </c>
      <c r="Q303" s="240" t="s">
        <v>37</v>
      </c>
      <c r="R303" s="243">
        <f t="shared" si="24"/>
        <v>222.99999963999997</v>
      </c>
      <c r="S303" s="247">
        <v>222.99999963999997</v>
      </c>
      <c r="T303" s="253"/>
      <c r="U303" s="253"/>
      <c r="V303" s="253"/>
      <c r="W303" s="253"/>
    </row>
    <row r="304" spans="1:23" ht="20.399999999999999" x14ac:dyDescent="0.3">
      <c r="A304" s="232" t="s">
        <v>341</v>
      </c>
      <c r="B304" s="257" t="s">
        <v>342</v>
      </c>
      <c r="C304" s="257" t="s">
        <v>342</v>
      </c>
      <c r="D304" s="258" t="s">
        <v>35</v>
      </c>
      <c r="E304" s="235" t="s">
        <v>139</v>
      </c>
      <c r="F304" s="259" t="s">
        <v>140</v>
      </c>
      <c r="G304" s="235" t="s">
        <v>49</v>
      </c>
      <c r="H304" s="241">
        <v>21401</v>
      </c>
      <c r="I304" s="238" t="s">
        <v>385</v>
      </c>
      <c r="J304" s="237" t="s">
        <v>396</v>
      </c>
      <c r="K304" s="267" t="s">
        <v>397</v>
      </c>
      <c r="L304" s="240"/>
      <c r="M304" s="240"/>
      <c r="N304" s="242" t="s">
        <v>42</v>
      </c>
      <c r="O304" s="240">
        <v>2</v>
      </c>
      <c r="P304" s="240">
        <v>279</v>
      </c>
      <c r="Q304" s="240" t="s">
        <v>37</v>
      </c>
      <c r="R304" s="243">
        <f t="shared" si="24"/>
        <v>322.999999</v>
      </c>
      <c r="S304" s="247">
        <v>322.999999</v>
      </c>
      <c r="T304" s="253"/>
      <c r="U304" s="253"/>
      <c r="V304" s="253"/>
      <c r="W304" s="253"/>
    </row>
    <row r="305" spans="1:23" ht="40.799999999999997" x14ac:dyDescent="0.3">
      <c r="A305" s="232" t="s">
        <v>341</v>
      </c>
      <c r="B305" s="268" t="s">
        <v>342</v>
      </c>
      <c r="C305" s="268" t="s">
        <v>342</v>
      </c>
      <c r="D305" s="269" t="s">
        <v>35</v>
      </c>
      <c r="E305" s="235" t="s">
        <v>139</v>
      </c>
      <c r="F305" s="259" t="s">
        <v>140</v>
      </c>
      <c r="G305" s="235" t="s">
        <v>49</v>
      </c>
      <c r="H305" s="237">
        <v>26102</v>
      </c>
      <c r="I305" s="238" t="s">
        <v>321</v>
      </c>
      <c r="J305" s="237" t="s">
        <v>343</v>
      </c>
      <c r="K305" s="260" t="s">
        <v>398</v>
      </c>
      <c r="L305" s="240"/>
      <c r="M305" s="240"/>
      <c r="N305" s="242" t="s">
        <v>320</v>
      </c>
      <c r="O305" s="238">
        <v>727.27272000000005</v>
      </c>
      <c r="P305" s="240">
        <v>22</v>
      </c>
      <c r="Q305" s="240" t="s">
        <v>345</v>
      </c>
      <c r="R305" s="243">
        <f t="shared" si="24"/>
        <v>4000</v>
      </c>
      <c r="S305" s="270">
        <v>4000</v>
      </c>
      <c r="T305" s="253"/>
      <c r="U305" s="253"/>
      <c r="V305" s="253"/>
      <c r="W305" s="253"/>
    </row>
    <row r="306" spans="1:23" ht="20.399999999999999" x14ac:dyDescent="0.3">
      <c r="A306" s="232" t="s">
        <v>341</v>
      </c>
      <c r="B306" s="257" t="s">
        <v>342</v>
      </c>
      <c r="C306" s="257" t="s">
        <v>342</v>
      </c>
      <c r="D306" s="258" t="s">
        <v>35</v>
      </c>
      <c r="E306" s="235" t="s">
        <v>139</v>
      </c>
      <c r="F306" s="259" t="s">
        <v>140</v>
      </c>
      <c r="G306" s="235" t="s">
        <v>49</v>
      </c>
      <c r="H306" s="241">
        <v>29401</v>
      </c>
      <c r="I306" s="238" t="s">
        <v>399</v>
      </c>
      <c r="J306" s="237" t="s">
        <v>400</v>
      </c>
      <c r="K306" s="260" t="s">
        <v>401</v>
      </c>
      <c r="L306" s="240"/>
      <c r="M306" s="240"/>
      <c r="N306" s="242" t="s">
        <v>42</v>
      </c>
      <c r="O306" s="240">
        <v>3</v>
      </c>
      <c r="P306" s="240">
        <v>81</v>
      </c>
      <c r="Q306" s="240" t="s">
        <v>37</v>
      </c>
      <c r="R306" s="243">
        <f t="shared" si="24"/>
        <v>100.9896</v>
      </c>
      <c r="S306" s="250">
        <v>100.9896</v>
      </c>
      <c r="T306" s="253"/>
      <c r="U306" s="253"/>
      <c r="V306" s="253"/>
      <c r="W306" s="253"/>
    </row>
    <row r="307" spans="1:23" ht="20.399999999999999" x14ac:dyDescent="0.3">
      <c r="A307" s="232" t="s">
        <v>341</v>
      </c>
      <c r="B307" s="257" t="s">
        <v>342</v>
      </c>
      <c r="C307" s="257" t="s">
        <v>342</v>
      </c>
      <c r="D307" s="258" t="s">
        <v>35</v>
      </c>
      <c r="E307" s="235" t="s">
        <v>139</v>
      </c>
      <c r="F307" s="259" t="s">
        <v>140</v>
      </c>
      <c r="G307" s="235" t="s">
        <v>49</v>
      </c>
      <c r="H307" s="241">
        <v>29401</v>
      </c>
      <c r="I307" s="261" t="s">
        <v>399</v>
      </c>
      <c r="J307" s="262" t="s">
        <v>402</v>
      </c>
      <c r="K307" s="263" t="s">
        <v>403</v>
      </c>
      <c r="L307" s="264"/>
      <c r="M307" s="264"/>
      <c r="N307" s="265" t="s">
        <v>42</v>
      </c>
      <c r="O307" s="240">
        <v>8</v>
      </c>
      <c r="P307" s="264">
        <v>128</v>
      </c>
      <c r="Q307" s="264" t="s">
        <v>37</v>
      </c>
      <c r="R307" s="243">
        <f t="shared" si="24"/>
        <v>180.00880000000001</v>
      </c>
      <c r="S307" s="250">
        <v>180.00880000000001</v>
      </c>
      <c r="T307" s="253"/>
      <c r="U307" s="253"/>
      <c r="V307" s="253"/>
      <c r="W307" s="253"/>
    </row>
    <row r="308" spans="1:23" ht="20.399999999999999" x14ac:dyDescent="0.3">
      <c r="A308" s="232" t="s">
        <v>341</v>
      </c>
      <c r="B308" s="257" t="s">
        <v>342</v>
      </c>
      <c r="C308" s="257" t="s">
        <v>342</v>
      </c>
      <c r="D308" s="258" t="s">
        <v>35</v>
      </c>
      <c r="E308" s="235" t="s">
        <v>139</v>
      </c>
      <c r="F308" s="259" t="s">
        <v>140</v>
      </c>
      <c r="G308" s="235" t="s">
        <v>49</v>
      </c>
      <c r="H308" s="241">
        <v>29401</v>
      </c>
      <c r="I308" s="238" t="s">
        <v>399</v>
      </c>
      <c r="J308" s="237" t="s">
        <v>404</v>
      </c>
      <c r="K308" s="260" t="s">
        <v>405</v>
      </c>
      <c r="L308" s="240"/>
      <c r="M308" s="240"/>
      <c r="N308" s="242" t="s">
        <v>42</v>
      </c>
      <c r="O308" s="240">
        <v>1</v>
      </c>
      <c r="P308" s="240">
        <v>209</v>
      </c>
      <c r="Q308" s="240" t="s">
        <v>37</v>
      </c>
      <c r="R308" s="243">
        <f t="shared" si="24"/>
        <v>420.00004000000001</v>
      </c>
      <c r="S308" s="250">
        <v>420.00004000000001</v>
      </c>
      <c r="T308" s="253"/>
      <c r="U308" s="253"/>
      <c r="V308" s="253"/>
      <c r="W308" s="253"/>
    </row>
    <row r="309" spans="1:23" ht="20.399999999999999" x14ac:dyDescent="0.3">
      <c r="A309" s="232" t="s">
        <v>341</v>
      </c>
      <c r="B309" s="257" t="s">
        <v>342</v>
      </c>
      <c r="C309" s="257" t="s">
        <v>342</v>
      </c>
      <c r="D309" s="258" t="s">
        <v>35</v>
      </c>
      <c r="E309" s="235" t="s">
        <v>139</v>
      </c>
      <c r="F309" s="259" t="s">
        <v>140</v>
      </c>
      <c r="G309" s="235" t="s">
        <v>49</v>
      </c>
      <c r="H309" s="241">
        <v>29401</v>
      </c>
      <c r="I309" s="238" t="s">
        <v>399</v>
      </c>
      <c r="J309" s="237" t="s">
        <v>406</v>
      </c>
      <c r="K309" s="260" t="s">
        <v>407</v>
      </c>
      <c r="L309" s="240"/>
      <c r="M309" s="240"/>
      <c r="N309" s="242" t="s">
        <v>42</v>
      </c>
      <c r="O309" s="240">
        <v>7</v>
      </c>
      <c r="P309" s="240">
        <v>119</v>
      </c>
      <c r="Q309" s="240" t="s">
        <v>37</v>
      </c>
      <c r="R309" s="243">
        <f t="shared" si="24"/>
        <v>95.000171999999992</v>
      </c>
      <c r="S309" s="250">
        <v>95.000171999999992</v>
      </c>
      <c r="T309" s="253"/>
      <c r="U309" s="253"/>
      <c r="V309" s="253"/>
      <c r="W309" s="253"/>
    </row>
    <row r="310" spans="1:23" x14ac:dyDescent="0.3">
      <c r="A310" s="143" t="s">
        <v>341</v>
      </c>
      <c r="B310" s="271" t="s">
        <v>342</v>
      </c>
      <c r="C310" s="271" t="s">
        <v>342</v>
      </c>
      <c r="D310" s="272" t="s">
        <v>35</v>
      </c>
      <c r="E310" s="145" t="s">
        <v>139</v>
      </c>
      <c r="F310" s="146" t="s">
        <v>140</v>
      </c>
      <c r="G310" s="145" t="s">
        <v>49</v>
      </c>
      <c r="H310" s="150">
        <v>29401</v>
      </c>
      <c r="I310" s="273" t="s">
        <v>399</v>
      </c>
      <c r="J310" s="274" t="s">
        <v>408</v>
      </c>
      <c r="K310" s="275" t="s">
        <v>409</v>
      </c>
      <c r="L310" s="276"/>
      <c r="M310" s="276"/>
      <c r="N310" s="151" t="s">
        <v>42</v>
      </c>
      <c r="O310" s="152">
        <v>1</v>
      </c>
      <c r="P310" s="152">
        <v>176</v>
      </c>
      <c r="Q310" s="276" t="s">
        <v>37</v>
      </c>
      <c r="R310" s="243">
        <f t="shared" si="24"/>
        <v>176.00000008000001</v>
      </c>
      <c r="S310" s="277">
        <v>176.00000008000001</v>
      </c>
      <c r="T310" s="253"/>
      <c r="U310" s="253"/>
      <c r="V310" s="253"/>
      <c r="W310" s="253"/>
    </row>
    <row r="311" spans="1:23" ht="18" x14ac:dyDescent="0.3">
      <c r="A311" s="361" t="s">
        <v>410</v>
      </c>
      <c r="B311" s="362"/>
      <c r="C311" s="362"/>
      <c r="D311" s="362"/>
      <c r="E311" s="362"/>
      <c r="F311" s="362"/>
      <c r="G311" s="362"/>
      <c r="H311" s="363"/>
      <c r="I311" s="223"/>
      <c r="J311" s="278"/>
      <c r="K311" s="225"/>
      <c r="L311" s="226"/>
      <c r="M311" s="226"/>
      <c r="N311" s="227"/>
      <c r="O311" s="279"/>
      <c r="P311" s="226"/>
      <c r="Q311" s="226"/>
      <c r="R311" s="280"/>
      <c r="S311" s="256"/>
      <c r="T311" s="253"/>
      <c r="U311" s="253"/>
      <c r="V311" s="253"/>
      <c r="W311" s="253"/>
    </row>
    <row r="312" spans="1:23" ht="20.399999999999999" x14ac:dyDescent="0.3">
      <c r="A312" s="232" t="s">
        <v>341</v>
      </c>
      <c r="B312" s="281" t="s">
        <v>342</v>
      </c>
      <c r="C312" s="281" t="s">
        <v>342</v>
      </c>
      <c r="D312" s="282" t="s">
        <v>35</v>
      </c>
      <c r="E312" s="235" t="s">
        <v>141</v>
      </c>
      <c r="F312" s="283" t="s">
        <v>142</v>
      </c>
      <c r="G312" s="281" t="s">
        <v>49</v>
      </c>
      <c r="H312" s="241">
        <v>21101</v>
      </c>
      <c r="I312" s="238" t="s">
        <v>351</v>
      </c>
      <c r="J312" s="241" t="s">
        <v>352</v>
      </c>
      <c r="K312" s="260" t="s">
        <v>353</v>
      </c>
      <c r="L312" s="240"/>
      <c r="M312" s="241"/>
      <c r="N312" s="242" t="s">
        <v>354</v>
      </c>
      <c r="O312" s="240">
        <v>5</v>
      </c>
      <c r="P312" s="260">
        <v>66</v>
      </c>
      <c r="Q312" s="240" t="s">
        <v>345</v>
      </c>
      <c r="R312" s="243">
        <f t="shared" ref="R312:R329" si="25">SUM(S312:S312)</f>
        <v>38.74</v>
      </c>
      <c r="S312" s="250">
        <v>38.74</v>
      </c>
      <c r="T312" s="253"/>
      <c r="U312" s="253"/>
      <c r="V312" s="253"/>
      <c r="W312" s="253"/>
    </row>
    <row r="313" spans="1:23" ht="20.399999999999999" x14ac:dyDescent="0.3">
      <c r="A313" s="232" t="s">
        <v>341</v>
      </c>
      <c r="B313" s="281" t="s">
        <v>342</v>
      </c>
      <c r="C313" s="281" t="s">
        <v>342</v>
      </c>
      <c r="D313" s="282" t="s">
        <v>35</v>
      </c>
      <c r="E313" s="235" t="s">
        <v>141</v>
      </c>
      <c r="F313" s="283" t="s">
        <v>142</v>
      </c>
      <c r="G313" s="281" t="s">
        <v>49</v>
      </c>
      <c r="H313" s="241">
        <v>21101</v>
      </c>
      <c r="I313" s="238" t="s">
        <v>351</v>
      </c>
      <c r="J313" s="241" t="s">
        <v>234</v>
      </c>
      <c r="K313" s="260" t="s">
        <v>235</v>
      </c>
      <c r="L313" s="240"/>
      <c r="M313" s="241"/>
      <c r="N313" s="242" t="s">
        <v>42</v>
      </c>
      <c r="O313" s="240">
        <v>67</v>
      </c>
      <c r="P313" s="260">
        <v>6</v>
      </c>
      <c r="Q313" s="240" t="s">
        <v>345</v>
      </c>
      <c r="R313" s="243">
        <f t="shared" si="25"/>
        <v>52.800000000000004</v>
      </c>
      <c r="S313" s="250">
        <v>52.800000000000004</v>
      </c>
      <c r="T313" s="253"/>
      <c r="U313" s="253"/>
      <c r="V313" s="253"/>
      <c r="W313" s="253"/>
    </row>
    <row r="314" spans="1:23" ht="20.399999999999999" x14ac:dyDescent="0.3">
      <c r="A314" s="232" t="s">
        <v>341</v>
      </c>
      <c r="B314" s="281" t="s">
        <v>342</v>
      </c>
      <c r="C314" s="281" t="s">
        <v>342</v>
      </c>
      <c r="D314" s="282" t="s">
        <v>35</v>
      </c>
      <c r="E314" s="235" t="s">
        <v>141</v>
      </c>
      <c r="F314" s="283" t="s">
        <v>142</v>
      </c>
      <c r="G314" s="281" t="s">
        <v>49</v>
      </c>
      <c r="H314" s="241">
        <v>21101</v>
      </c>
      <c r="I314" s="238" t="s">
        <v>351</v>
      </c>
      <c r="J314" s="241" t="s">
        <v>236</v>
      </c>
      <c r="K314" s="260" t="s">
        <v>355</v>
      </c>
      <c r="L314" s="240"/>
      <c r="M314" s="241"/>
      <c r="N314" s="242" t="s">
        <v>42</v>
      </c>
      <c r="O314" s="240">
        <v>20</v>
      </c>
      <c r="P314" s="260">
        <v>6</v>
      </c>
      <c r="Q314" s="240" t="s">
        <v>345</v>
      </c>
      <c r="R314" s="243">
        <f t="shared" si="25"/>
        <v>105.60000000000001</v>
      </c>
      <c r="S314" s="250">
        <v>105.60000000000001</v>
      </c>
      <c r="T314" s="253"/>
      <c r="U314" s="253"/>
      <c r="V314" s="253"/>
      <c r="W314" s="253"/>
    </row>
    <row r="315" spans="1:23" ht="20.399999999999999" x14ac:dyDescent="0.3">
      <c r="A315" s="232" t="s">
        <v>341</v>
      </c>
      <c r="B315" s="281" t="s">
        <v>342</v>
      </c>
      <c r="C315" s="281" t="s">
        <v>342</v>
      </c>
      <c r="D315" s="282" t="s">
        <v>35</v>
      </c>
      <c r="E315" s="235" t="s">
        <v>141</v>
      </c>
      <c r="F315" s="283" t="s">
        <v>142</v>
      </c>
      <c r="G315" s="281" t="s">
        <v>49</v>
      </c>
      <c r="H315" s="241">
        <v>21101</v>
      </c>
      <c r="I315" s="238" t="s">
        <v>351</v>
      </c>
      <c r="J315" s="241" t="s">
        <v>238</v>
      </c>
      <c r="K315" s="260" t="s">
        <v>239</v>
      </c>
      <c r="L315" s="240"/>
      <c r="M315" s="241"/>
      <c r="N315" s="242" t="s">
        <v>42</v>
      </c>
      <c r="O315" s="240">
        <v>20</v>
      </c>
      <c r="P315" s="260">
        <v>6</v>
      </c>
      <c r="Q315" s="240" t="s">
        <v>345</v>
      </c>
      <c r="R315" s="243">
        <f t="shared" si="25"/>
        <v>100.32000000000001</v>
      </c>
      <c r="S315" s="250">
        <v>100.32000000000001</v>
      </c>
      <c r="T315" s="253"/>
      <c r="U315" s="253"/>
      <c r="V315" s="253"/>
      <c r="W315" s="253"/>
    </row>
    <row r="316" spans="1:23" ht="20.399999999999999" x14ac:dyDescent="0.3">
      <c r="A316" s="232" t="s">
        <v>341</v>
      </c>
      <c r="B316" s="281" t="s">
        <v>342</v>
      </c>
      <c r="C316" s="281" t="s">
        <v>342</v>
      </c>
      <c r="D316" s="282" t="s">
        <v>35</v>
      </c>
      <c r="E316" s="235" t="s">
        <v>141</v>
      </c>
      <c r="F316" s="283" t="s">
        <v>142</v>
      </c>
      <c r="G316" s="281" t="s">
        <v>49</v>
      </c>
      <c r="H316" s="241">
        <v>21101</v>
      </c>
      <c r="I316" s="238" t="s">
        <v>351</v>
      </c>
      <c r="J316" s="241" t="s">
        <v>411</v>
      </c>
      <c r="K316" s="260" t="s">
        <v>412</v>
      </c>
      <c r="L316" s="240"/>
      <c r="M316" s="241"/>
      <c r="N316" s="242" t="s">
        <v>42</v>
      </c>
      <c r="O316" s="240">
        <v>27</v>
      </c>
      <c r="P316" s="260">
        <v>55</v>
      </c>
      <c r="Q316" s="240" t="s">
        <v>345</v>
      </c>
      <c r="R316" s="243">
        <f t="shared" si="25"/>
        <v>272.75</v>
      </c>
      <c r="S316" s="250">
        <v>272.75</v>
      </c>
      <c r="T316" s="253"/>
      <c r="U316" s="253"/>
      <c r="V316" s="253"/>
      <c r="W316" s="253"/>
    </row>
    <row r="317" spans="1:23" ht="20.399999999999999" x14ac:dyDescent="0.3">
      <c r="A317" s="232" t="s">
        <v>341</v>
      </c>
      <c r="B317" s="281" t="s">
        <v>342</v>
      </c>
      <c r="C317" s="281" t="s">
        <v>342</v>
      </c>
      <c r="D317" s="282" t="s">
        <v>35</v>
      </c>
      <c r="E317" s="235" t="s">
        <v>141</v>
      </c>
      <c r="F317" s="283" t="s">
        <v>142</v>
      </c>
      <c r="G317" s="281" t="s">
        <v>49</v>
      </c>
      <c r="H317" s="241">
        <v>21101</v>
      </c>
      <c r="I317" s="238" t="s">
        <v>351</v>
      </c>
      <c r="J317" s="241" t="s">
        <v>413</v>
      </c>
      <c r="K317" s="260" t="s">
        <v>414</v>
      </c>
      <c r="L317" s="240"/>
      <c r="M317" s="241"/>
      <c r="N317" s="242" t="s">
        <v>42</v>
      </c>
      <c r="O317" s="240">
        <v>7</v>
      </c>
      <c r="P317" s="260">
        <v>20</v>
      </c>
      <c r="Q317" s="240" t="s">
        <v>345</v>
      </c>
      <c r="R317" s="243">
        <f t="shared" si="25"/>
        <v>141.67999999999998</v>
      </c>
      <c r="S317" s="250">
        <v>141.67999999999998</v>
      </c>
      <c r="T317" s="253"/>
      <c r="U317" s="253"/>
      <c r="V317" s="253"/>
      <c r="W317" s="253"/>
    </row>
    <row r="318" spans="1:23" ht="20.399999999999999" x14ac:dyDescent="0.3">
      <c r="A318" s="232" t="s">
        <v>341</v>
      </c>
      <c r="B318" s="281" t="s">
        <v>342</v>
      </c>
      <c r="C318" s="281" t="s">
        <v>342</v>
      </c>
      <c r="D318" s="282" t="s">
        <v>35</v>
      </c>
      <c r="E318" s="235" t="s">
        <v>141</v>
      </c>
      <c r="F318" s="283" t="s">
        <v>142</v>
      </c>
      <c r="G318" s="281" t="s">
        <v>49</v>
      </c>
      <c r="H318" s="241">
        <v>21101</v>
      </c>
      <c r="I318" s="238" t="s">
        <v>351</v>
      </c>
      <c r="J318" s="241" t="s">
        <v>415</v>
      </c>
      <c r="K318" s="260" t="s">
        <v>416</v>
      </c>
      <c r="L318" s="240"/>
      <c r="M318" s="241"/>
      <c r="N318" s="242" t="s">
        <v>417</v>
      </c>
      <c r="O318" s="240">
        <v>2</v>
      </c>
      <c r="P318" s="260">
        <v>61</v>
      </c>
      <c r="Q318" s="240" t="s">
        <v>345</v>
      </c>
      <c r="R318" s="243">
        <f t="shared" si="25"/>
        <v>121.44</v>
      </c>
      <c r="S318" s="250">
        <v>121.44</v>
      </c>
      <c r="T318" s="253"/>
      <c r="U318" s="253"/>
      <c r="V318" s="253"/>
      <c r="W318" s="253"/>
    </row>
    <row r="319" spans="1:23" ht="20.399999999999999" x14ac:dyDescent="0.3">
      <c r="A319" s="232" t="s">
        <v>341</v>
      </c>
      <c r="B319" s="281" t="s">
        <v>342</v>
      </c>
      <c r="C319" s="281" t="s">
        <v>342</v>
      </c>
      <c r="D319" s="282" t="s">
        <v>35</v>
      </c>
      <c r="E319" s="235" t="s">
        <v>141</v>
      </c>
      <c r="F319" s="283" t="s">
        <v>142</v>
      </c>
      <c r="G319" s="281" t="s">
        <v>49</v>
      </c>
      <c r="H319" s="241">
        <v>21101</v>
      </c>
      <c r="I319" s="238" t="s">
        <v>351</v>
      </c>
      <c r="J319" s="241" t="s">
        <v>418</v>
      </c>
      <c r="K319" s="260" t="s">
        <v>419</v>
      </c>
      <c r="L319" s="240"/>
      <c r="M319" s="241"/>
      <c r="N319" s="242" t="s">
        <v>42</v>
      </c>
      <c r="O319" s="240">
        <v>13</v>
      </c>
      <c r="P319" s="260">
        <v>5</v>
      </c>
      <c r="Q319" s="240" t="s">
        <v>345</v>
      </c>
      <c r="R319" s="243">
        <f t="shared" si="25"/>
        <v>43.56</v>
      </c>
      <c r="S319" s="250">
        <v>43.56</v>
      </c>
      <c r="T319" s="253"/>
      <c r="U319" s="253"/>
      <c r="V319" s="253"/>
      <c r="W319" s="253"/>
    </row>
    <row r="320" spans="1:23" ht="20.399999999999999" x14ac:dyDescent="0.3">
      <c r="A320" s="232" t="s">
        <v>341</v>
      </c>
      <c r="B320" s="281" t="s">
        <v>342</v>
      </c>
      <c r="C320" s="281" t="s">
        <v>342</v>
      </c>
      <c r="D320" s="282" t="s">
        <v>35</v>
      </c>
      <c r="E320" s="235" t="s">
        <v>141</v>
      </c>
      <c r="F320" s="283" t="s">
        <v>142</v>
      </c>
      <c r="G320" s="281" t="s">
        <v>49</v>
      </c>
      <c r="H320" s="241">
        <v>21101</v>
      </c>
      <c r="I320" s="238" t="s">
        <v>351</v>
      </c>
      <c r="J320" s="241" t="s">
        <v>363</v>
      </c>
      <c r="K320" s="260" t="s">
        <v>420</v>
      </c>
      <c r="L320" s="240"/>
      <c r="M320" s="241"/>
      <c r="N320" s="242" t="s">
        <v>42</v>
      </c>
      <c r="O320" s="240">
        <v>30</v>
      </c>
      <c r="P320" s="260">
        <v>22</v>
      </c>
      <c r="Q320" s="240" t="s">
        <v>345</v>
      </c>
      <c r="R320" s="243">
        <f t="shared" si="25"/>
        <v>362.85</v>
      </c>
      <c r="S320" s="250">
        <v>362.85</v>
      </c>
      <c r="T320" s="253"/>
      <c r="U320" s="253"/>
      <c r="V320" s="253"/>
      <c r="W320" s="253"/>
    </row>
    <row r="321" spans="1:23" ht="20.399999999999999" x14ac:dyDescent="0.3">
      <c r="A321" s="232" t="s">
        <v>341</v>
      </c>
      <c r="B321" s="281" t="s">
        <v>342</v>
      </c>
      <c r="C321" s="281" t="s">
        <v>342</v>
      </c>
      <c r="D321" s="282" t="s">
        <v>35</v>
      </c>
      <c r="E321" s="235" t="s">
        <v>141</v>
      </c>
      <c r="F321" s="283" t="s">
        <v>142</v>
      </c>
      <c r="G321" s="281" t="s">
        <v>49</v>
      </c>
      <c r="H321" s="241">
        <v>21101</v>
      </c>
      <c r="I321" s="238" t="s">
        <v>365</v>
      </c>
      <c r="J321" s="241" t="s">
        <v>369</v>
      </c>
      <c r="K321" s="260" t="s">
        <v>370</v>
      </c>
      <c r="L321" s="240"/>
      <c r="M321" s="240"/>
      <c r="N321" s="242" t="s">
        <v>360</v>
      </c>
      <c r="O321" s="240">
        <v>9</v>
      </c>
      <c r="P321" s="260">
        <v>135</v>
      </c>
      <c r="Q321" s="240" t="s">
        <v>345</v>
      </c>
      <c r="R321" s="243">
        <f t="shared" si="25"/>
        <v>1633.5</v>
      </c>
      <c r="S321" s="250">
        <v>1633.5</v>
      </c>
      <c r="T321" s="253"/>
      <c r="U321" s="253"/>
      <c r="V321" s="253"/>
      <c r="W321" s="253"/>
    </row>
    <row r="322" spans="1:23" ht="20.399999999999999" x14ac:dyDescent="0.3">
      <c r="A322" s="232" t="s">
        <v>341</v>
      </c>
      <c r="B322" s="281" t="s">
        <v>342</v>
      </c>
      <c r="C322" s="281" t="s">
        <v>342</v>
      </c>
      <c r="D322" s="282" t="s">
        <v>35</v>
      </c>
      <c r="E322" s="235" t="s">
        <v>141</v>
      </c>
      <c r="F322" s="283" t="s">
        <v>142</v>
      </c>
      <c r="G322" s="281" t="s">
        <v>49</v>
      </c>
      <c r="H322" s="241">
        <v>21101</v>
      </c>
      <c r="I322" s="238" t="s">
        <v>351</v>
      </c>
      <c r="J322" s="241" t="s">
        <v>421</v>
      </c>
      <c r="K322" s="260" t="s">
        <v>422</v>
      </c>
      <c r="L322" s="240"/>
      <c r="M322" s="241"/>
      <c r="N322" s="242" t="s">
        <v>42</v>
      </c>
      <c r="O322" s="240">
        <v>5</v>
      </c>
      <c r="P322" s="260">
        <v>30</v>
      </c>
      <c r="Q322" s="240" t="s">
        <v>345</v>
      </c>
      <c r="R322" s="243">
        <f t="shared" si="25"/>
        <v>126.76</v>
      </c>
      <c r="S322" s="250">
        <v>126.76</v>
      </c>
      <c r="T322" s="253"/>
      <c r="U322" s="253"/>
      <c r="V322" s="253"/>
      <c r="W322" s="253"/>
    </row>
    <row r="323" spans="1:23" ht="20.399999999999999" x14ac:dyDescent="0.3">
      <c r="A323" s="232" t="s">
        <v>341</v>
      </c>
      <c r="B323" s="281" t="s">
        <v>342</v>
      </c>
      <c r="C323" s="281" t="s">
        <v>342</v>
      </c>
      <c r="D323" s="282" t="s">
        <v>35</v>
      </c>
      <c r="E323" s="235" t="s">
        <v>423</v>
      </c>
      <c r="F323" s="283" t="s">
        <v>142</v>
      </c>
      <c r="G323" s="281" t="s">
        <v>49</v>
      </c>
      <c r="H323" s="241">
        <v>21401</v>
      </c>
      <c r="I323" s="238" t="s">
        <v>385</v>
      </c>
      <c r="J323" s="241" t="s">
        <v>386</v>
      </c>
      <c r="K323" s="260" t="s">
        <v>387</v>
      </c>
      <c r="L323" s="240"/>
      <c r="M323" s="240"/>
      <c r="N323" s="242" t="s">
        <v>42</v>
      </c>
      <c r="O323" s="283" t="s">
        <v>424</v>
      </c>
      <c r="P323" s="284">
        <v>164</v>
      </c>
      <c r="Q323" s="240" t="s">
        <v>345</v>
      </c>
      <c r="R323" s="243">
        <f t="shared" si="25"/>
        <v>340</v>
      </c>
      <c r="S323" s="250">
        <v>340</v>
      </c>
      <c r="T323" s="253"/>
      <c r="U323" s="253"/>
      <c r="V323" s="253"/>
      <c r="W323" s="253"/>
    </row>
    <row r="324" spans="1:23" ht="20.399999999999999" x14ac:dyDescent="0.3">
      <c r="A324" s="232" t="s">
        <v>341</v>
      </c>
      <c r="B324" s="281" t="s">
        <v>342</v>
      </c>
      <c r="C324" s="281" t="s">
        <v>342</v>
      </c>
      <c r="D324" s="282" t="s">
        <v>35</v>
      </c>
      <c r="E324" s="235" t="s">
        <v>425</v>
      </c>
      <c r="F324" s="283" t="s">
        <v>142</v>
      </c>
      <c r="G324" s="281" t="s">
        <v>49</v>
      </c>
      <c r="H324" s="241">
        <v>21401</v>
      </c>
      <c r="I324" s="238" t="s">
        <v>385</v>
      </c>
      <c r="J324" s="241" t="s">
        <v>396</v>
      </c>
      <c r="K324" s="260" t="s">
        <v>397</v>
      </c>
      <c r="L324" s="240"/>
      <c r="M324" s="240"/>
      <c r="N324" s="242" t="s">
        <v>42</v>
      </c>
      <c r="O324" s="283" t="s">
        <v>426</v>
      </c>
      <c r="P324" s="260">
        <v>84</v>
      </c>
      <c r="Q324" s="240" t="s">
        <v>345</v>
      </c>
      <c r="R324" s="243">
        <f t="shared" si="25"/>
        <v>112</v>
      </c>
      <c r="S324" s="250">
        <v>112</v>
      </c>
      <c r="T324" s="253"/>
      <c r="U324" s="253"/>
      <c r="V324" s="253"/>
      <c r="W324" s="253"/>
    </row>
    <row r="325" spans="1:23" ht="20.399999999999999" x14ac:dyDescent="0.3">
      <c r="A325" s="232" t="s">
        <v>341</v>
      </c>
      <c r="B325" s="281" t="s">
        <v>342</v>
      </c>
      <c r="C325" s="281" t="s">
        <v>342</v>
      </c>
      <c r="D325" s="282" t="s">
        <v>35</v>
      </c>
      <c r="E325" s="235" t="s">
        <v>110</v>
      </c>
      <c r="F325" s="283" t="s">
        <v>142</v>
      </c>
      <c r="G325" s="281" t="s">
        <v>49</v>
      </c>
      <c r="H325" s="241">
        <v>21401</v>
      </c>
      <c r="I325" s="238" t="s">
        <v>385</v>
      </c>
      <c r="J325" s="241" t="s">
        <v>388</v>
      </c>
      <c r="K325" s="260" t="s">
        <v>427</v>
      </c>
      <c r="L325" s="285"/>
      <c r="M325" s="285"/>
      <c r="N325" s="242" t="s">
        <v>42</v>
      </c>
      <c r="O325" s="283" t="s">
        <v>428</v>
      </c>
      <c r="P325" s="286">
        <v>198</v>
      </c>
      <c r="Q325" s="240" t="s">
        <v>345</v>
      </c>
      <c r="R325" s="243">
        <f t="shared" si="25"/>
        <v>223</v>
      </c>
      <c r="S325" s="250">
        <v>223</v>
      </c>
      <c r="T325" s="253"/>
      <c r="U325" s="253"/>
      <c r="V325" s="253"/>
      <c r="W325" s="253"/>
    </row>
    <row r="326" spans="1:23" ht="20.399999999999999" x14ac:dyDescent="0.3">
      <c r="A326" s="232" t="s">
        <v>341</v>
      </c>
      <c r="B326" s="281" t="s">
        <v>342</v>
      </c>
      <c r="C326" s="281" t="s">
        <v>342</v>
      </c>
      <c r="D326" s="282" t="s">
        <v>35</v>
      </c>
      <c r="E326" s="235" t="s">
        <v>429</v>
      </c>
      <c r="F326" s="283" t="s">
        <v>142</v>
      </c>
      <c r="G326" s="281" t="s">
        <v>49</v>
      </c>
      <c r="H326" s="241">
        <v>21401</v>
      </c>
      <c r="I326" s="238" t="s">
        <v>385</v>
      </c>
      <c r="J326" s="241" t="s">
        <v>390</v>
      </c>
      <c r="K326" s="260" t="s">
        <v>430</v>
      </c>
      <c r="L326" s="285"/>
      <c r="M326" s="285"/>
      <c r="N326" s="242" t="s">
        <v>42</v>
      </c>
      <c r="O326" s="283" t="s">
        <v>431</v>
      </c>
      <c r="P326" s="286">
        <v>198</v>
      </c>
      <c r="Q326" s="240" t="s">
        <v>345</v>
      </c>
      <c r="R326" s="243">
        <f t="shared" si="25"/>
        <v>223</v>
      </c>
      <c r="S326" s="250">
        <v>223</v>
      </c>
      <c r="T326" s="253"/>
      <c r="U326" s="253"/>
      <c r="V326" s="253"/>
      <c r="W326" s="253"/>
    </row>
    <row r="327" spans="1:23" ht="20.399999999999999" x14ac:dyDescent="0.3">
      <c r="A327" s="232" t="s">
        <v>341</v>
      </c>
      <c r="B327" s="281" t="s">
        <v>342</v>
      </c>
      <c r="C327" s="281" t="s">
        <v>342</v>
      </c>
      <c r="D327" s="282" t="s">
        <v>35</v>
      </c>
      <c r="E327" s="235" t="s">
        <v>432</v>
      </c>
      <c r="F327" s="283" t="s">
        <v>142</v>
      </c>
      <c r="G327" s="281" t="s">
        <v>49</v>
      </c>
      <c r="H327" s="241">
        <v>21401</v>
      </c>
      <c r="I327" s="238" t="s">
        <v>385</v>
      </c>
      <c r="J327" s="287" t="s">
        <v>392</v>
      </c>
      <c r="K327" s="260" t="s">
        <v>433</v>
      </c>
      <c r="L327" s="285"/>
      <c r="M327" s="285"/>
      <c r="N327" s="242" t="s">
        <v>42</v>
      </c>
      <c r="O327" s="283" t="s">
        <v>431</v>
      </c>
      <c r="P327" s="286">
        <v>198</v>
      </c>
      <c r="Q327" s="240" t="s">
        <v>345</v>
      </c>
      <c r="R327" s="243">
        <f t="shared" si="25"/>
        <v>223</v>
      </c>
      <c r="S327" s="250">
        <v>223</v>
      </c>
      <c r="T327" s="253"/>
      <c r="U327" s="253"/>
      <c r="V327" s="253"/>
      <c r="W327" s="253"/>
    </row>
    <row r="328" spans="1:23" ht="20.399999999999999" x14ac:dyDescent="0.3">
      <c r="A328" s="232" t="s">
        <v>341</v>
      </c>
      <c r="B328" s="281" t="s">
        <v>342</v>
      </c>
      <c r="C328" s="281" t="s">
        <v>342</v>
      </c>
      <c r="D328" s="282" t="s">
        <v>35</v>
      </c>
      <c r="E328" s="235" t="s">
        <v>432</v>
      </c>
      <c r="F328" s="283" t="s">
        <v>142</v>
      </c>
      <c r="G328" s="281" t="s">
        <v>49</v>
      </c>
      <c r="H328" s="241">
        <v>21401</v>
      </c>
      <c r="I328" s="238" t="s">
        <v>385</v>
      </c>
      <c r="J328" s="241" t="s">
        <v>394</v>
      </c>
      <c r="K328" s="260" t="s">
        <v>434</v>
      </c>
      <c r="L328" s="285"/>
      <c r="M328" s="285"/>
      <c r="N328" s="242" t="s">
        <v>42</v>
      </c>
      <c r="O328" s="283" t="s">
        <v>431</v>
      </c>
      <c r="P328" s="286">
        <v>198</v>
      </c>
      <c r="Q328" s="240" t="s">
        <v>345</v>
      </c>
      <c r="R328" s="243">
        <f t="shared" si="25"/>
        <v>223</v>
      </c>
      <c r="S328" s="250">
        <v>223</v>
      </c>
      <c r="T328" s="253"/>
      <c r="U328" s="253"/>
      <c r="V328" s="253"/>
      <c r="W328" s="253"/>
    </row>
    <row r="329" spans="1:23" ht="40.799999999999997" x14ac:dyDescent="0.3">
      <c r="A329" s="232" t="s">
        <v>341</v>
      </c>
      <c r="B329" s="281" t="s">
        <v>342</v>
      </c>
      <c r="C329" s="281" t="s">
        <v>342</v>
      </c>
      <c r="D329" s="282" t="s">
        <v>35</v>
      </c>
      <c r="E329" s="235" t="s">
        <v>59</v>
      </c>
      <c r="F329" s="236" t="s">
        <v>60</v>
      </c>
      <c r="G329" s="235" t="s">
        <v>49</v>
      </c>
      <c r="H329" s="241">
        <v>26102</v>
      </c>
      <c r="I329" s="238" t="s">
        <v>321</v>
      </c>
      <c r="J329" s="288" t="s">
        <v>343</v>
      </c>
      <c r="K329" s="239" t="s">
        <v>344</v>
      </c>
      <c r="L329" s="240"/>
      <c r="M329" s="241"/>
      <c r="N329" s="242" t="s">
        <v>320</v>
      </c>
      <c r="O329" s="238">
        <v>727.27272000000005</v>
      </c>
      <c r="P329" s="240">
        <v>22</v>
      </c>
      <c r="Q329" s="240" t="s">
        <v>345</v>
      </c>
      <c r="R329" s="243">
        <f t="shared" si="25"/>
        <v>3999.82</v>
      </c>
      <c r="S329" s="270">
        <v>3999.82</v>
      </c>
      <c r="T329" s="253"/>
      <c r="U329" s="253"/>
      <c r="V329" s="253"/>
      <c r="W329" s="253"/>
    </row>
    <row r="330" spans="1:23" ht="20.399999999999999" x14ac:dyDescent="0.3">
      <c r="A330" s="232" t="s">
        <v>341</v>
      </c>
      <c r="B330" s="281" t="s">
        <v>342</v>
      </c>
      <c r="C330" s="281" t="s">
        <v>342</v>
      </c>
      <c r="D330" s="282" t="s">
        <v>35</v>
      </c>
      <c r="E330" s="235" t="s">
        <v>59</v>
      </c>
      <c r="F330" s="236">
        <v>45</v>
      </c>
      <c r="G330" s="235" t="s">
        <v>49</v>
      </c>
      <c r="H330" s="241">
        <v>37501</v>
      </c>
      <c r="I330" s="238" t="s">
        <v>435</v>
      </c>
      <c r="J330" s="239"/>
      <c r="K330" s="239" t="s">
        <v>213</v>
      </c>
      <c r="L330" s="240"/>
      <c r="M330" s="241"/>
      <c r="N330" s="242" t="s">
        <v>86</v>
      </c>
      <c r="O330" s="238" t="s">
        <v>86</v>
      </c>
      <c r="P330" s="240" t="s">
        <v>86</v>
      </c>
      <c r="Q330" s="240" t="s">
        <v>345</v>
      </c>
      <c r="R330" s="240">
        <v>2000</v>
      </c>
      <c r="S330" s="270">
        <v>204</v>
      </c>
      <c r="T330" s="253"/>
      <c r="U330" s="253"/>
      <c r="V330" s="253"/>
      <c r="W330" s="253"/>
    </row>
    <row r="331" spans="1:23" ht="18" x14ac:dyDescent="0.3">
      <c r="A331" s="361" t="s">
        <v>436</v>
      </c>
      <c r="B331" s="362"/>
      <c r="C331" s="362"/>
      <c r="D331" s="362"/>
      <c r="E331" s="362"/>
      <c r="F331" s="362"/>
      <c r="G331" s="362"/>
      <c r="H331" s="363"/>
      <c r="I331" s="223"/>
      <c r="J331" s="278"/>
      <c r="K331" s="225"/>
      <c r="L331" s="226"/>
      <c r="M331" s="226"/>
      <c r="N331" s="227"/>
      <c r="O331" s="279"/>
      <c r="P331" s="226"/>
      <c r="Q331" s="226"/>
      <c r="R331" s="280"/>
      <c r="S331" s="256"/>
      <c r="T331" s="253"/>
      <c r="U331" s="253"/>
      <c r="V331" s="253"/>
      <c r="W331" s="253"/>
    </row>
    <row r="332" spans="1:23" ht="20.399999999999999" x14ac:dyDescent="0.3">
      <c r="A332" s="232" t="s">
        <v>341</v>
      </c>
      <c r="B332" s="281" t="s">
        <v>342</v>
      </c>
      <c r="C332" s="281" t="s">
        <v>342</v>
      </c>
      <c r="D332" s="282" t="s">
        <v>35</v>
      </c>
      <c r="E332" s="235" t="s">
        <v>59</v>
      </c>
      <c r="F332" s="236" t="s">
        <v>60</v>
      </c>
      <c r="G332" s="235" t="s">
        <v>49</v>
      </c>
      <c r="H332" s="241">
        <v>21101</v>
      </c>
      <c r="I332" s="238" t="s">
        <v>351</v>
      </c>
      <c r="J332" s="241" t="s">
        <v>437</v>
      </c>
      <c r="K332" s="281" t="s">
        <v>438</v>
      </c>
      <c r="L332" s="240"/>
      <c r="M332" s="240"/>
      <c r="N332" s="242" t="s">
        <v>42</v>
      </c>
      <c r="O332" s="283">
        <v>1</v>
      </c>
      <c r="P332" s="240">
        <v>17</v>
      </c>
      <c r="Q332" s="240" t="s">
        <v>345</v>
      </c>
      <c r="R332" s="243">
        <f t="shared" ref="R332:R367" si="26">SUM(S332:S332)</f>
        <v>17.16</v>
      </c>
      <c r="S332" s="250">
        <v>17.16</v>
      </c>
      <c r="T332" s="253"/>
      <c r="U332" s="253"/>
      <c r="V332" s="253"/>
      <c r="W332" s="253"/>
    </row>
    <row r="333" spans="1:23" ht="20.399999999999999" x14ac:dyDescent="0.3">
      <c r="A333" s="232" t="s">
        <v>341</v>
      </c>
      <c r="B333" s="281" t="s">
        <v>342</v>
      </c>
      <c r="C333" s="281" t="s">
        <v>342</v>
      </c>
      <c r="D333" s="282" t="s">
        <v>35</v>
      </c>
      <c r="E333" s="235" t="s">
        <v>59</v>
      </c>
      <c r="F333" s="236" t="s">
        <v>60</v>
      </c>
      <c r="G333" s="235" t="s">
        <v>49</v>
      </c>
      <c r="H333" s="241">
        <v>21101</v>
      </c>
      <c r="I333" s="238" t="s">
        <v>351</v>
      </c>
      <c r="J333" s="241" t="s">
        <v>352</v>
      </c>
      <c r="K333" s="260" t="s">
        <v>353</v>
      </c>
      <c r="L333" s="240"/>
      <c r="M333" s="240"/>
      <c r="N333" s="242" t="s">
        <v>354</v>
      </c>
      <c r="O333" s="283">
        <v>3</v>
      </c>
      <c r="P333" s="240">
        <v>66</v>
      </c>
      <c r="Q333" s="240" t="s">
        <v>345</v>
      </c>
      <c r="R333" s="243">
        <f t="shared" si="26"/>
        <v>111.76</v>
      </c>
      <c r="S333" s="250">
        <v>111.76</v>
      </c>
      <c r="T333" s="253"/>
      <c r="U333" s="253"/>
      <c r="V333" s="253"/>
      <c r="W333" s="253"/>
    </row>
    <row r="334" spans="1:23" ht="20.399999999999999" x14ac:dyDescent="0.3">
      <c r="A334" s="232" t="s">
        <v>341</v>
      </c>
      <c r="B334" s="281" t="s">
        <v>342</v>
      </c>
      <c r="C334" s="281" t="s">
        <v>342</v>
      </c>
      <c r="D334" s="282" t="s">
        <v>35</v>
      </c>
      <c r="E334" s="235" t="s">
        <v>59</v>
      </c>
      <c r="F334" s="236" t="s">
        <v>60</v>
      </c>
      <c r="G334" s="235" t="s">
        <v>49</v>
      </c>
      <c r="H334" s="241">
        <v>21101</v>
      </c>
      <c r="I334" s="238" t="s">
        <v>351</v>
      </c>
      <c r="J334" s="241" t="s">
        <v>234</v>
      </c>
      <c r="K334" s="260" t="s">
        <v>235</v>
      </c>
      <c r="L334" s="240"/>
      <c r="M334" s="240"/>
      <c r="N334" s="242" t="s">
        <v>42</v>
      </c>
      <c r="O334" s="283">
        <v>42</v>
      </c>
      <c r="P334" s="240">
        <v>6</v>
      </c>
      <c r="Q334" s="240" t="s">
        <v>345</v>
      </c>
      <c r="R334" s="243">
        <f t="shared" si="26"/>
        <v>269.27999999999997</v>
      </c>
      <c r="S334" s="250">
        <v>269.27999999999997</v>
      </c>
      <c r="T334" s="253"/>
      <c r="U334" s="253"/>
      <c r="V334" s="253"/>
      <c r="W334" s="253"/>
    </row>
    <row r="335" spans="1:23" ht="20.399999999999999" x14ac:dyDescent="0.3">
      <c r="A335" s="232" t="s">
        <v>341</v>
      </c>
      <c r="B335" s="281" t="s">
        <v>342</v>
      </c>
      <c r="C335" s="281" t="s">
        <v>342</v>
      </c>
      <c r="D335" s="282" t="s">
        <v>35</v>
      </c>
      <c r="E335" s="235" t="s">
        <v>59</v>
      </c>
      <c r="F335" s="236" t="s">
        <v>60</v>
      </c>
      <c r="G335" s="235" t="s">
        <v>49</v>
      </c>
      <c r="H335" s="241">
        <v>21101</v>
      </c>
      <c r="I335" s="238" t="s">
        <v>351</v>
      </c>
      <c r="J335" s="241" t="s">
        <v>236</v>
      </c>
      <c r="K335" s="260" t="s">
        <v>355</v>
      </c>
      <c r="L335" s="240"/>
      <c r="M335" s="240"/>
      <c r="N335" s="242" t="s">
        <v>42</v>
      </c>
      <c r="O335" s="283">
        <v>22</v>
      </c>
      <c r="P335" s="240">
        <v>5</v>
      </c>
      <c r="Q335" s="240" t="s">
        <v>345</v>
      </c>
      <c r="R335" s="243">
        <f t="shared" si="26"/>
        <v>31.68</v>
      </c>
      <c r="S335" s="250">
        <v>31.68</v>
      </c>
      <c r="T335" s="253"/>
      <c r="U335" s="253"/>
      <c r="V335" s="253"/>
      <c r="W335" s="253"/>
    </row>
    <row r="336" spans="1:23" ht="20.399999999999999" x14ac:dyDescent="0.3">
      <c r="A336" s="232" t="s">
        <v>341</v>
      </c>
      <c r="B336" s="281" t="s">
        <v>342</v>
      </c>
      <c r="C336" s="281" t="s">
        <v>342</v>
      </c>
      <c r="D336" s="282" t="s">
        <v>35</v>
      </c>
      <c r="E336" s="235" t="s">
        <v>59</v>
      </c>
      <c r="F336" s="236" t="s">
        <v>60</v>
      </c>
      <c r="G336" s="235" t="s">
        <v>49</v>
      </c>
      <c r="H336" s="241">
        <v>21101</v>
      </c>
      <c r="I336" s="238" t="s">
        <v>351</v>
      </c>
      <c r="J336" s="241" t="s">
        <v>238</v>
      </c>
      <c r="K336" s="260" t="s">
        <v>239</v>
      </c>
      <c r="L336" s="240"/>
      <c r="M336" s="240"/>
      <c r="N336" s="242" t="s">
        <v>42</v>
      </c>
      <c r="O336" s="283">
        <v>22</v>
      </c>
      <c r="P336" s="240">
        <v>5</v>
      </c>
      <c r="Q336" s="240" t="s">
        <v>345</v>
      </c>
      <c r="R336" s="243">
        <f t="shared" si="26"/>
        <v>31.68</v>
      </c>
      <c r="S336" s="250">
        <v>31.68</v>
      </c>
      <c r="T336" s="253"/>
      <c r="U336" s="253"/>
      <c r="V336" s="253"/>
      <c r="W336" s="253"/>
    </row>
    <row r="337" spans="1:23" ht="20.399999999999999" x14ac:dyDescent="0.3">
      <c r="A337" s="232" t="s">
        <v>341</v>
      </c>
      <c r="B337" s="281" t="s">
        <v>342</v>
      </c>
      <c r="C337" s="281" t="s">
        <v>342</v>
      </c>
      <c r="D337" s="282" t="s">
        <v>35</v>
      </c>
      <c r="E337" s="235" t="s">
        <v>59</v>
      </c>
      <c r="F337" s="236" t="s">
        <v>60</v>
      </c>
      <c r="G337" s="235" t="s">
        <v>49</v>
      </c>
      <c r="H337" s="241">
        <v>21101</v>
      </c>
      <c r="I337" s="238" t="s">
        <v>351</v>
      </c>
      <c r="J337" s="241" t="s">
        <v>439</v>
      </c>
      <c r="K337" s="260" t="s">
        <v>440</v>
      </c>
      <c r="L337" s="240"/>
      <c r="M337" s="240"/>
      <c r="N337" s="242" t="s">
        <v>42</v>
      </c>
      <c r="O337" s="283">
        <v>4</v>
      </c>
      <c r="P337" s="240">
        <v>23</v>
      </c>
      <c r="Q337" s="240" t="s">
        <v>345</v>
      </c>
      <c r="R337" s="243">
        <f t="shared" si="26"/>
        <v>47.52</v>
      </c>
      <c r="S337" s="250">
        <v>47.52</v>
      </c>
      <c r="T337" s="253"/>
      <c r="U337" s="253"/>
      <c r="V337" s="253"/>
      <c r="W337" s="253"/>
    </row>
    <row r="338" spans="1:23" ht="20.399999999999999" x14ac:dyDescent="0.3">
      <c r="A338" s="232" t="s">
        <v>341</v>
      </c>
      <c r="B338" s="281" t="s">
        <v>342</v>
      </c>
      <c r="C338" s="281" t="s">
        <v>342</v>
      </c>
      <c r="D338" s="282" t="s">
        <v>35</v>
      </c>
      <c r="E338" s="235" t="s">
        <v>59</v>
      </c>
      <c r="F338" s="236" t="s">
        <v>60</v>
      </c>
      <c r="G338" s="235" t="s">
        <v>49</v>
      </c>
      <c r="H338" s="241">
        <v>21101</v>
      </c>
      <c r="I338" s="238" t="s">
        <v>351</v>
      </c>
      <c r="J338" s="241" t="s">
        <v>441</v>
      </c>
      <c r="K338" s="260" t="s">
        <v>442</v>
      </c>
      <c r="L338" s="240"/>
      <c r="M338" s="240"/>
      <c r="N338" s="242" t="s">
        <v>42</v>
      </c>
      <c r="O338" s="283">
        <v>3</v>
      </c>
      <c r="P338" s="240">
        <v>23</v>
      </c>
      <c r="Q338" s="240" t="s">
        <v>345</v>
      </c>
      <c r="R338" s="243">
        <f t="shared" si="26"/>
        <v>47.5</v>
      </c>
      <c r="S338" s="250">
        <v>47.5</v>
      </c>
      <c r="T338" s="253"/>
      <c r="U338" s="253"/>
      <c r="V338" s="253"/>
      <c r="W338" s="253"/>
    </row>
    <row r="339" spans="1:23" ht="20.399999999999999" x14ac:dyDescent="0.3">
      <c r="A339" s="232" t="s">
        <v>341</v>
      </c>
      <c r="B339" s="281" t="s">
        <v>342</v>
      </c>
      <c r="C339" s="281" t="s">
        <v>342</v>
      </c>
      <c r="D339" s="282" t="s">
        <v>35</v>
      </c>
      <c r="E339" s="235" t="s">
        <v>59</v>
      </c>
      <c r="F339" s="236" t="s">
        <v>60</v>
      </c>
      <c r="G339" s="235" t="s">
        <v>49</v>
      </c>
      <c r="H339" s="241">
        <v>21101</v>
      </c>
      <c r="I339" s="238" t="s">
        <v>351</v>
      </c>
      <c r="J339" s="241" t="s">
        <v>443</v>
      </c>
      <c r="K339" s="260" t="s">
        <v>444</v>
      </c>
      <c r="L339" s="240"/>
      <c r="M339" s="240"/>
      <c r="N339" s="242" t="s">
        <v>42</v>
      </c>
      <c r="O339" s="283">
        <v>5</v>
      </c>
      <c r="P339" s="240">
        <v>33</v>
      </c>
      <c r="Q339" s="240" t="s">
        <v>345</v>
      </c>
      <c r="R339" s="243">
        <f t="shared" si="26"/>
        <v>132</v>
      </c>
      <c r="S339" s="250">
        <v>132</v>
      </c>
      <c r="T339" s="253"/>
      <c r="U339" s="253"/>
      <c r="V339" s="253"/>
      <c r="W339" s="253"/>
    </row>
    <row r="340" spans="1:23" ht="20.399999999999999" x14ac:dyDescent="0.3">
      <c r="A340" s="232" t="s">
        <v>341</v>
      </c>
      <c r="B340" s="281" t="s">
        <v>342</v>
      </c>
      <c r="C340" s="281" t="s">
        <v>342</v>
      </c>
      <c r="D340" s="282" t="s">
        <v>35</v>
      </c>
      <c r="E340" s="235" t="s">
        <v>59</v>
      </c>
      <c r="F340" s="236" t="s">
        <v>60</v>
      </c>
      <c r="G340" s="235" t="s">
        <v>49</v>
      </c>
      <c r="H340" s="241">
        <v>21101</v>
      </c>
      <c r="I340" s="238" t="s">
        <v>351</v>
      </c>
      <c r="J340" s="241" t="s">
        <v>445</v>
      </c>
      <c r="K340" s="260" t="s">
        <v>446</v>
      </c>
      <c r="L340" s="240"/>
      <c r="M340" s="240"/>
      <c r="N340" s="242" t="s">
        <v>42</v>
      </c>
      <c r="O340" s="283">
        <v>4</v>
      </c>
      <c r="P340" s="240">
        <v>14</v>
      </c>
      <c r="Q340" s="240" t="s">
        <v>345</v>
      </c>
      <c r="R340" s="243">
        <f t="shared" si="26"/>
        <v>56.32</v>
      </c>
      <c r="S340" s="250">
        <v>56.32</v>
      </c>
      <c r="T340" s="253"/>
      <c r="U340" s="253"/>
      <c r="V340" s="253"/>
      <c r="W340" s="253"/>
    </row>
    <row r="341" spans="1:23" ht="20.399999999999999" x14ac:dyDescent="0.3">
      <c r="A341" s="232" t="s">
        <v>341</v>
      </c>
      <c r="B341" s="281" t="s">
        <v>342</v>
      </c>
      <c r="C341" s="281" t="s">
        <v>342</v>
      </c>
      <c r="D341" s="282" t="s">
        <v>35</v>
      </c>
      <c r="E341" s="235" t="s">
        <v>59</v>
      </c>
      <c r="F341" s="236" t="s">
        <v>60</v>
      </c>
      <c r="G341" s="235" t="s">
        <v>49</v>
      </c>
      <c r="H341" s="241">
        <v>21101</v>
      </c>
      <c r="I341" s="238" t="s">
        <v>351</v>
      </c>
      <c r="J341" s="241" t="s">
        <v>447</v>
      </c>
      <c r="K341" s="260" t="s">
        <v>448</v>
      </c>
      <c r="L341" s="240"/>
      <c r="M341" s="240"/>
      <c r="N341" s="242" t="s">
        <v>42</v>
      </c>
      <c r="O341" s="283">
        <v>1</v>
      </c>
      <c r="P341" s="240">
        <v>57</v>
      </c>
      <c r="Q341" s="240" t="s">
        <v>345</v>
      </c>
      <c r="R341" s="243">
        <f t="shared" si="26"/>
        <v>54.4</v>
      </c>
      <c r="S341" s="250">
        <v>54.4</v>
      </c>
      <c r="T341" s="253"/>
      <c r="U341" s="253"/>
      <c r="V341" s="253"/>
      <c r="W341" s="253"/>
    </row>
    <row r="342" spans="1:23" ht="20.399999999999999" x14ac:dyDescent="0.3">
      <c r="A342" s="232" t="s">
        <v>341</v>
      </c>
      <c r="B342" s="281" t="s">
        <v>342</v>
      </c>
      <c r="C342" s="281" t="s">
        <v>342</v>
      </c>
      <c r="D342" s="282" t="s">
        <v>35</v>
      </c>
      <c r="E342" s="235" t="s">
        <v>59</v>
      </c>
      <c r="F342" s="236" t="s">
        <v>60</v>
      </c>
      <c r="G342" s="235" t="s">
        <v>49</v>
      </c>
      <c r="H342" s="241">
        <v>21101</v>
      </c>
      <c r="I342" s="238" t="s">
        <v>351</v>
      </c>
      <c r="J342" s="241" t="s">
        <v>449</v>
      </c>
      <c r="K342" s="260" t="s">
        <v>450</v>
      </c>
      <c r="L342" s="240"/>
      <c r="M342" s="240"/>
      <c r="N342" s="242" t="s">
        <v>42</v>
      </c>
      <c r="O342" s="283">
        <v>30</v>
      </c>
      <c r="P342" s="240">
        <v>4</v>
      </c>
      <c r="Q342" s="240" t="s">
        <v>345</v>
      </c>
      <c r="R342" s="243">
        <f t="shared" si="26"/>
        <v>52.8</v>
      </c>
      <c r="S342" s="250">
        <v>52.8</v>
      </c>
      <c r="T342" s="253"/>
      <c r="U342" s="253"/>
      <c r="V342" s="253"/>
      <c r="W342" s="253"/>
    </row>
    <row r="343" spans="1:23" ht="20.399999999999999" x14ac:dyDescent="0.3">
      <c r="A343" s="232" t="s">
        <v>341</v>
      </c>
      <c r="B343" s="281" t="s">
        <v>342</v>
      </c>
      <c r="C343" s="281" t="s">
        <v>342</v>
      </c>
      <c r="D343" s="282" t="s">
        <v>35</v>
      </c>
      <c r="E343" s="235" t="s">
        <v>59</v>
      </c>
      <c r="F343" s="236" t="s">
        <v>60</v>
      </c>
      <c r="G343" s="235" t="s">
        <v>49</v>
      </c>
      <c r="H343" s="241">
        <v>21101</v>
      </c>
      <c r="I343" s="238" t="s">
        <v>351</v>
      </c>
      <c r="J343" s="241" t="s">
        <v>451</v>
      </c>
      <c r="K343" s="260" t="s">
        <v>452</v>
      </c>
      <c r="L343" s="240"/>
      <c r="M343" s="240"/>
      <c r="N343" s="242" t="s">
        <v>42</v>
      </c>
      <c r="O343" s="283">
        <v>4</v>
      </c>
      <c r="P343" s="240">
        <v>10</v>
      </c>
      <c r="Q343" s="240" t="s">
        <v>345</v>
      </c>
      <c r="R343" s="243">
        <f t="shared" si="26"/>
        <v>68.64</v>
      </c>
      <c r="S343" s="250">
        <v>68.64</v>
      </c>
      <c r="T343" s="253"/>
      <c r="U343" s="253"/>
      <c r="V343" s="253"/>
      <c r="W343" s="253"/>
    </row>
    <row r="344" spans="1:23" ht="20.399999999999999" x14ac:dyDescent="0.3">
      <c r="A344" s="232" t="s">
        <v>341</v>
      </c>
      <c r="B344" s="281" t="s">
        <v>342</v>
      </c>
      <c r="C344" s="281" t="s">
        <v>342</v>
      </c>
      <c r="D344" s="282" t="s">
        <v>35</v>
      </c>
      <c r="E344" s="235" t="s">
        <v>59</v>
      </c>
      <c r="F344" s="236" t="s">
        <v>60</v>
      </c>
      <c r="G344" s="235" t="s">
        <v>49</v>
      </c>
      <c r="H344" s="241">
        <v>21101</v>
      </c>
      <c r="I344" s="238" t="s">
        <v>351</v>
      </c>
      <c r="J344" s="241" t="s">
        <v>418</v>
      </c>
      <c r="K344" s="260" t="s">
        <v>419</v>
      </c>
      <c r="L344" s="240"/>
      <c r="M344" s="240"/>
      <c r="N344" s="242" t="s">
        <v>42</v>
      </c>
      <c r="O344" s="283">
        <v>18</v>
      </c>
      <c r="P344" s="240">
        <v>5</v>
      </c>
      <c r="Q344" s="240" t="s">
        <v>345</v>
      </c>
      <c r="R344" s="243">
        <f t="shared" si="26"/>
        <v>26.4</v>
      </c>
      <c r="S344" s="250">
        <v>26.4</v>
      </c>
      <c r="T344" s="253"/>
      <c r="U344" s="253"/>
      <c r="V344" s="253"/>
      <c r="W344" s="253"/>
    </row>
    <row r="345" spans="1:23" ht="20.399999999999999" x14ac:dyDescent="0.3">
      <c r="A345" s="232" t="s">
        <v>341</v>
      </c>
      <c r="B345" s="281" t="s">
        <v>342</v>
      </c>
      <c r="C345" s="281" t="s">
        <v>342</v>
      </c>
      <c r="D345" s="282" t="s">
        <v>35</v>
      </c>
      <c r="E345" s="235" t="s">
        <v>59</v>
      </c>
      <c r="F345" s="236" t="s">
        <v>60</v>
      </c>
      <c r="G345" s="235" t="s">
        <v>49</v>
      </c>
      <c r="H345" s="241">
        <v>21101</v>
      </c>
      <c r="I345" s="238" t="s">
        <v>351</v>
      </c>
      <c r="J345" s="289" t="s">
        <v>453</v>
      </c>
      <c r="K345" s="289" t="s">
        <v>454</v>
      </c>
      <c r="L345" s="240"/>
      <c r="M345" s="240"/>
      <c r="N345" s="242" t="s">
        <v>42</v>
      </c>
      <c r="O345" s="283">
        <v>3</v>
      </c>
      <c r="P345" s="240">
        <v>77</v>
      </c>
      <c r="Q345" s="240" t="s">
        <v>345</v>
      </c>
      <c r="R345" s="243">
        <f t="shared" si="26"/>
        <v>152.4</v>
      </c>
      <c r="S345" s="250">
        <v>152.4</v>
      </c>
      <c r="T345" s="253"/>
      <c r="U345" s="253"/>
      <c r="V345" s="253"/>
      <c r="W345" s="253"/>
    </row>
    <row r="346" spans="1:23" ht="20.399999999999999" x14ac:dyDescent="0.3">
      <c r="A346" s="232" t="s">
        <v>341</v>
      </c>
      <c r="B346" s="281" t="s">
        <v>342</v>
      </c>
      <c r="C346" s="281" t="s">
        <v>342</v>
      </c>
      <c r="D346" s="282" t="s">
        <v>35</v>
      </c>
      <c r="E346" s="235" t="s">
        <v>59</v>
      </c>
      <c r="F346" s="236" t="s">
        <v>60</v>
      </c>
      <c r="G346" s="235" t="s">
        <v>49</v>
      </c>
      <c r="H346" s="241">
        <v>21101</v>
      </c>
      <c r="I346" s="238" t="s">
        <v>351</v>
      </c>
      <c r="J346" s="241" t="s">
        <v>455</v>
      </c>
      <c r="K346" s="241" t="s">
        <v>456</v>
      </c>
      <c r="L346" s="240"/>
      <c r="M346" s="240"/>
      <c r="N346" s="242" t="s">
        <v>42</v>
      </c>
      <c r="O346" s="283">
        <v>7</v>
      </c>
      <c r="P346" s="240">
        <v>25</v>
      </c>
      <c r="Q346" s="240" t="s">
        <v>345</v>
      </c>
      <c r="R346" s="243">
        <f t="shared" si="26"/>
        <v>72.63</v>
      </c>
      <c r="S346" s="250">
        <v>72.63</v>
      </c>
      <c r="T346" s="253"/>
      <c r="U346" s="253"/>
      <c r="V346" s="253"/>
      <c r="W346" s="253"/>
    </row>
    <row r="347" spans="1:23" ht="20.399999999999999" x14ac:dyDescent="0.3">
      <c r="A347" s="232" t="s">
        <v>341</v>
      </c>
      <c r="B347" s="281" t="s">
        <v>342</v>
      </c>
      <c r="C347" s="281" t="s">
        <v>342</v>
      </c>
      <c r="D347" s="282" t="s">
        <v>35</v>
      </c>
      <c r="E347" s="235" t="s">
        <v>59</v>
      </c>
      <c r="F347" s="236" t="s">
        <v>60</v>
      </c>
      <c r="G347" s="235" t="s">
        <v>49</v>
      </c>
      <c r="H347" s="241">
        <v>21101</v>
      </c>
      <c r="I347" s="238" t="s">
        <v>351</v>
      </c>
      <c r="J347" s="241" t="s">
        <v>363</v>
      </c>
      <c r="K347" s="260" t="s">
        <v>457</v>
      </c>
      <c r="L347" s="240"/>
      <c r="M347" s="240"/>
      <c r="N347" s="242" t="s">
        <v>42</v>
      </c>
      <c r="O347" s="283">
        <v>12</v>
      </c>
      <c r="P347" s="240">
        <v>22</v>
      </c>
      <c r="Q347" s="240" t="s">
        <v>345</v>
      </c>
      <c r="R347" s="243">
        <f t="shared" si="26"/>
        <v>121</v>
      </c>
      <c r="S347" s="250">
        <v>121</v>
      </c>
      <c r="T347" s="253"/>
      <c r="U347" s="253"/>
      <c r="V347" s="253"/>
      <c r="W347" s="253"/>
    </row>
    <row r="348" spans="1:23" ht="20.399999999999999" x14ac:dyDescent="0.3">
      <c r="A348" s="232" t="s">
        <v>341</v>
      </c>
      <c r="B348" s="281" t="s">
        <v>342</v>
      </c>
      <c r="C348" s="281" t="s">
        <v>342</v>
      </c>
      <c r="D348" s="282" t="s">
        <v>35</v>
      </c>
      <c r="E348" s="235" t="s">
        <v>59</v>
      </c>
      <c r="F348" s="236" t="s">
        <v>60</v>
      </c>
      <c r="G348" s="235" t="s">
        <v>49</v>
      </c>
      <c r="H348" s="241">
        <v>21101</v>
      </c>
      <c r="I348" s="238" t="s">
        <v>365</v>
      </c>
      <c r="J348" s="241" t="s">
        <v>366</v>
      </c>
      <c r="K348" s="260" t="s">
        <v>367</v>
      </c>
      <c r="L348" s="240"/>
      <c r="M348" s="240"/>
      <c r="N348" s="242" t="s">
        <v>360</v>
      </c>
      <c r="O348" s="283">
        <v>21</v>
      </c>
      <c r="P348" s="240">
        <v>109</v>
      </c>
      <c r="Q348" s="240" t="s">
        <v>345</v>
      </c>
      <c r="R348" s="243">
        <f t="shared" si="26"/>
        <v>209</v>
      </c>
      <c r="S348" s="250">
        <v>209</v>
      </c>
      <c r="T348" s="253"/>
      <c r="U348" s="253"/>
      <c r="V348" s="253"/>
      <c r="W348" s="253"/>
    </row>
    <row r="349" spans="1:23" ht="20.399999999999999" x14ac:dyDescent="0.3">
      <c r="A349" s="232" t="s">
        <v>341</v>
      </c>
      <c r="B349" s="281" t="s">
        <v>342</v>
      </c>
      <c r="C349" s="281" t="s">
        <v>342</v>
      </c>
      <c r="D349" s="282" t="s">
        <v>35</v>
      </c>
      <c r="E349" s="235" t="s">
        <v>59</v>
      </c>
      <c r="F349" s="236" t="s">
        <v>60</v>
      </c>
      <c r="G349" s="235" t="s">
        <v>49</v>
      </c>
      <c r="H349" s="241">
        <v>21101</v>
      </c>
      <c r="I349" s="238" t="s">
        <v>351</v>
      </c>
      <c r="J349" s="241" t="s">
        <v>252</v>
      </c>
      <c r="K349" s="260" t="s">
        <v>368</v>
      </c>
      <c r="L349" s="240"/>
      <c r="M349" s="240"/>
      <c r="N349" s="242" t="s">
        <v>360</v>
      </c>
      <c r="O349" s="283">
        <v>2</v>
      </c>
      <c r="P349" s="240">
        <v>387</v>
      </c>
      <c r="Q349" s="240" t="s">
        <v>345</v>
      </c>
      <c r="R349" s="243">
        <f t="shared" si="26"/>
        <v>408.58</v>
      </c>
      <c r="S349" s="250">
        <v>408.58</v>
      </c>
      <c r="T349" s="253"/>
      <c r="U349" s="253"/>
      <c r="V349" s="253"/>
      <c r="W349" s="253"/>
    </row>
    <row r="350" spans="1:23" ht="20.399999999999999" x14ac:dyDescent="0.3">
      <c r="A350" s="232" t="s">
        <v>341</v>
      </c>
      <c r="B350" s="281" t="s">
        <v>342</v>
      </c>
      <c r="C350" s="281" t="s">
        <v>342</v>
      </c>
      <c r="D350" s="282" t="s">
        <v>35</v>
      </c>
      <c r="E350" s="235" t="s">
        <v>59</v>
      </c>
      <c r="F350" s="236" t="s">
        <v>60</v>
      </c>
      <c r="G350" s="235" t="s">
        <v>49</v>
      </c>
      <c r="H350" s="241">
        <v>21101</v>
      </c>
      <c r="I350" s="238" t="s">
        <v>351</v>
      </c>
      <c r="J350" s="241" t="s">
        <v>458</v>
      </c>
      <c r="K350" s="260" t="s">
        <v>459</v>
      </c>
      <c r="L350" s="240"/>
      <c r="M350" s="240"/>
      <c r="N350" s="242" t="s">
        <v>460</v>
      </c>
      <c r="O350" s="283">
        <v>116</v>
      </c>
      <c r="P350" s="240">
        <v>1</v>
      </c>
      <c r="Q350" s="240" t="s">
        <v>345</v>
      </c>
      <c r="R350" s="243">
        <f t="shared" si="26"/>
        <v>44</v>
      </c>
      <c r="S350" s="250">
        <v>44</v>
      </c>
      <c r="T350" s="253"/>
      <c r="U350" s="253"/>
      <c r="V350" s="253"/>
      <c r="W350" s="253"/>
    </row>
    <row r="351" spans="1:23" ht="20.399999999999999" x14ac:dyDescent="0.3">
      <c r="A351" s="232" t="s">
        <v>341</v>
      </c>
      <c r="B351" s="281" t="s">
        <v>342</v>
      </c>
      <c r="C351" s="281" t="s">
        <v>342</v>
      </c>
      <c r="D351" s="282" t="s">
        <v>35</v>
      </c>
      <c r="E351" s="235" t="s">
        <v>59</v>
      </c>
      <c r="F351" s="236" t="s">
        <v>60</v>
      </c>
      <c r="G351" s="235" t="s">
        <v>49</v>
      </c>
      <c r="H351" s="241">
        <v>21101</v>
      </c>
      <c r="I351" s="238" t="s">
        <v>351</v>
      </c>
      <c r="J351" s="241" t="s">
        <v>421</v>
      </c>
      <c r="K351" s="260" t="s">
        <v>422</v>
      </c>
      <c r="L351" s="240"/>
      <c r="M351" s="240"/>
      <c r="N351" s="242" t="s">
        <v>42</v>
      </c>
      <c r="O351" s="283">
        <v>14</v>
      </c>
      <c r="P351" s="240">
        <v>30</v>
      </c>
      <c r="Q351" s="240" t="s">
        <v>345</v>
      </c>
      <c r="R351" s="243">
        <f t="shared" si="26"/>
        <v>190.08</v>
      </c>
      <c r="S351" s="250">
        <v>190.08</v>
      </c>
      <c r="T351" s="253"/>
      <c r="U351" s="253"/>
      <c r="V351" s="253"/>
      <c r="W351" s="253"/>
    </row>
    <row r="352" spans="1:23" ht="20.399999999999999" x14ac:dyDescent="0.3">
      <c r="A352" s="232" t="s">
        <v>341</v>
      </c>
      <c r="B352" s="281" t="s">
        <v>342</v>
      </c>
      <c r="C352" s="281" t="s">
        <v>342</v>
      </c>
      <c r="D352" s="282" t="s">
        <v>35</v>
      </c>
      <c r="E352" s="235" t="s">
        <v>59</v>
      </c>
      <c r="F352" s="236" t="s">
        <v>60</v>
      </c>
      <c r="G352" s="235" t="s">
        <v>49</v>
      </c>
      <c r="H352" s="241">
        <v>21101</v>
      </c>
      <c r="I352" s="238" t="s">
        <v>351</v>
      </c>
      <c r="J352" s="239" t="s">
        <v>461</v>
      </c>
      <c r="K352" s="260" t="s">
        <v>462</v>
      </c>
      <c r="L352" s="240"/>
      <c r="M352" s="240"/>
      <c r="N352" s="242" t="s">
        <v>42</v>
      </c>
      <c r="O352" s="283">
        <v>6</v>
      </c>
      <c r="P352" s="240">
        <v>5</v>
      </c>
      <c r="Q352" s="240" t="s">
        <v>345</v>
      </c>
      <c r="R352" s="243">
        <f t="shared" si="26"/>
        <v>39.6</v>
      </c>
      <c r="S352" s="250">
        <v>39.6</v>
      </c>
      <c r="T352" s="253"/>
      <c r="U352" s="253"/>
      <c r="V352" s="253"/>
      <c r="W352" s="253"/>
    </row>
    <row r="353" spans="1:23" ht="20.399999999999999" x14ac:dyDescent="0.3">
      <c r="A353" s="232" t="s">
        <v>341</v>
      </c>
      <c r="B353" s="281" t="s">
        <v>342</v>
      </c>
      <c r="C353" s="281" t="s">
        <v>342</v>
      </c>
      <c r="D353" s="282" t="s">
        <v>35</v>
      </c>
      <c r="E353" s="235" t="s">
        <v>59</v>
      </c>
      <c r="F353" s="236" t="s">
        <v>60</v>
      </c>
      <c r="G353" s="235" t="s">
        <v>49</v>
      </c>
      <c r="H353" s="241">
        <v>21101</v>
      </c>
      <c r="I353" s="238" t="s">
        <v>351</v>
      </c>
      <c r="J353" s="289" t="s">
        <v>463</v>
      </c>
      <c r="K353" s="289" t="s">
        <v>464</v>
      </c>
      <c r="L353" s="240"/>
      <c r="M353" s="240"/>
      <c r="N353" s="242" t="s">
        <v>417</v>
      </c>
      <c r="O353" s="283">
        <v>3</v>
      </c>
      <c r="P353" s="240">
        <v>33</v>
      </c>
      <c r="Q353" s="240" t="s">
        <v>345</v>
      </c>
      <c r="R353" s="243">
        <f t="shared" si="26"/>
        <v>34.770000000000003</v>
      </c>
      <c r="S353" s="250">
        <v>34.770000000000003</v>
      </c>
      <c r="T353" s="253"/>
      <c r="U353" s="253"/>
      <c r="V353" s="253"/>
      <c r="W353" s="253"/>
    </row>
    <row r="354" spans="1:23" ht="20.399999999999999" x14ac:dyDescent="0.3">
      <c r="A354" s="232" t="s">
        <v>341</v>
      </c>
      <c r="B354" s="281" t="s">
        <v>342</v>
      </c>
      <c r="C354" s="281" t="s">
        <v>342</v>
      </c>
      <c r="D354" s="282" t="s">
        <v>35</v>
      </c>
      <c r="E354" s="235" t="s">
        <v>59</v>
      </c>
      <c r="F354" s="236" t="s">
        <v>60</v>
      </c>
      <c r="G354" s="235" t="s">
        <v>49</v>
      </c>
      <c r="H354" s="241">
        <v>21101</v>
      </c>
      <c r="I354" s="238" t="s">
        <v>351</v>
      </c>
      <c r="J354" s="241" t="s">
        <v>465</v>
      </c>
      <c r="K354" s="260" t="s">
        <v>466</v>
      </c>
      <c r="L354" s="240"/>
      <c r="M354" s="240"/>
      <c r="N354" s="242" t="s">
        <v>42</v>
      </c>
      <c r="O354" s="283">
        <v>2</v>
      </c>
      <c r="P354" s="240">
        <v>66</v>
      </c>
      <c r="Q354" s="240" t="s">
        <v>345</v>
      </c>
      <c r="R354" s="243">
        <f t="shared" si="26"/>
        <v>71.28</v>
      </c>
      <c r="S354" s="250">
        <v>71.28</v>
      </c>
      <c r="T354" s="253"/>
      <c r="U354" s="253"/>
      <c r="V354" s="253"/>
      <c r="W354" s="253"/>
    </row>
    <row r="355" spans="1:23" ht="20.399999999999999" x14ac:dyDescent="0.3">
      <c r="A355" s="232" t="s">
        <v>341</v>
      </c>
      <c r="B355" s="281" t="s">
        <v>342</v>
      </c>
      <c r="C355" s="281" t="s">
        <v>342</v>
      </c>
      <c r="D355" s="282" t="s">
        <v>35</v>
      </c>
      <c r="E355" s="235" t="s">
        <v>59</v>
      </c>
      <c r="F355" s="236" t="s">
        <v>60</v>
      </c>
      <c r="G355" s="235" t="s">
        <v>49</v>
      </c>
      <c r="H355" s="241">
        <v>21101</v>
      </c>
      <c r="I355" s="238" t="s">
        <v>351</v>
      </c>
      <c r="J355" s="241" t="s">
        <v>467</v>
      </c>
      <c r="K355" s="260" t="s">
        <v>468</v>
      </c>
      <c r="L355" s="240"/>
      <c r="M355" s="240"/>
      <c r="N355" s="242" t="s">
        <v>42</v>
      </c>
      <c r="O355" s="283" t="s">
        <v>469</v>
      </c>
      <c r="P355" s="240">
        <v>35.64</v>
      </c>
      <c r="Q355" s="240" t="s">
        <v>345</v>
      </c>
      <c r="R355" s="243">
        <f t="shared" si="26"/>
        <v>142.56</v>
      </c>
      <c r="S355" s="250">
        <v>142.56</v>
      </c>
      <c r="T355" s="253"/>
      <c r="U355" s="253"/>
      <c r="V355" s="253"/>
      <c r="W355" s="253"/>
    </row>
    <row r="356" spans="1:23" ht="20.399999999999999" x14ac:dyDescent="0.3">
      <c r="A356" s="232" t="s">
        <v>341</v>
      </c>
      <c r="B356" s="281" t="s">
        <v>342</v>
      </c>
      <c r="C356" s="281" t="s">
        <v>342</v>
      </c>
      <c r="D356" s="282" t="s">
        <v>35</v>
      </c>
      <c r="E356" s="235" t="s">
        <v>59</v>
      </c>
      <c r="F356" s="236" t="s">
        <v>60</v>
      </c>
      <c r="G356" s="235" t="s">
        <v>49</v>
      </c>
      <c r="H356" s="241">
        <v>21101</v>
      </c>
      <c r="I356" s="238" t="s">
        <v>351</v>
      </c>
      <c r="J356" s="241" t="s">
        <v>470</v>
      </c>
      <c r="K356" s="260" t="s">
        <v>374</v>
      </c>
      <c r="L356" s="240"/>
      <c r="M356" s="240"/>
      <c r="N356" s="242" t="s">
        <v>42</v>
      </c>
      <c r="O356" s="283" t="s">
        <v>471</v>
      </c>
      <c r="P356" s="240">
        <v>167.2</v>
      </c>
      <c r="Q356" s="240" t="s">
        <v>345</v>
      </c>
      <c r="R356" s="243">
        <f t="shared" si="26"/>
        <v>167.2</v>
      </c>
      <c r="S356" s="250">
        <v>167.2</v>
      </c>
      <c r="T356" s="253"/>
      <c r="U356" s="253"/>
      <c r="V356" s="253"/>
      <c r="W356" s="253"/>
    </row>
    <row r="357" spans="1:23" ht="20.399999999999999" x14ac:dyDescent="0.3">
      <c r="A357" s="232" t="s">
        <v>341</v>
      </c>
      <c r="B357" s="281" t="s">
        <v>342</v>
      </c>
      <c r="C357" s="281" t="s">
        <v>342</v>
      </c>
      <c r="D357" s="282" t="s">
        <v>35</v>
      </c>
      <c r="E357" s="235" t="s">
        <v>59</v>
      </c>
      <c r="F357" s="236" t="s">
        <v>60</v>
      </c>
      <c r="G357" s="235" t="s">
        <v>49</v>
      </c>
      <c r="H357" s="241">
        <v>21101</v>
      </c>
      <c r="I357" s="238" t="s">
        <v>351</v>
      </c>
      <c r="J357" s="241" t="s">
        <v>472</v>
      </c>
      <c r="K357" s="260" t="s">
        <v>473</v>
      </c>
      <c r="L357" s="240"/>
      <c r="M357" s="240"/>
      <c r="N357" s="242" t="s">
        <v>42</v>
      </c>
      <c r="O357" s="283" t="s">
        <v>424</v>
      </c>
      <c r="P357" s="240">
        <v>9.25</v>
      </c>
      <c r="Q357" s="240" t="s">
        <v>345</v>
      </c>
      <c r="R357" s="243">
        <f t="shared" si="26"/>
        <v>92.5</v>
      </c>
      <c r="S357" s="250">
        <v>92.5</v>
      </c>
      <c r="T357" s="253"/>
      <c r="U357" s="253"/>
      <c r="V357" s="253"/>
      <c r="W357" s="253"/>
    </row>
    <row r="358" spans="1:23" ht="20.399999999999999" x14ac:dyDescent="0.3">
      <c r="A358" s="232" t="s">
        <v>341</v>
      </c>
      <c r="B358" s="281" t="s">
        <v>342</v>
      </c>
      <c r="C358" s="281" t="s">
        <v>342</v>
      </c>
      <c r="D358" s="282" t="s">
        <v>35</v>
      </c>
      <c r="E358" s="235" t="s">
        <v>59</v>
      </c>
      <c r="F358" s="236" t="s">
        <v>60</v>
      </c>
      <c r="G358" s="235" t="s">
        <v>49</v>
      </c>
      <c r="H358" s="241">
        <v>21101</v>
      </c>
      <c r="I358" s="238" t="s">
        <v>351</v>
      </c>
      <c r="J358" s="241" t="s">
        <v>474</v>
      </c>
      <c r="K358" s="260" t="s">
        <v>475</v>
      </c>
      <c r="L358" s="240"/>
      <c r="M358" s="240"/>
      <c r="N358" s="242" t="s">
        <v>42</v>
      </c>
      <c r="O358" s="283" t="s">
        <v>469</v>
      </c>
      <c r="P358" s="240">
        <v>33.880000000000003</v>
      </c>
      <c r="Q358" s="240" t="s">
        <v>345</v>
      </c>
      <c r="R358" s="243">
        <f t="shared" si="26"/>
        <v>135.52000000000001</v>
      </c>
      <c r="S358" s="250">
        <v>135.52000000000001</v>
      </c>
      <c r="T358" s="253"/>
      <c r="U358" s="253"/>
      <c r="V358" s="253"/>
      <c r="W358" s="253"/>
    </row>
    <row r="359" spans="1:23" ht="20.399999999999999" x14ac:dyDescent="0.3">
      <c r="A359" s="232" t="s">
        <v>341</v>
      </c>
      <c r="B359" s="281" t="s">
        <v>342</v>
      </c>
      <c r="C359" s="281" t="s">
        <v>342</v>
      </c>
      <c r="D359" s="282" t="s">
        <v>35</v>
      </c>
      <c r="E359" s="235" t="s">
        <v>59</v>
      </c>
      <c r="F359" s="236" t="s">
        <v>60</v>
      </c>
      <c r="G359" s="235" t="s">
        <v>49</v>
      </c>
      <c r="H359" s="241">
        <v>21101</v>
      </c>
      <c r="I359" s="238" t="s">
        <v>351</v>
      </c>
      <c r="J359" s="241" t="s">
        <v>476</v>
      </c>
      <c r="K359" s="260" t="s">
        <v>477</v>
      </c>
      <c r="L359" s="240"/>
      <c r="M359" s="240"/>
      <c r="N359" s="242" t="s">
        <v>42</v>
      </c>
      <c r="O359" s="283" t="s">
        <v>424</v>
      </c>
      <c r="P359" s="240">
        <v>7.48</v>
      </c>
      <c r="Q359" s="240" t="s">
        <v>345</v>
      </c>
      <c r="R359" s="243">
        <f t="shared" si="26"/>
        <v>74.8</v>
      </c>
      <c r="S359" s="250">
        <v>74.8</v>
      </c>
      <c r="T359" s="253"/>
      <c r="U359" s="253"/>
      <c r="V359" s="253"/>
      <c r="W359" s="253"/>
    </row>
    <row r="360" spans="1:23" ht="20.399999999999999" x14ac:dyDescent="0.3">
      <c r="A360" s="232" t="s">
        <v>341</v>
      </c>
      <c r="B360" s="281" t="s">
        <v>342</v>
      </c>
      <c r="C360" s="281" t="s">
        <v>342</v>
      </c>
      <c r="D360" s="282" t="s">
        <v>35</v>
      </c>
      <c r="E360" s="235" t="s">
        <v>59</v>
      </c>
      <c r="F360" s="236" t="s">
        <v>60</v>
      </c>
      <c r="G360" s="235" t="s">
        <v>49</v>
      </c>
      <c r="H360" s="241">
        <v>21101</v>
      </c>
      <c r="I360" s="238" t="s">
        <v>351</v>
      </c>
      <c r="J360" s="241" t="s">
        <v>478</v>
      </c>
      <c r="K360" s="260" t="s">
        <v>479</v>
      </c>
      <c r="L360" s="240"/>
      <c r="M360" s="240"/>
      <c r="N360" s="242" t="s">
        <v>42</v>
      </c>
      <c r="O360" s="283" t="s">
        <v>471</v>
      </c>
      <c r="P360" s="240">
        <v>96.8</v>
      </c>
      <c r="Q360" s="240" t="s">
        <v>345</v>
      </c>
      <c r="R360" s="243">
        <f t="shared" si="26"/>
        <v>96.8</v>
      </c>
      <c r="S360" s="250">
        <v>96.8</v>
      </c>
      <c r="T360" s="253"/>
      <c r="U360" s="253"/>
      <c r="V360" s="253"/>
      <c r="W360" s="253"/>
    </row>
    <row r="361" spans="1:23" ht="20.399999999999999" x14ac:dyDescent="0.3">
      <c r="A361" s="232" t="s">
        <v>341</v>
      </c>
      <c r="B361" s="281" t="s">
        <v>342</v>
      </c>
      <c r="C361" s="281" t="s">
        <v>342</v>
      </c>
      <c r="D361" s="282" t="s">
        <v>35</v>
      </c>
      <c r="E361" s="235" t="s">
        <v>59</v>
      </c>
      <c r="F361" s="236" t="s">
        <v>60</v>
      </c>
      <c r="G361" s="235" t="s">
        <v>49</v>
      </c>
      <c r="H361" s="241">
        <v>21401</v>
      </c>
      <c r="I361" s="281" t="s">
        <v>480</v>
      </c>
      <c r="J361" s="289" t="s">
        <v>481</v>
      </c>
      <c r="K361" s="239" t="s">
        <v>482</v>
      </c>
      <c r="L361" s="240"/>
      <c r="M361" s="241"/>
      <c r="N361" s="242" t="s">
        <v>90</v>
      </c>
      <c r="O361" s="283">
        <v>8</v>
      </c>
      <c r="P361" s="240">
        <v>207</v>
      </c>
      <c r="Q361" s="240" t="s">
        <v>345</v>
      </c>
      <c r="R361" s="243">
        <f t="shared" si="26"/>
        <v>1115</v>
      </c>
      <c r="S361" s="250">
        <v>1115</v>
      </c>
      <c r="T361" s="253"/>
      <c r="U361" s="253"/>
      <c r="V361" s="253"/>
      <c r="W361" s="253"/>
    </row>
    <row r="362" spans="1:23" ht="20.399999999999999" x14ac:dyDescent="0.3">
      <c r="A362" s="232" t="s">
        <v>341</v>
      </c>
      <c r="B362" s="281" t="s">
        <v>342</v>
      </c>
      <c r="C362" s="281" t="s">
        <v>342</v>
      </c>
      <c r="D362" s="282" t="s">
        <v>35</v>
      </c>
      <c r="E362" s="235" t="s">
        <v>59</v>
      </c>
      <c r="F362" s="236" t="s">
        <v>60</v>
      </c>
      <c r="G362" s="235" t="s">
        <v>49</v>
      </c>
      <c r="H362" s="241">
        <v>21401</v>
      </c>
      <c r="I362" s="281" t="s">
        <v>480</v>
      </c>
      <c r="J362" s="239" t="s">
        <v>483</v>
      </c>
      <c r="K362" s="260" t="s">
        <v>484</v>
      </c>
      <c r="L362" s="240"/>
      <c r="M362" s="240"/>
      <c r="N362" s="242" t="s">
        <v>90</v>
      </c>
      <c r="O362" s="283">
        <v>2</v>
      </c>
      <c r="P362" s="240">
        <v>1348</v>
      </c>
      <c r="Q362" s="240" t="s">
        <v>345</v>
      </c>
      <c r="R362" s="243">
        <f t="shared" si="26"/>
        <v>754</v>
      </c>
      <c r="S362" s="250">
        <v>754</v>
      </c>
      <c r="T362" s="253"/>
      <c r="U362" s="253"/>
      <c r="V362" s="253"/>
      <c r="W362" s="253"/>
    </row>
    <row r="363" spans="1:23" ht="40.799999999999997" x14ac:dyDescent="0.3">
      <c r="A363" s="232" t="s">
        <v>341</v>
      </c>
      <c r="B363" s="281" t="s">
        <v>342</v>
      </c>
      <c r="C363" s="281" t="s">
        <v>342</v>
      </c>
      <c r="D363" s="282" t="s">
        <v>35</v>
      </c>
      <c r="E363" s="235" t="s">
        <v>59</v>
      </c>
      <c r="F363" s="236" t="s">
        <v>60</v>
      </c>
      <c r="G363" s="235" t="s">
        <v>49</v>
      </c>
      <c r="H363" s="241">
        <v>26102</v>
      </c>
      <c r="I363" s="238" t="s">
        <v>321</v>
      </c>
      <c r="J363" s="239" t="s">
        <v>343</v>
      </c>
      <c r="K363" s="239" t="s">
        <v>485</v>
      </c>
      <c r="L363" s="240"/>
      <c r="M363" s="241"/>
      <c r="N363" s="242" t="s">
        <v>486</v>
      </c>
      <c r="O363" s="238">
        <v>727.27272000000005</v>
      </c>
      <c r="P363" s="240">
        <v>22</v>
      </c>
      <c r="Q363" s="240" t="s">
        <v>345</v>
      </c>
      <c r="R363" s="243">
        <f t="shared" si="26"/>
        <v>4000</v>
      </c>
      <c r="S363" s="250">
        <v>4000</v>
      </c>
      <c r="T363" s="253"/>
      <c r="U363" s="253"/>
      <c r="V363" s="253"/>
      <c r="W363" s="253"/>
    </row>
    <row r="364" spans="1:23" ht="20.399999999999999" x14ac:dyDescent="0.3">
      <c r="A364" s="232" t="s">
        <v>341</v>
      </c>
      <c r="B364" s="281" t="s">
        <v>342</v>
      </c>
      <c r="C364" s="281" t="s">
        <v>342</v>
      </c>
      <c r="D364" s="282" t="s">
        <v>35</v>
      </c>
      <c r="E364" s="235" t="s">
        <v>59</v>
      </c>
      <c r="F364" s="236" t="s">
        <v>60</v>
      </c>
      <c r="G364" s="235" t="s">
        <v>49</v>
      </c>
      <c r="H364" s="241">
        <v>29401</v>
      </c>
      <c r="I364" s="238" t="s">
        <v>487</v>
      </c>
      <c r="J364" s="289" t="s">
        <v>488</v>
      </c>
      <c r="K364" s="289" t="s">
        <v>489</v>
      </c>
      <c r="L364" s="240"/>
      <c r="M364" s="240"/>
      <c r="N364" s="242" t="s">
        <v>90</v>
      </c>
      <c r="O364" s="283">
        <v>2</v>
      </c>
      <c r="P364" s="240">
        <v>400</v>
      </c>
      <c r="Q364" s="240" t="s">
        <v>345</v>
      </c>
      <c r="R364" s="243">
        <f t="shared" si="26"/>
        <v>3026.5</v>
      </c>
      <c r="S364" s="250">
        <v>3026.5</v>
      </c>
      <c r="T364" s="253"/>
      <c r="U364" s="253"/>
      <c r="V364" s="253"/>
      <c r="W364" s="253"/>
    </row>
    <row r="365" spans="1:23" ht="20.399999999999999" x14ac:dyDescent="0.3">
      <c r="A365" s="232" t="s">
        <v>341</v>
      </c>
      <c r="B365" s="281" t="s">
        <v>342</v>
      </c>
      <c r="C365" s="281" t="s">
        <v>342</v>
      </c>
      <c r="D365" s="282" t="s">
        <v>35</v>
      </c>
      <c r="E365" s="235" t="s">
        <v>59</v>
      </c>
      <c r="F365" s="236" t="s">
        <v>60</v>
      </c>
      <c r="G365" s="235" t="s">
        <v>49</v>
      </c>
      <c r="H365" s="241">
        <v>29401</v>
      </c>
      <c r="I365" s="238" t="s">
        <v>487</v>
      </c>
      <c r="J365" s="239" t="s">
        <v>404</v>
      </c>
      <c r="K365" s="260" t="s">
        <v>490</v>
      </c>
      <c r="L365" s="240"/>
      <c r="M365" s="240"/>
      <c r="N365" s="242" t="s">
        <v>90</v>
      </c>
      <c r="O365" s="283">
        <v>16</v>
      </c>
      <c r="P365" s="240">
        <v>75</v>
      </c>
      <c r="Q365" s="240" t="s">
        <v>345</v>
      </c>
      <c r="R365" s="243">
        <f t="shared" si="26"/>
        <v>285</v>
      </c>
      <c r="S365" s="250">
        <v>285</v>
      </c>
      <c r="T365" s="253"/>
      <c r="U365" s="253"/>
      <c r="V365" s="253"/>
      <c r="W365" s="253"/>
    </row>
    <row r="366" spans="1:23" ht="20.399999999999999" x14ac:dyDescent="0.3">
      <c r="A366" s="232" t="s">
        <v>341</v>
      </c>
      <c r="B366" s="281" t="s">
        <v>342</v>
      </c>
      <c r="C366" s="281" t="s">
        <v>342</v>
      </c>
      <c r="D366" s="282" t="s">
        <v>35</v>
      </c>
      <c r="E366" s="235" t="s">
        <v>59</v>
      </c>
      <c r="F366" s="236" t="s">
        <v>60</v>
      </c>
      <c r="G366" s="235" t="s">
        <v>49</v>
      </c>
      <c r="H366" s="241">
        <v>29401</v>
      </c>
      <c r="I366" s="238" t="s">
        <v>487</v>
      </c>
      <c r="J366" s="239" t="s">
        <v>491</v>
      </c>
      <c r="K366" s="260" t="s">
        <v>492</v>
      </c>
      <c r="L366" s="240"/>
      <c r="M366" s="240"/>
      <c r="N366" s="242" t="s">
        <v>42</v>
      </c>
      <c r="O366" s="283" t="s">
        <v>471</v>
      </c>
      <c r="P366" s="240">
        <v>1449</v>
      </c>
      <c r="Q366" s="240" t="s">
        <v>345</v>
      </c>
      <c r="R366" s="243">
        <f t="shared" si="26"/>
        <v>1449</v>
      </c>
      <c r="S366" s="250">
        <v>1449</v>
      </c>
      <c r="T366" s="253"/>
      <c r="U366" s="253"/>
      <c r="V366" s="253"/>
      <c r="W366" s="253"/>
    </row>
    <row r="367" spans="1:23" ht="20.399999999999999" x14ac:dyDescent="0.3">
      <c r="A367" s="232" t="s">
        <v>341</v>
      </c>
      <c r="B367" s="281" t="s">
        <v>342</v>
      </c>
      <c r="C367" s="281" t="s">
        <v>342</v>
      </c>
      <c r="D367" s="282" t="s">
        <v>35</v>
      </c>
      <c r="E367" s="235" t="s">
        <v>59</v>
      </c>
      <c r="F367" s="236">
        <v>45</v>
      </c>
      <c r="G367" s="235" t="s">
        <v>49</v>
      </c>
      <c r="H367" s="241">
        <v>37501</v>
      </c>
      <c r="I367" s="238" t="s">
        <v>435</v>
      </c>
      <c r="J367" s="239">
        <v>37501</v>
      </c>
      <c r="K367" s="239" t="s">
        <v>493</v>
      </c>
      <c r="L367" s="240"/>
      <c r="M367" s="241"/>
      <c r="N367" s="242" t="s">
        <v>86</v>
      </c>
      <c r="O367" s="238" t="s">
        <v>86</v>
      </c>
      <c r="P367" s="240" t="s">
        <v>86</v>
      </c>
      <c r="Q367" s="240" t="s">
        <v>345</v>
      </c>
      <c r="R367" s="243">
        <f t="shared" si="26"/>
        <v>370.5</v>
      </c>
      <c r="S367" s="250">
        <v>370.5</v>
      </c>
      <c r="T367" s="253"/>
      <c r="U367" s="253"/>
      <c r="V367" s="253"/>
      <c r="W367" s="253"/>
    </row>
    <row r="368" spans="1:23" x14ac:dyDescent="0.3">
      <c r="A368" s="290"/>
      <c r="B368" s="291"/>
      <c r="C368" s="291"/>
      <c r="D368" s="292"/>
      <c r="E368" s="293"/>
      <c r="F368" s="294"/>
      <c r="G368" s="293"/>
      <c r="H368" s="295"/>
      <c r="I368" s="296"/>
      <c r="J368" s="248"/>
      <c r="K368" s="248"/>
      <c r="L368" s="297"/>
      <c r="M368" s="295"/>
      <c r="N368" s="298"/>
      <c r="O368" s="299"/>
      <c r="P368" s="297"/>
      <c r="Q368" s="297"/>
      <c r="R368" s="280"/>
      <c r="S368" s="300"/>
      <c r="T368" s="253"/>
      <c r="U368" s="253"/>
      <c r="V368" s="253"/>
      <c r="W368" s="253"/>
    </row>
    <row r="369" spans="1:23" ht="18" x14ac:dyDescent="0.3">
      <c r="A369" s="361" t="s">
        <v>494</v>
      </c>
      <c r="B369" s="362"/>
      <c r="C369" s="362"/>
      <c r="D369" s="362"/>
      <c r="E369" s="362"/>
      <c r="F369" s="362"/>
      <c r="G369" s="362"/>
      <c r="H369" s="363"/>
      <c r="I369" s="223"/>
      <c r="J369" s="301"/>
      <c r="K369" s="302"/>
      <c r="L369" s="226"/>
      <c r="M369" s="222"/>
      <c r="N369" s="227"/>
      <c r="O369" s="223"/>
      <c r="P369" s="226"/>
      <c r="Q369" s="226"/>
      <c r="R369" s="280"/>
      <c r="S369" s="256"/>
      <c r="T369" s="253"/>
      <c r="U369" s="253"/>
      <c r="V369" s="253"/>
      <c r="W369" s="253"/>
    </row>
    <row r="370" spans="1:23" ht="40.799999999999997" x14ac:dyDescent="0.3">
      <c r="A370" s="232" t="s">
        <v>341</v>
      </c>
      <c r="B370" s="281" t="s">
        <v>342</v>
      </c>
      <c r="C370" s="281" t="s">
        <v>342</v>
      </c>
      <c r="D370" s="282" t="s">
        <v>35</v>
      </c>
      <c r="E370" s="235" t="s">
        <v>59</v>
      </c>
      <c r="F370" s="236">
        <v>88</v>
      </c>
      <c r="G370" s="235" t="s">
        <v>153</v>
      </c>
      <c r="H370" s="241">
        <v>26102</v>
      </c>
      <c r="I370" s="238" t="s">
        <v>321</v>
      </c>
      <c r="J370" s="239" t="s">
        <v>343</v>
      </c>
      <c r="K370" s="239" t="s">
        <v>485</v>
      </c>
      <c r="L370" s="240"/>
      <c r="M370" s="241"/>
      <c r="N370" s="242" t="s">
        <v>486</v>
      </c>
      <c r="O370" s="238">
        <v>4917.8100000000004</v>
      </c>
      <c r="P370" s="240">
        <v>22</v>
      </c>
      <c r="Q370" s="240" t="s">
        <v>345</v>
      </c>
      <c r="R370" s="243">
        <f t="shared" ref="R370:R376" si="27">SUM(S370:S370)</f>
        <v>9016.7199999999993</v>
      </c>
      <c r="S370" s="250">
        <v>9016.7199999999993</v>
      </c>
      <c r="T370" s="253"/>
      <c r="U370" s="253"/>
      <c r="V370" s="253"/>
      <c r="W370" s="253"/>
    </row>
    <row r="371" spans="1:23" ht="40.799999999999997" x14ac:dyDescent="0.3">
      <c r="A371" s="232" t="s">
        <v>341</v>
      </c>
      <c r="B371" s="281" t="s">
        <v>342</v>
      </c>
      <c r="C371" s="281" t="s">
        <v>342</v>
      </c>
      <c r="D371" s="282" t="s">
        <v>35</v>
      </c>
      <c r="E371" s="235" t="s">
        <v>59</v>
      </c>
      <c r="F371" s="236" t="s">
        <v>60</v>
      </c>
      <c r="G371" s="235" t="s">
        <v>153</v>
      </c>
      <c r="H371" s="241">
        <v>26103</v>
      </c>
      <c r="I371" s="238" t="s">
        <v>495</v>
      </c>
      <c r="J371" s="239" t="s">
        <v>496</v>
      </c>
      <c r="K371" s="239" t="s">
        <v>485</v>
      </c>
      <c r="L371" s="240"/>
      <c r="M371" s="241"/>
      <c r="N371" s="242" t="s">
        <v>486</v>
      </c>
      <c r="O371" s="238">
        <v>772.72</v>
      </c>
      <c r="P371" s="240">
        <v>22</v>
      </c>
      <c r="Q371" s="240" t="s">
        <v>345</v>
      </c>
      <c r="R371" s="243">
        <f t="shared" si="27"/>
        <v>1500</v>
      </c>
      <c r="S371" s="250">
        <v>1500</v>
      </c>
      <c r="T371" s="253"/>
      <c r="U371" s="253"/>
      <c r="V371" s="253"/>
      <c r="W371" s="253"/>
    </row>
    <row r="372" spans="1:23" ht="30.6" x14ac:dyDescent="0.3">
      <c r="A372" s="232" t="s">
        <v>341</v>
      </c>
      <c r="B372" s="281" t="s">
        <v>342</v>
      </c>
      <c r="C372" s="281" t="s">
        <v>342</v>
      </c>
      <c r="D372" s="282" t="s">
        <v>35</v>
      </c>
      <c r="E372" s="235" t="s">
        <v>59</v>
      </c>
      <c r="F372" s="236">
        <v>45</v>
      </c>
      <c r="G372" s="235" t="s">
        <v>153</v>
      </c>
      <c r="H372" s="241">
        <v>29301</v>
      </c>
      <c r="I372" s="238" t="s">
        <v>497</v>
      </c>
      <c r="J372" s="289" t="s">
        <v>498</v>
      </c>
      <c r="K372" s="289" t="s">
        <v>499</v>
      </c>
      <c r="L372" s="240"/>
      <c r="M372" s="240"/>
      <c r="N372" s="242" t="s">
        <v>90</v>
      </c>
      <c r="O372" s="240">
        <v>1</v>
      </c>
      <c r="P372" s="240">
        <v>3500</v>
      </c>
      <c r="Q372" s="240" t="s">
        <v>345</v>
      </c>
      <c r="R372" s="243">
        <f t="shared" si="27"/>
        <v>5758.24</v>
      </c>
      <c r="S372" s="250">
        <v>5758.24</v>
      </c>
      <c r="T372" s="253"/>
      <c r="U372" s="253"/>
      <c r="V372" s="253"/>
      <c r="W372" s="253"/>
    </row>
    <row r="373" spans="1:23" ht="20.399999999999999" x14ac:dyDescent="0.3">
      <c r="A373" s="232" t="s">
        <v>341</v>
      </c>
      <c r="B373" s="281" t="s">
        <v>342</v>
      </c>
      <c r="C373" s="281" t="s">
        <v>342</v>
      </c>
      <c r="D373" s="282" t="s">
        <v>35</v>
      </c>
      <c r="E373" s="235" t="s">
        <v>59</v>
      </c>
      <c r="F373" s="236">
        <v>88</v>
      </c>
      <c r="G373" s="235" t="s">
        <v>153</v>
      </c>
      <c r="H373" s="241">
        <v>31301</v>
      </c>
      <c r="I373" s="238" t="s">
        <v>289</v>
      </c>
      <c r="J373" s="239">
        <v>31301</v>
      </c>
      <c r="K373" s="239" t="s">
        <v>289</v>
      </c>
      <c r="L373" s="240"/>
      <c r="M373" s="241"/>
      <c r="N373" s="242" t="s">
        <v>86</v>
      </c>
      <c r="O373" s="238" t="s">
        <v>86</v>
      </c>
      <c r="P373" s="240" t="s">
        <v>86</v>
      </c>
      <c r="Q373" s="240" t="s">
        <v>345</v>
      </c>
      <c r="R373" s="243">
        <f t="shared" si="27"/>
        <v>348.4</v>
      </c>
      <c r="S373" s="250">
        <v>348.4</v>
      </c>
      <c r="T373" s="253"/>
      <c r="U373" s="253"/>
      <c r="V373" s="253"/>
      <c r="W373" s="253"/>
    </row>
    <row r="374" spans="1:23" ht="20.399999999999999" x14ac:dyDescent="0.3">
      <c r="A374" s="232" t="s">
        <v>341</v>
      </c>
      <c r="B374" s="281" t="s">
        <v>342</v>
      </c>
      <c r="C374" s="281" t="s">
        <v>342</v>
      </c>
      <c r="D374" s="282" t="s">
        <v>35</v>
      </c>
      <c r="E374" s="235" t="s">
        <v>59</v>
      </c>
      <c r="F374" s="236">
        <v>88</v>
      </c>
      <c r="G374" s="235" t="s">
        <v>153</v>
      </c>
      <c r="H374" s="241">
        <v>32201</v>
      </c>
      <c r="I374" s="238" t="s">
        <v>292</v>
      </c>
      <c r="J374" s="239">
        <v>32201</v>
      </c>
      <c r="K374" s="238" t="s">
        <v>292</v>
      </c>
      <c r="L374" s="240"/>
      <c r="M374" s="241"/>
      <c r="N374" s="242" t="s">
        <v>86</v>
      </c>
      <c r="O374" s="238" t="s">
        <v>86</v>
      </c>
      <c r="P374" s="240" t="s">
        <v>86</v>
      </c>
      <c r="Q374" s="240" t="s">
        <v>345</v>
      </c>
      <c r="R374" s="243">
        <f t="shared" si="27"/>
        <v>11413</v>
      </c>
      <c r="S374" s="250">
        <v>11413</v>
      </c>
      <c r="T374" s="253"/>
      <c r="U374" s="253"/>
      <c r="V374" s="253"/>
      <c r="W374" s="253"/>
    </row>
    <row r="375" spans="1:23" ht="20.399999999999999" x14ac:dyDescent="0.3">
      <c r="A375" s="232" t="s">
        <v>341</v>
      </c>
      <c r="B375" s="281" t="s">
        <v>342</v>
      </c>
      <c r="C375" s="281" t="s">
        <v>342</v>
      </c>
      <c r="D375" s="282" t="s">
        <v>35</v>
      </c>
      <c r="E375" s="235" t="s">
        <v>59</v>
      </c>
      <c r="F375" s="236">
        <v>88</v>
      </c>
      <c r="G375" s="235" t="s">
        <v>153</v>
      </c>
      <c r="H375" s="241">
        <v>33801</v>
      </c>
      <c r="I375" s="238" t="s">
        <v>300</v>
      </c>
      <c r="J375" s="239">
        <v>33801</v>
      </c>
      <c r="K375" s="239" t="s">
        <v>500</v>
      </c>
      <c r="L375" s="240"/>
      <c r="M375" s="241"/>
      <c r="N375" s="242" t="s">
        <v>86</v>
      </c>
      <c r="O375" s="238" t="s">
        <v>86</v>
      </c>
      <c r="P375" s="240" t="s">
        <v>86</v>
      </c>
      <c r="Q375" s="240" t="s">
        <v>345</v>
      </c>
      <c r="R375" s="243">
        <f t="shared" si="27"/>
        <v>13477</v>
      </c>
      <c r="S375" s="250">
        <v>13477</v>
      </c>
      <c r="T375" s="253"/>
      <c r="U375" s="253"/>
      <c r="V375" s="253"/>
      <c r="W375" s="253"/>
    </row>
    <row r="376" spans="1:23" ht="20.399999999999999" x14ac:dyDescent="0.3">
      <c r="A376" s="232" t="s">
        <v>341</v>
      </c>
      <c r="B376" s="281" t="s">
        <v>342</v>
      </c>
      <c r="C376" s="281" t="s">
        <v>342</v>
      </c>
      <c r="D376" s="282" t="s">
        <v>35</v>
      </c>
      <c r="E376" s="235" t="s">
        <v>59</v>
      </c>
      <c r="F376" s="236">
        <v>88</v>
      </c>
      <c r="G376" s="235" t="s">
        <v>153</v>
      </c>
      <c r="H376" s="241">
        <v>35801</v>
      </c>
      <c r="I376" s="238" t="s">
        <v>347</v>
      </c>
      <c r="J376" s="239">
        <v>35801</v>
      </c>
      <c r="K376" s="239" t="s">
        <v>501</v>
      </c>
      <c r="L376" s="240"/>
      <c r="M376" s="241"/>
      <c r="N376" s="242" t="s">
        <v>86</v>
      </c>
      <c r="O376" s="238" t="s">
        <v>86</v>
      </c>
      <c r="P376" s="240" t="s">
        <v>86</v>
      </c>
      <c r="Q376" s="240" t="s">
        <v>345</v>
      </c>
      <c r="R376" s="243">
        <f t="shared" si="27"/>
        <v>12777</v>
      </c>
      <c r="S376" s="250">
        <v>12777</v>
      </c>
      <c r="T376" s="253"/>
      <c r="U376" s="253"/>
      <c r="V376" s="253"/>
      <c r="W376" s="253"/>
    </row>
    <row r="377" spans="1:23" x14ac:dyDescent="0.3">
      <c r="A377" s="218"/>
      <c r="B377" s="303"/>
      <c r="C377" s="303"/>
      <c r="D377" s="304"/>
      <c r="E377" s="305"/>
      <c r="F377" s="306"/>
      <c r="G377" s="305"/>
      <c r="H377" s="278"/>
      <c r="I377" s="223"/>
      <c r="J377" s="307"/>
      <c r="K377" s="302"/>
      <c r="L377" s="226"/>
      <c r="M377" s="222"/>
      <c r="N377" s="227"/>
      <c r="O377" s="279"/>
      <c r="P377" s="226"/>
      <c r="Q377" s="226"/>
      <c r="R377" s="228"/>
      <c r="S377" s="256"/>
      <c r="T377" s="253"/>
      <c r="U377" s="253"/>
      <c r="V377" s="253"/>
      <c r="W377" s="253"/>
    </row>
  </sheetData>
  <protectedRanges>
    <protectedRange sqref="J41:J46" name="Rango1_26_3_4_1_3_1"/>
    <protectedRange sqref="J217:J222" name="Rango1_26_3_4_1_3_1_1"/>
  </protectedRanges>
  <mergeCells count="15">
    <mergeCell ref="A311:H311"/>
    <mergeCell ref="A331:H331"/>
    <mergeCell ref="A369:H369"/>
    <mergeCell ref="A178:I178"/>
    <mergeCell ref="A183:H183"/>
    <mergeCell ref="A249:I249"/>
    <mergeCell ref="A254:H254"/>
    <mergeCell ref="A280:H280"/>
    <mergeCell ref="A214:H214"/>
    <mergeCell ref="A225:G225"/>
    <mergeCell ref="A7:AC7"/>
    <mergeCell ref="S39:U39"/>
    <mergeCell ref="A94:H94"/>
    <mergeCell ref="A110:G110"/>
    <mergeCell ref="A138:I138"/>
  </mergeCells>
  <phoneticPr fontId="10" type="noConversion"/>
  <conditionalFormatting sqref="I46">
    <cfRule type="duplicateValues" dxfId="0" priority="1"/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2023</vt:lpstr>
      <vt:lpstr>'AGOSTO 2023'!Títulos_a_imprimir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2023-09-20T17:33:57Z</dcterms:modified>
</cp:coreProperties>
</file>