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FINITIVO RESPALDO EDHEL EQUIPO LENOVO 18-02-2022\Users\edhel.montiel\Downloads\PAAASINE JUNIO 2023\"/>
    </mc:Choice>
  </mc:AlternateContent>
  <xr:revisionPtr revIDLastSave="0" documentId="13_ncr:1_{A3EE8D8A-6554-4C27-9AD5-5DD19210AD28}" xr6:coauthVersionLast="47" xr6:coauthVersionMax="47" xr10:uidLastSave="{00000000-0000-0000-0000-000000000000}"/>
  <bookViews>
    <workbookView xWindow="-108" yWindow="-108" windowWidth="23256" windowHeight="12576" xr2:uid="{979455BA-0754-495E-B9C6-A0A2D3A3EEFC}"/>
  </bookViews>
  <sheets>
    <sheet name="JUNI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'JUNIO 2023'!$A$10:$S$184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'JUNIO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9" i="1" l="1"/>
  <c r="R29" i="1" s="1"/>
  <c r="S27" i="1"/>
  <c r="R27" i="1" s="1"/>
  <c r="S26" i="1"/>
  <c r="R26" i="1" s="1"/>
  <c r="S19" i="1"/>
  <c r="R19" i="1" s="1"/>
  <c r="S18" i="1"/>
  <c r="R18" i="1" s="1"/>
  <c r="S17" i="1"/>
  <c r="R17" i="1" s="1"/>
  <c r="S16" i="1"/>
  <c r="R16" i="1" s="1"/>
  <c r="R12" i="1"/>
  <c r="R11" i="1"/>
  <c r="R144" i="1"/>
  <c r="R140" i="1"/>
  <c r="R139" i="1"/>
  <c r="R138" i="1"/>
  <c r="P125" i="1"/>
  <c r="P124" i="1"/>
  <c r="P123" i="1"/>
  <c r="P122" i="1"/>
  <c r="P121" i="1"/>
  <c r="P120" i="1"/>
  <c r="P119" i="1"/>
  <c r="P118" i="1"/>
  <c r="P117" i="1"/>
  <c r="S116" i="1" l="1"/>
  <c r="R116" i="1" s="1"/>
  <c r="S115" i="1"/>
  <c r="R115" i="1" s="1"/>
  <c r="S114" i="1"/>
  <c r="R114" i="1" s="1"/>
  <c r="S113" i="1"/>
  <c r="R113" i="1" s="1"/>
  <c r="S112" i="1"/>
  <c r="R112" i="1" s="1"/>
  <c r="S111" i="1"/>
  <c r="R111" i="1" s="1"/>
  <c r="S110" i="1"/>
  <c r="R110" i="1" s="1"/>
  <c r="S109" i="1"/>
  <c r="R109" i="1" s="1"/>
  <c r="S108" i="1"/>
  <c r="R108" i="1" s="1"/>
  <c r="S107" i="1"/>
  <c r="R107" i="1" s="1"/>
  <c r="S106" i="1"/>
  <c r="R106" i="1" s="1"/>
  <c r="S105" i="1"/>
  <c r="R105" i="1" s="1"/>
  <c r="S104" i="1"/>
  <c r="R104" i="1" s="1"/>
  <c r="S103" i="1"/>
  <c r="R103" i="1" s="1"/>
  <c r="S102" i="1"/>
  <c r="R102" i="1" s="1"/>
  <c r="S101" i="1"/>
  <c r="R101" i="1" s="1"/>
  <c r="S100" i="1"/>
  <c r="R100" i="1" s="1"/>
  <c r="S99" i="1"/>
  <c r="R99" i="1" s="1"/>
  <c r="S98" i="1"/>
  <c r="R98" i="1" s="1"/>
  <c r="S97" i="1"/>
  <c r="R97" i="1" s="1"/>
  <c r="S96" i="1"/>
  <c r="R96" i="1" s="1"/>
  <c r="S95" i="1"/>
  <c r="R95" i="1" s="1"/>
  <c r="S94" i="1"/>
  <c r="R94" i="1" s="1"/>
  <c r="S93" i="1"/>
  <c r="R93" i="1" s="1"/>
  <c r="S92" i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R86" i="1"/>
  <c r="R85" i="1"/>
  <c r="S84" i="1"/>
  <c r="R84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7" i="1" l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 l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S38" i="1"/>
  <c r="R38" i="1"/>
  <c r="S35" i="1"/>
  <c r="S34" i="1"/>
  <c r="S32" i="1"/>
  <c r="S31" i="1"/>
  <c r="R31" i="1"/>
  <c r="R30" i="1"/>
  <c r="S30" i="1" s="1"/>
  <c r="S23" i="1"/>
  <c r="R23" i="1" s="1"/>
  <c r="S21" i="1"/>
  <c r="R21" i="1" s="1"/>
  <c r="S22" i="1"/>
  <c r="R22" i="1" s="1"/>
  <c r="S20" i="1" l="1"/>
  <c r="R20" i="1" s="1"/>
  <c r="R14" i="1" l="1"/>
  <c r="S14" i="1" s="1"/>
  <c r="R13" i="1"/>
  <c r="S13" i="1" s="1"/>
  <c r="S12" i="1"/>
  <c r="S28" i="1" l="1"/>
  <c r="R28" i="1" s="1"/>
  <c r="S25" i="1" l="1"/>
  <c r="R25" i="1" s="1"/>
  <c r="S11" i="1"/>
  <c r="S24" i="1" l="1"/>
  <c r="R24" i="1" s="1"/>
  <c r="S15" i="1" l="1"/>
  <c r="R15" i="1" s="1"/>
  <c r="S187" i="1" l="1"/>
  <c r="R187" i="1"/>
</calcChain>
</file>

<file path=xl/sharedStrings.xml><?xml version="1.0" encoding="utf-8"?>
<sst xmlns="http://schemas.openxmlformats.org/spreadsheetml/2006/main" count="2494" uniqueCount="412">
  <si>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</si>
  <si>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</si>
  <si>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</si>
  <si>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</si>
  <si>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</si>
  <si>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</si>
  <si>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</si>
  <si>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</si>
  <si>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</si>
  <si>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</si>
  <si>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</si>
  <si>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</si>
  <si>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</si>
  <si>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</si>
  <si>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</si>
  <si>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</si>
  <si>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</si>
  <si>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</si>
  <si>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</si>
  <si>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</si>
  <si>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</si>
  <si>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</si>
  <si>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</si>
  <si>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</si>
  <si>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</si>
  <si>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</si>
  <si>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</si>
  <si>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</si>
  <si>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</si>
  <si>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</si>
  <si>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</si>
  <si>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</si>
  <si>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</si>
  <si>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</si>
  <si>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</si>
  <si>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Compra Menor</t>
  </si>
  <si>
    <t>R005</t>
  </si>
  <si>
    <t>088</t>
  </si>
  <si>
    <t>B00MO02</t>
  </si>
  <si>
    <t>Adjudicación Directa</t>
  </si>
  <si>
    <t>R003</t>
  </si>
  <si>
    <t>044</t>
  </si>
  <si>
    <t>Junta Local Ejecutiva</t>
  </si>
  <si>
    <t>MS00</t>
  </si>
  <si>
    <t>INE/SERVS/JLE-MOR/17/2022</t>
  </si>
  <si>
    <t>26102001-0019</t>
  </si>
  <si>
    <t>32601</t>
  </si>
  <si>
    <t>D15041H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</si>
  <si>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</si>
  <si>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</si>
  <si>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</si>
  <si>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</si>
  <si>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</si>
  <si>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</si>
  <si>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</si>
  <si>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</si>
  <si>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</si>
  <si>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</si>
  <si>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</si>
  <si>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</si>
  <si>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</si>
  <si>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</si>
  <si>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</si>
  <si>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</si>
  <si>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</si>
  <si>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</si>
  <si>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</si>
  <si>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</si>
  <si>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</si>
  <si>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</si>
  <si>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</si>
  <si>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</si>
  <si>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</si>
  <si>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</si>
  <si>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 xml:space="preserve">Materiales y útiles de oficina 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</si>
  <si>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</si>
  <si>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</si>
  <si>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</si>
  <si>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</si>
  <si>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</si>
  <si>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</si>
  <si>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</si>
  <si>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</si>
  <si>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</si>
  <si>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</si>
  <si>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</si>
  <si>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</si>
  <si>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</si>
  <si>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</si>
  <si>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</si>
  <si>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</si>
  <si>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INE/JDE05/001/2021</t>
  </si>
  <si>
    <t>LICITACION PUBLICA</t>
  </si>
  <si>
    <t>33801</t>
  </si>
  <si>
    <t>INE/SERVS/JLE-MOR/13/2022</t>
  </si>
  <si>
    <t>35801</t>
  </si>
  <si>
    <t>MS04</t>
  </si>
  <si>
    <t>NA</t>
  </si>
  <si>
    <t>21100087-0013</t>
  </si>
  <si>
    <t>PAPEL BOND T/CARTA 500 hjs.</t>
  </si>
  <si>
    <t>JUEGO</t>
  </si>
  <si>
    <t>Productos alimenticiospara el personal en las instalaciones de las Unidades Responsables</t>
  </si>
  <si>
    <t>ALIMENTOS</t>
  </si>
  <si>
    <t>GEL ANTIBACTERIAL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</si>
  <si>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</si>
  <si>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</si>
  <si>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</si>
  <si>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INE/SERS/JLE-MOR/12/2022</t>
  </si>
  <si>
    <t>SERVICIOS</t>
  </si>
  <si>
    <t>Serv</t>
  </si>
  <si>
    <t>INVITACION A CUANDO MENOS TRES PERSONAS</t>
  </si>
  <si>
    <t>Servicios De Vigilancia</t>
  </si>
  <si>
    <t>Subcontratación de Servicios con Terceros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</si>
  <si>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</si>
  <si>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</si>
  <si>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</si>
  <si>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</si>
  <si>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</si>
  <si>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25401001-0142</t>
  </si>
  <si>
    <t>CUBREBOCAS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</si>
  <si>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</si>
  <si>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</si>
  <si>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</si>
  <si>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Compra menor</t>
  </si>
  <si>
    <t>INE/JDE03/MOR/01/2023</t>
  </si>
  <si>
    <t xml:space="preserve">02/2022  </t>
  </si>
  <si>
    <t xml:space="preserve">01/2022  </t>
  </si>
  <si>
    <t xml:space="preserve">01/2023  </t>
  </si>
  <si>
    <t>COMISION POR DISPERSION</t>
  </si>
  <si>
    <t>29401001-0005</t>
  </si>
  <si>
    <t>CABLE USB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</si>
  <si>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</si>
  <si>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</si>
  <si>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</si>
  <si>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</si>
  <si>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</si>
  <si>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</si>
  <si>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</si>
  <si>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21601001-0017</t>
  </si>
  <si>
    <t>TOALLA INTERDOBLADA</t>
  </si>
  <si>
    <t>21601001-0116</t>
  </si>
  <si>
    <t>TRAPO MICROFIBRA</t>
  </si>
  <si>
    <t>21600007-0003</t>
  </si>
  <si>
    <t>BLOC</t>
  </si>
  <si>
    <t>COMISION</t>
  </si>
  <si>
    <t>21101001-0086</t>
  </si>
  <si>
    <t>FOLDER T/C</t>
  </si>
  <si>
    <t>KILOGRAMO</t>
  </si>
  <si>
    <t>21100055-0003</t>
  </si>
  <si>
    <t>CUTTER GRANDE</t>
  </si>
  <si>
    <t>24601001-0409</t>
  </si>
  <si>
    <t>MULTICONTACTO DE CORRIENTE</t>
  </si>
  <si>
    <t>R009</t>
  </si>
  <si>
    <t>B00PE02</t>
  </si>
  <si>
    <t>01/2023</t>
  </si>
  <si>
    <t>067</t>
  </si>
  <si>
    <t>Servicios de telecomunicaciones</t>
  </si>
  <si>
    <t>SERVICIO DE TELEVISION RESTRINGIDA CEVEM</t>
  </si>
  <si>
    <t>INE/SERVS/JLE-MOR/12/82022</t>
  </si>
  <si>
    <t>R11081H</t>
  </si>
  <si>
    <t xml:space="preserve"> Subcontratación de servicios con terceros</t>
  </si>
  <si>
    <t>Herramientas Menores</t>
  </si>
  <si>
    <t>Materiales y útiles para el procesamiento en equipos y bienes informáticos</t>
  </si>
  <si>
    <t>02/2023</t>
  </si>
  <si>
    <t>BOLSA</t>
  </si>
  <si>
    <t>21100087-0021</t>
  </si>
  <si>
    <t>PAPEL BOND T/OFICIO  C/500 hjs.</t>
  </si>
  <si>
    <t>21100013-0002</t>
  </si>
  <si>
    <t>BOLIGRAFO (VARIOS)</t>
  </si>
  <si>
    <t>21100081-0009</t>
  </si>
  <si>
    <t>BLOCK DE NOTAS POST-IT COLOR</t>
  </si>
  <si>
    <t xml:space="preserve">Material de limpieza </t>
  </si>
  <si>
    <t>21600022-0011</t>
  </si>
  <si>
    <t>JABON P/MANOS  ( SHAMPOO )</t>
  </si>
  <si>
    <t>21600022-0004</t>
  </si>
  <si>
    <t>JABON DETERGENTE EN POLVO  1 kg.</t>
  </si>
  <si>
    <t>22104001-0068</t>
  </si>
  <si>
    <t>SUMINISTRO DE AGUA EMBOTELLADA ( GARRAFON )</t>
  </si>
  <si>
    <t xml:space="preserve">Mantenimiento y conservación de vehículos terrestres, aéreos, marítimos, lacustres y fluviales </t>
  </si>
  <si>
    <t xml:space="preserve"> Combustibles, lubricantes y aditivos para vehículos 
terrestres, aéreos, marítimos, lacustres y fluviales destinados a 
servicios públicos y la operación de programas públicos
</t>
  </si>
  <si>
    <t>NO APLICA</t>
  </si>
  <si>
    <t>PAGO POR SERVICIOS A TERCEROS</t>
  </si>
  <si>
    <t xml:space="preserve"> Material de Limpieza</t>
  </si>
  <si>
    <t>JABON DETERGENTE EN POLVO 1 KG</t>
  </si>
  <si>
    <t>21600007-0002</t>
  </si>
  <si>
    <t>21600006-0022</t>
  </si>
  <si>
    <t>Combustibles, Lubricantes y Aditivos para Vehículos Terrestres, Aéreos, Marítimos, Lacustres y Fluviales destinados a Servicios Administrativos.</t>
  </si>
  <si>
    <t>Subcontratación de Servicios con Terceros.</t>
  </si>
  <si>
    <t>COMISIÓN DEL SERVICIO DE DISPERSIÓN DE COMBUSTIBLE A TRAVÉS DE MONEDERO ELECTRÓNICO.</t>
  </si>
  <si>
    <t>PAGO DE SERVICIO DE ARRENDAMIENTO DEL INMUEBLE QUE OCUPAN LAS OFICINAS DE LA 03 JUNTA DISTRITAL EJECUTIVA, CORRESPONDIENTE AL MES DE ABRIL DE 2023.</t>
  </si>
  <si>
    <t>Materiales y útiles de oficina</t>
  </si>
  <si>
    <t>21100081-0084</t>
  </si>
  <si>
    <t>CALCOMANIA IMPRESA</t>
  </si>
  <si>
    <t>B00CA01</t>
  </si>
  <si>
    <t>21100087-0015</t>
  </si>
  <si>
    <t>PAPEL BOND T/CARTA C/5000 hjs.</t>
  </si>
  <si>
    <t>21100087-0022</t>
  </si>
  <si>
    <t>PAPEL BOND T/OFICIO  C/5000 hjs.</t>
  </si>
  <si>
    <t>METRO</t>
  </si>
  <si>
    <t>BOLSA DE PLASTICO P/BASURA 90X1.20</t>
  </si>
  <si>
    <t>DESINFECTANTE LIMPIADOR  (FABULOSO)</t>
  </si>
  <si>
    <t>22104001-0164</t>
  </si>
  <si>
    <t>BARRAS ENERGETICAS</t>
  </si>
  <si>
    <t>22104001-0106</t>
  </si>
  <si>
    <t>NUEZ</t>
  </si>
  <si>
    <t>22104001-0083</t>
  </si>
  <si>
    <t>PALOMITAS</t>
  </si>
  <si>
    <t>Materiales complementarios</t>
  </si>
  <si>
    <t>ROLLO</t>
  </si>
  <si>
    <t>Impresión y elaboración de material informativo derivado de la operación y administracion de las unidades responsables.</t>
  </si>
  <si>
    <t>ROTULOS</t>
  </si>
  <si>
    <t>Mantenimiento y conservación de vehículos terrestres,aéreos, marítimos, lacustres y fluviales.</t>
  </si>
  <si>
    <t>SERV</t>
  </si>
  <si>
    <t>PAPEL TOALLA  EN ROLLO</t>
  </si>
  <si>
    <t>14575</t>
  </si>
  <si>
    <t>35101</t>
  </si>
  <si>
    <t>Mantenimiento y conservación de inmuebles</t>
  </si>
  <si>
    <t>29901</t>
  </si>
  <si>
    <t>Refacciones y accesorios menores otros bienes muebles</t>
  </si>
  <si>
    <t>ARRENDAMIENTO DEL INMUEBLE OCUPADO POR LA 01 JUNTA DISTRITAL EJECUTIVA EN EL MES DE MAYO DE 2023</t>
  </si>
  <si>
    <t>RETENCIONES ARRENDAMIENTO DEL INMUEBLE OCUPADO POR LA 01 JUNTA DISTRITAL EJECUTIVA EN EL MES DE MAYO DE 2023</t>
  </si>
  <si>
    <t>ARRENDAMIENTO DEL MES DE MAYO 2023 DEL MODULO DE ATENCION CIUDADANA DE LA 01 JUNTA DISTRITAL EJECUTIVA</t>
  </si>
  <si>
    <t>SERVICIO DE VIGILANCIA PARA LA 01 JUNTA DISTRITAL EJECUTIVA, CORRESPONDIENTE AL MES DE MAYO 2023</t>
  </si>
  <si>
    <t>RETENCION SERVICIO DE VIGILANCIA PARA LA 01 JUNTA DISTRITAL EJECUTIVA, CORRESPONDIENTE AL MES DE MAYO 2023</t>
  </si>
  <si>
    <t>SERVICIO DE COPIADO PARA LA 01 JUNTA DISTRITAL EJECUTIVA, CORRESPONDIENTE AL MES DE MAYO 2023</t>
  </si>
  <si>
    <t>REEMBOLSO CONSUMO DE ALIMENTOS DEL VE DERIVADO DE REUNIONES, 31-MAY-2023 Y 08-JUN-2023</t>
  </si>
  <si>
    <t>SERVICIO DE LIMPIEZA DE LA 01 JUNTA DISTRITAL EJECUTIVA, MES DE MAYO DE 2023, 2 ELEMENTOS</t>
  </si>
  <si>
    <t>SERVICIO DE LIMPIEZA DEL MODULO DE ATENCION CIUDADANA 170151, MES DE MAYO 2023</t>
  </si>
  <si>
    <t>Mantenimiento y conservación de vehículos terrestres, aéreos, marítimos, lacustres y fluviales</t>
  </si>
  <si>
    <t>REPARACIÓN DE CHAPA PUERTA TRASERA, CAMIONETA ECONOLINE MODELO 2001 PLACAS RAV919A</t>
  </si>
  <si>
    <t>CONSUMO DE ALIMENTOS DE PERSONAL, DESARROLLO DE ACTIVIDADES DE ORGANIZACIÓN ELECTORAL, 09-JUN-2023</t>
  </si>
  <si>
    <t>SERVICIO DE LA CAMIONETA NISSAN GRIS MODELO 2007 PLACAS NV4044B</t>
  </si>
  <si>
    <t>CONSUMO DE ALIMENTOS DEL VE, DESARROLLO DE ACTIVIDADES DEL SERVICIO PROFESIONAL ELECTORAL, 15-JUN-2023</t>
  </si>
  <si>
    <t>21100003-0004</t>
  </si>
  <si>
    <t>SACAPUNTAS ELECTRICO</t>
  </si>
  <si>
    <t>21100003-0003</t>
  </si>
  <si>
    <t>SACAPUNTAS MANUAL (METALICO)</t>
  </si>
  <si>
    <t>21100036-0001</t>
  </si>
  <si>
    <t>CLIP ESTANDAR # 1</t>
  </si>
  <si>
    <t>21100036-0002</t>
  </si>
  <si>
    <t>CLIP ESTANDAR # 2</t>
  </si>
  <si>
    <t>21600027-0004</t>
  </si>
  <si>
    <t>MOOP P/PISOS 50 cms. DE ANCHO (REPUESTO)</t>
  </si>
  <si>
    <t>21601001-0016</t>
  </si>
  <si>
    <t>21601001-0118</t>
  </si>
  <si>
    <t>TOALLAS ANTIBACTERIALES</t>
  </si>
  <si>
    <t>21600008-0003</t>
  </si>
  <si>
    <t>AROMATIZANTE DE AMBIENTE EN SPRAY GLADE</t>
  </si>
  <si>
    <t>21601001-0122</t>
  </si>
  <si>
    <t>BOLSA DE PLASTICO P/BASURA 60 X 90 CM.</t>
  </si>
  <si>
    <t>CLORO 1 LITRO</t>
  </si>
  <si>
    <t>24600031-0019</t>
  </si>
  <si>
    <t>PILA RECARGABLE AAA</t>
  </si>
  <si>
    <t>29100077-0001</t>
  </si>
  <si>
    <t>MANGUERA</t>
  </si>
  <si>
    <t>29100041-0001</t>
  </si>
  <si>
    <t>CINTA NEGRA ANTIDERRAPANTE</t>
  </si>
  <si>
    <t>Otros materiales y Artículos de Construcción y Reparación</t>
  </si>
  <si>
    <t>24900002-0002</t>
  </si>
  <si>
    <t>ABRAZADERA DE 1/2</t>
  </si>
  <si>
    <t>Artículos Metálicos para la Construcción</t>
  </si>
  <si>
    <t>24701001-0031</t>
  </si>
  <si>
    <t>ALAMBRE</t>
  </si>
  <si>
    <t>Refacciones y Accesorios Menores Otros Bienes Muebles</t>
  </si>
  <si>
    <t>29901001-0158</t>
  </si>
  <si>
    <t>CONECTOR PARA MANGUERA</t>
  </si>
  <si>
    <t>29101001-0101</t>
  </si>
  <si>
    <t>PISTOLA DE COLOR</t>
  </si>
  <si>
    <t xml:space="preserve"> Servicios de Jardinería y Fumigación</t>
  </si>
  <si>
    <t>SERVICIO DE FUMIGACIÓN</t>
  </si>
  <si>
    <t xml:space="preserve"> Materiales, Accesorios y Suministros Médicos</t>
  </si>
  <si>
    <t>25401001-0140</t>
  </si>
  <si>
    <t>LITRO</t>
  </si>
  <si>
    <t>51901</t>
  </si>
  <si>
    <t>Equipo de administración</t>
  </si>
  <si>
    <t>51900002-0013</t>
  </si>
  <si>
    <t>AIRE ACONDICIONADO DE 3 TONELADAS</t>
  </si>
  <si>
    <t>Pedido-Contrato</t>
  </si>
  <si>
    <t>35201</t>
  </si>
  <si>
    <t>Mantenimiento y Conservación de Mobiliario y Equipo de Administración.</t>
  </si>
  <si>
    <t>Servicio de instalación de Aire Acondicionado de 3 Toneladas para el RFE</t>
  </si>
  <si>
    <t>2101001-0003</t>
  </si>
  <si>
    <t>Plastico Protector</t>
  </si>
  <si>
    <t>24601</t>
  </si>
  <si>
    <t>24601001-0381</t>
  </si>
  <si>
    <t>Cinchos de plástico</t>
  </si>
  <si>
    <t>24600003-0004</t>
  </si>
  <si>
    <t>Cinta de Aislar plástica</t>
  </si>
  <si>
    <t>24601001-0066</t>
  </si>
  <si>
    <t>Cable de uso rudo</t>
  </si>
  <si>
    <t>44102</t>
  </si>
  <si>
    <t>Gastos por servicios de traslado de personas</t>
  </si>
  <si>
    <t>Insumos alimenticios para evento "Ejercicio de Rendición de cuentas del 12vo Parlamento de las Niñas y los Niños de México"</t>
  </si>
  <si>
    <t>33602</t>
  </si>
  <si>
    <t>Otros Servicios Comerciales</t>
  </si>
  <si>
    <t>REEMBOLSO DE IMPRESIONES EN PAPEL COUCHÉ</t>
  </si>
  <si>
    <t>25201</t>
  </si>
  <si>
    <t>Plaguicidas, abonos y fertilizantes</t>
  </si>
  <si>
    <t>25200001-0001</t>
  </si>
  <si>
    <t>INSECTICIDA</t>
  </si>
  <si>
    <t>PAPEL BOND CARTA C/5000 HJS</t>
  </si>
  <si>
    <t>SERVICIO DE ARRENDAMIENTO DE EQUIPO DE FOTOCOPIADO DEL MES DE MAYO DE 2023.</t>
  </si>
  <si>
    <t>24801</t>
  </si>
  <si>
    <t>24800005-0001</t>
  </si>
  <si>
    <t>MALLA MOSQUITERA</t>
  </si>
  <si>
    <t>21101001-0009</t>
  </si>
  <si>
    <t>CINTA ADHESIVA</t>
  </si>
  <si>
    <t>29901001-0002</t>
  </si>
  <si>
    <t>TAZA PARA BAÑO</t>
  </si>
  <si>
    <t>29901001-0127</t>
  </si>
  <si>
    <t>KIT DE INSTALACIÓN PARA TAZA DE BAÑO</t>
  </si>
  <si>
    <t>21100006-0005</t>
  </si>
  <si>
    <t>LUPA</t>
  </si>
  <si>
    <t>29901001-0062</t>
  </si>
  <si>
    <t>MEZCLADORA PARA LAVABO</t>
  </si>
  <si>
    <t>29901001-0126</t>
  </si>
  <si>
    <t>KIT DE INSTALACIÓN PARA LAVABO</t>
  </si>
  <si>
    <t>24600025-0004</t>
  </si>
  <si>
    <t>FOCO DE 50 W</t>
  </si>
  <si>
    <t>24601001-0264</t>
  </si>
  <si>
    <t>LAMPARA DE LUZ ULTRAVIOLETA</t>
  </si>
  <si>
    <t>21600006-0005</t>
  </si>
  <si>
    <t>BOLSA DE PLASTICO P BASURA 30*54 CM</t>
  </si>
  <si>
    <t>BOLSA DE PLASTICO P BASURA 90 X120 CMS</t>
  </si>
  <si>
    <t>21601001-0035</t>
  </si>
  <si>
    <t>FIBRA ESPONJA PARA TRASTES</t>
  </si>
  <si>
    <t>SERVICIO DE VERIFICACION AMBIENTAL A VEHICULO OFICIAL</t>
  </si>
  <si>
    <t>21401</t>
  </si>
  <si>
    <t>214000013-0302</t>
  </si>
  <si>
    <t>TONER PARA IMPRESORA Q3964A</t>
  </si>
  <si>
    <t>21601001-0080</t>
  </si>
  <si>
    <t>DESINFECTANTE</t>
  </si>
  <si>
    <t>GALON</t>
  </si>
  <si>
    <t>21601001-0065</t>
  </si>
  <si>
    <t>TOALLAS HUMEDAS DESINFECTANTES</t>
  </si>
  <si>
    <t>21601001-0026</t>
  </si>
  <si>
    <t>TOALLA DE MICROFIBRA</t>
  </si>
  <si>
    <t>26102001-0005</t>
  </si>
  <si>
    <t>VALE DE GASOLINA DE $100 PESOS - SERVICIOS PUBLICOS</t>
  </si>
  <si>
    <t>MAYO, RENTA MAC 170451</t>
  </si>
  <si>
    <t>RENTA MAYO 2023. 04 JDE</t>
  </si>
  <si>
    <t>RENTA MAYO 2023. MAC 170452.</t>
  </si>
  <si>
    <t>FOTOCOPIADO MAYO 2023</t>
  </si>
  <si>
    <t>CARTELES</t>
  </si>
  <si>
    <t>LONA</t>
  </si>
  <si>
    <t>SEÑALIZACION CABECERA OFICINAS</t>
  </si>
  <si>
    <t>MAYO, SERV.VIGILANCIA</t>
  </si>
  <si>
    <t>SERV.VIGILANCIA MAYO 2023. 04 JDE</t>
  </si>
  <si>
    <t>MANTENIMIENTO</t>
  </si>
  <si>
    <t>MAYO, LIMPIEZA MAC'S</t>
  </si>
  <si>
    <t>SERV.LIMPIEZA MAYO 2023. 04 JDE.</t>
  </si>
  <si>
    <t>22104001-0127</t>
  </si>
  <si>
    <t>AGUA PURIFICADA DE 600 ML</t>
  </si>
  <si>
    <t>29401</t>
  </si>
  <si>
    <t>Refacciones y Accesorios para Equipo de Cómputo y Telecomunicaciones</t>
  </si>
  <si>
    <t>21100011-0010</t>
  </si>
  <si>
    <t>BOLSA DE PLASTICO TRANSP. 20 X 30</t>
  </si>
  <si>
    <t>21600006-0017</t>
  </si>
  <si>
    <t>BOLSA MEDIANA PARA BASURA</t>
  </si>
  <si>
    <t>29400009-0048</t>
  </si>
  <si>
    <t>USB MINIHUB</t>
  </si>
  <si>
    <t>29400015-0003</t>
  </si>
  <si>
    <t>MOUSE OPTICO INALAMBRICO</t>
  </si>
  <si>
    <t>21100013-0009</t>
  </si>
  <si>
    <t>MARCADOR (VARIOS)</t>
  </si>
  <si>
    <t>21100072-0001</t>
  </si>
  <si>
    <t>LIGAS NUMERO  10</t>
  </si>
  <si>
    <t>21101001-0237</t>
  </si>
  <si>
    <t>LIMPIA PIZARRON LIQUIDO</t>
  </si>
  <si>
    <t>21100014-0002</t>
  </si>
  <si>
    <t>BORRADOR (VARIOS)</t>
  </si>
  <si>
    <t>21100048-0001</t>
  </si>
  <si>
    <t>ENGRAPADORA DE GOLPE METALICA</t>
  </si>
  <si>
    <t>21101001-0243</t>
  </si>
  <si>
    <t>CINTA ADHESIVA TRANSPARENTE</t>
  </si>
  <si>
    <t>21100036-0010</t>
  </si>
  <si>
    <t>SUJETADOR DE DOCUMENTOS PRES. MEDIANO</t>
  </si>
  <si>
    <t>21100128-0008</t>
  </si>
  <si>
    <t>TINTA P/SELLO DE GOMA (ROJO)</t>
  </si>
  <si>
    <t>21100128-0009</t>
  </si>
  <si>
    <t>TINTA P/SELLO DE GOMA (NEGRO)</t>
  </si>
  <si>
    <t>21101001-0148</t>
  </si>
  <si>
    <t>CUADERNO TIPO FRANCES</t>
  </si>
  <si>
    <t>SERVICIO DE ARRENDAMIENTO DEL INMUEBLE QUE OCUPA LA 05 JUNTA DISTRITAL EJECUTIVA CORRESPONDIENTE AL MES DE MAYO 2023</t>
  </si>
  <si>
    <t>SERVICIO DE FOTOCOPIADO CORRESPONDIENTE DE DE MAYO DE 2023  DE LA 05 JDE</t>
  </si>
  <si>
    <t>SERVICIO DE VIGILANCIA EN LAS OFICINAS DE LA 05 JUNTA DISTRITAL EJECUTIVA CORRESPONDIENTE AL MES DE MAYO 2023</t>
  </si>
  <si>
    <t>SUMINISTRO DEL SERVICIO DE AGUA POTABLE EN LAS OFICINAS DE LA 05 JUNTA DISTRITAL EJECUTIVA EN MORELOS DEL MES DE MAYO DE 2023</t>
  </si>
  <si>
    <t>SERVICIO DE LIMPIEZA DE LAS OFICINAS DE LA JDE 05 CORRESPONDIENTE AL MES DE MAYO 2023, CON 2 ELEMENTOS.</t>
  </si>
  <si>
    <t>SERVICIO DE MANTENIMIENTO DE TUBERIAS DE DRENAJE POR OBSTRUCCIÓN EN LAS INSTALACIONES DE LA 05 JUNTA DISTRITAL EJECUTIVA.</t>
  </si>
  <si>
    <t>Servicio de Limpieza en las instalaciones de la Junta Local Ejecutiva mes mayo 2023.</t>
  </si>
  <si>
    <t>Servicio de Vigilancia en las instalaciones de la Junta Local Ejecutiva correspondiente al mes de mayo de 2023</t>
  </si>
  <si>
    <t>21401001-0155</t>
  </si>
  <si>
    <t>ALCOHOL ISOPROPILICO PARA LIMPIEZA DE EQUIPO DE COMPUTO</t>
  </si>
  <si>
    <t>B20FI01</t>
  </si>
  <si>
    <t>ARRENDAMIENTO DE EQUIPOS DE FOTOCOPIADO EN LAS OFICINAS DE LA JUNTA LOCAL EJECUTIVA CORRESPONDIENTE AL MES DE ABRIL DE 2023.</t>
  </si>
  <si>
    <t>MANTENIMIENTO PREVENTIVO SERVICIO DE AFINACION MAYOR DE LA CAMIONETA EXPRESS VAN CON PLACAS PZF040B MODELO 2007.</t>
  </si>
  <si>
    <t>MANTENIMIENTO PREVENTIVO SERVICIO DE AFINACION MAYOR DE LOS VEHICULOS NISSAN URVAN PLACAS NX0059A MODELO 2007.</t>
  </si>
  <si>
    <t>MANTENIMIENTO PREVENTIVO SERVICIO DE AFINACION MAYOR DE LOS VEHICULOS NISSAN PICK UP  DOBLE CABINA PLACAS NX0041A.</t>
  </si>
  <si>
    <t>MANTENIMIENTO PREVENTIVO SERVICIO DE AFINACION MAYOR DE LOS VEHICULOS NISSAN TIIDA PLACAS PZP130B MODELO 2010</t>
  </si>
  <si>
    <t>Pesos</t>
  </si>
  <si>
    <t>29400015-0004</t>
  </si>
  <si>
    <t>MOUSE OPTICO</t>
  </si>
  <si>
    <t>29400001-0001</t>
  </si>
  <si>
    <t>AUDIFONOS P/COMPUTADORA T/DIADEMA</t>
  </si>
  <si>
    <t>21100058-0002</t>
  </si>
  <si>
    <t>FOLDER T/CARTA</t>
  </si>
  <si>
    <t>21101001-0376</t>
  </si>
  <si>
    <t>VASOS DE CARTON</t>
  </si>
  <si>
    <t>29900007-0003</t>
  </si>
  <si>
    <t>JUEGO DE HERRAJES C/FLOTADOR P / W.C.</t>
  </si>
  <si>
    <t>REPARACION Y CAMBIO DE TUBERIA DE AGUAS GRISES EN EL 2DO Y 3ER PISO EN EL EDIFICIO DE LA JUNTA LOCAL EJECUTIVA.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</si>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</sst>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54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6" xfId="0" applyFont="1" applyFill="1" applyBorder="1"/>
    <xf numFmtId="0" fontId="6" fillId="0" borderId="6" xfId="6" applyFont="1" applyFill="1" applyBorder="1" applyAlignment="1" applyProtection="1">
      <alignment horizontal="center" vertical="center"/>
      <protection locked="0"/>
    </xf>
    <xf numFmtId="0" fontId="6" fillId="0" borderId="6" xfId="6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left" vertical="center" wrapText="1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7" fillId="0" borderId="6" xfId="6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12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0" fillId="0" borderId="0" xfId="0" applyFill="1"/>
    <xf numFmtId="0" fontId="8" fillId="0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0" fillId="0" borderId="6" xfId="0" applyFill="1" applyBorder="1"/>
    <xf numFmtId="0" fontId="10" fillId="0" borderId="6" xfId="0" applyFont="1" applyFill="1" applyBorder="1" applyAlignment="1">
      <alignment vertical="center"/>
    </xf>
    <xf numFmtId="0" fontId="10" fillId="0" borderId="9" xfId="2" applyFont="1" applyFill="1" applyBorder="1" applyAlignment="1">
      <alignment horizontal="center" vertical="center" wrapText="1"/>
    </xf>
    <xf numFmtId="49" fontId="11" fillId="0" borderId="6" xfId="2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1" fontId="12" fillId="0" borderId="6" xfId="4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49" fontId="11" fillId="0" borderId="6" xfId="2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vertical="center" wrapText="1"/>
    </xf>
    <xf numFmtId="0" fontId="12" fillId="0" borderId="6" xfId="2" applyFont="1" applyFill="1" applyBorder="1" applyAlignment="1">
      <alignment horizontal="center" vertical="center" wrapText="1"/>
    </xf>
    <xf numFmtId="49" fontId="11" fillId="0" borderId="6" xfId="2" quotePrefix="1" applyNumberFormat="1" applyFont="1" applyFill="1" applyBorder="1" applyAlignment="1">
      <alignment horizontal="center" vertical="center" wrapText="1"/>
    </xf>
    <xf numFmtId="49" fontId="11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1" fontId="12" fillId="0" borderId="6" xfId="8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165" fontId="14" fillId="0" borderId="6" xfId="1" applyNumberFormat="1" applyFont="1" applyFill="1" applyBorder="1" applyAlignment="1">
      <alignment vertical="center"/>
    </xf>
    <xf numFmtId="0" fontId="10" fillId="0" borderId="6" xfId="2" applyFont="1" applyFill="1" applyBorder="1" applyAlignment="1">
      <alignment horizontal="center" vertical="center" wrapText="1"/>
    </xf>
    <xf numFmtId="3" fontId="12" fillId="0" borderId="6" xfId="8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6" xfId="0" applyFont="1" applyFill="1" applyBorder="1"/>
    <xf numFmtId="0" fontId="10" fillId="0" borderId="10" xfId="0" applyFont="1" applyFill="1" applyBorder="1" applyAlignment="1">
      <alignment horizontal="center" vertical="center"/>
    </xf>
    <xf numFmtId="0" fontId="10" fillId="0" borderId="0" xfId="0" applyFont="1" applyFill="1"/>
    <xf numFmtId="1" fontId="12" fillId="0" borderId="9" xfId="8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49" fontId="8" fillId="0" borderId="6" xfId="0" applyNumberFormat="1" applyFont="1" applyFill="1" applyBorder="1" applyAlignment="1">
      <alignment vertical="center"/>
    </xf>
    <xf numFmtId="0" fontId="6" fillId="0" borderId="6" xfId="4" applyFont="1" applyFill="1" applyBorder="1" applyAlignment="1">
      <alignment vertical="center" wrapText="1"/>
    </xf>
    <xf numFmtId="1" fontId="6" fillId="0" borderId="6" xfId="4" applyNumberFormat="1" applyFont="1" applyFill="1" applyBorder="1" applyAlignment="1">
      <alignment vertical="center" wrapText="1"/>
    </xf>
    <xf numFmtId="0" fontId="8" fillId="0" borderId="6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3" fontId="6" fillId="0" borderId="6" xfId="4" applyNumberFormat="1" applyFont="1" applyFill="1" applyBorder="1" applyAlignment="1">
      <alignment vertical="center" wrapText="1"/>
    </xf>
    <xf numFmtId="4" fontId="6" fillId="0" borderId="6" xfId="5" applyNumberFormat="1" applyFont="1" applyFill="1" applyBorder="1" applyAlignment="1">
      <alignment vertical="center" wrapText="1"/>
    </xf>
    <xf numFmtId="49" fontId="6" fillId="0" borderId="6" xfId="0" applyNumberFormat="1" applyFont="1" applyFill="1" applyBorder="1" applyAlignment="1">
      <alignment vertical="center"/>
    </xf>
    <xf numFmtId="0" fontId="6" fillId="0" borderId="6" xfId="0" applyFont="1" applyFill="1" applyBorder="1" applyAlignment="1">
      <alignment vertical="center" wrapText="1"/>
    </xf>
    <xf numFmtId="3" fontId="6" fillId="0" borderId="6" xfId="2" applyNumberFormat="1" applyFont="1" applyFill="1" applyBorder="1" applyAlignment="1">
      <alignment vertical="center" wrapText="1"/>
    </xf>
    <xf numFmtId="3" fontId="6" fillId="0" borderId="6" xfId="0" applyNumberFormat="1" applyFont="1" applyFill="1" applyBorder="1" applyAlignment="1">
      <alignment vertical="center"/>
    </xf>
    <xf numFmtId="0" fontId="6" fillId="0" borderId="6" xfId="2" applyFont="1" applyFill="1" applyBorder="1" applyAlignment="1">
      <alignment vertical="center" wrapText="1"/>
    </xf>
    <xf numFmtId="0" fontId="8" fillId="0" borderId="0" xfId="2" applyFont="1" applyFill="1" applyAlignment="1">
      <alignment horizontal="center" vertical="center" wrapText="1"/>
    </xf>
    <xf numFmtId="3" fontId="9" fillId="0" borderId="6" xfId="2" applyNumberFormat="1" applyFont="1" applyFill="1" applyBorder="1" applyAlignment="1">
      <alignment vertical="center" wrapText="1"/>
    </xf>
    <xf numFmtId="4" fontId="8" fillId="0" borderId="6" xfId="0" applyNumberFormat="1" applyFont="1" applyFill="1" applyBorder="1" applyAlignment="1">
      <alignment vertical="center"/>
    </xf>
    <xf numFmtId="4" fontId="8" fillId="0" borderId="6" xfId="0" applyNumberFormat="1" applyFont="1" applyFill="1" applyBorder="1" applyAlignment="1">
      <alignment vertical="center" wrapText="1"/>
    </xf>
    <xf numFmtId="4" fontId="6" fillId="0" borderId="6" xfId="4" applyNumberFormat="1" applyFont="1" applyFill="1" applyBorder="1" applyAlignment="1">
      <alignment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2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6" xfId="0" quotePrefix="1" applyFont="1" applyFill="1" applyBorder="1"/>
    <xf numFmtId="0" fontId="8" fillId="0" borderId="6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wrapText="1"/>
    </xf>
    <xf numFmtId="0" fontId="8" fillId="0" borderId="6" xfId="0" applyFont="1" applyFill="1" applyBorder="1" applyAlignment="1">
      <alignment horizontal="center"/>
    </xf>
    <xf numFmtId="0" fontId="8" fillId="0" borderId="6" xfId="3" applyFont="1" applyFill="1" applyBorder="1" applyAlignment="1">
      <alignment horizontal="center"/>
    </xf>
    <xf numFmtId="4" fontId="8" fillId="0" borderId="6" xfId="3" applyNumberFormat="1" applyFont="1" applyFill="1" applyBorder="1" applyAlignment="1">
      <alignment horizontal="center"/>
    </xf>
    <xf numFmtId="3" fontId="9" fillId="0" borderId="6" xfId="2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/>
    <xf numFmtId="4" fontId="8" fillId="0" borderId="6" xfId="3" applyNumberFormat="1" applyFont="1" applyFill="1" applyBorder="1"/>
    <xf numFmtId="3" fontId="9" fillId="0" borderId="6" xfId="2" applyNumberFormat="1" applyFont="1" applyFill="1" applyBorder="1" applyAlignment="1">
      <alignment wrapText="1"/>
    </xf>
    <xf numFmtId="0" fontId="8" fillId="0" borderId="6" xfId="0" quotePrefix="1" applyFont="1" applyFill="1" applyBorder="1" applyAlignment="1">
      <alignment horizontal="center"/>
    </xf>
    <xf numFmtId="0" fontId="16" fillId="0" borderId="6" xfId="0" applyFont="1" applyFill="1" applyBorder="1" applyAlignment="1">
      <alignment horizontal="left" wrapText="1"/>
    </xf>
    <xf numFmtId="49" fontId="9" fillId="0" borderId="6" xfId="2" applyNumberFormat="1" applyFont="1" applyFill="1" applyBorder="1" applyAlignment="1">
      <alignment horizontal="center" wrapText="1"/>
    </xf>
    <xf numFmtId="1" fontId="6" fillId="0" borderId="6" xfId="4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center" wrapText="1"/>
    </xf>
    <xf numFmtId="4" fontId="9" fillId="0" borderId="6" xfId="2" applyNumberFormat="1" applyFont="1" applyFill="1" applyBorder="1" applyAlignment="1">
      <alignment horizontal="right" wrapText="1"/>
    </xf>
    <xf numFmtId="4" fontId="6" fillId="0" borderId="6" xfId="0" applyNumberFormat="1" applyFont="1" applyFill="1" applyBorder="1" applyAlignment="1">
      <alignment horizontal="right"/>
    </xf>
    <xf numFmtId="49" fontId="6" fillId="0" borderId="6" xfId="2" applyNumberFormat="1" applyFont="1" applyFill="1" applyBorder="1" applyAlignment="1">
      <alignment horizontal="center" vertical="center" wrapText="1"/>
    </xf>
    <xf numFmtId="0" fontId="5" fillId="0" borderId="6" xfId="9" applyFill="1" applyBorder="1"/>
    <xf numFmtId="49" fontId="9" fillId="0" borderId="6" xfId="2" applyNumberFormat="1" applyFont="1" applyFill="1" applyBorder="1" applyAlignment="1">
      <alignment vertical="center" wrapText="1"/>
    </xf>
    <xf numFmtId="49" fontId="6" fillId="0" borderId="6" xfId="4" applyNumberFormat="1" applyFont="1" applyFill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0" fontId="5" fillId="0" borderId="6" xfId="9" applyFill="1" applyBorder="1" applyAlignment="1">
      <alignment wrapText="1"/>
    </xf>
    <xf numFmtId="0" fontId="20" fillId="0" borderId="6" xfId="0" applyFont="1" applyFill="1" applyBorder="1" applyAlignment="1">
      <alignment horizontal="justify" vertical="top" wrapText="1"/>
    </xf>
    <xf numFmtId="4" fontId="21" fillId="0" borderId="6" xfId="0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justify" vertical="center" wrapText="1"/>
    </xf>
    <xf numFmtId="0" fontId="6" fillId="0" borderId="6" xfId="9" applyFont="1" applyFill="1" applyBorder="1"/>
    <xf numFmtId="0" fontId="21" fillId="0" borderId="6" xfId="0" applyFont="1" applyFill="1" applyBorder="1" applyAlignment="1">
      <alignment horizontal="justify" vertical="center" wrapText="1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187"/>
  <sheetViews>
    <sheetView tabSelected="1" zoomScale="70" zoomScaleNormal="70" workbookViewId="0">
      <pane ySplit="10" topLeftCell="A11" activePane="bottomLeft" state="frozen"/>
      <selection pane="bottomLeft" activeCell="S11" sqref="S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52" t="s">
        <v>0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411</v>
      </c>
    </row>
    <row r="11" spans="1:19" s="37" customFormat="1" ht="50.25" customHeight="1" x14ac:dyDescent="0.3">
      <c r="A11" s="31" t="s">
        <v>19</v>
      </c>
      <c r="B11" s="52" t="s">
        <v>42</v>
      </c>
      <c r="C11" s="53" t="s">
        <v>43</v>
      </c>
      <c r="D11" s="32" t="s">
        <v>20</v>
      </c>
      <c r="E11" s="32" t="s">
        <v>36</v>
      </c>
      <c r="F11" s="45" t="s">
        <v>37</v>
      </c>
      <c r="G11" s="54" t="s">
        <v>38</v>
      </c>
      <c r="H11" s="54">
        <v>21601</v>
      </c>
      <c r="I11" s="55" t="s">
        <v>182</v>
      </c>
      <c r="J11" s="33" t="s">
        <v>140</v>
      </c>
      <c r="K11" s="54" t="s">
        <v>141</v>
      </c>
      <c r="L11" s="56" t="s">
        <v>33</v>
      </c>
      <c r="M11" s="34" t="s">
        <v>33</v>
      </c>
      <c r="N11" s="35" t="s">
        <v>54</v>
      </c>
      <c r="O11" s="46">
        <v>30</v>
      </c>
      <c r="P11" s="57">
        <v>26.68</v>
      </c>
      <c r="Q11" s="36" t="s">
        <v>39</v>
      </c>
      <c r="R11" s="58">
        <f>P11*O11</f>
        <v>800.4</v>
      </c>
      <c r="S11" s="59">
        <f>R11</f>
        <v>800.4</v>
      </c>
    </row>
    <row r="12" spans="1:19" s="37" customFormat="1" ht="50.25" customHeight="1" x14ac:dyDescent="0.3">
      <c r="A12" s="31" t="s">
        <v>19</v>
      </c>
      <c r="B12" s="52" t="s">
        <v>42</v>
      </c>
      <c r="C12" s="53" t="s">
        <v>43</v>
      </c>
      <c r="D12" s="32" t="s">
        <v>20</v>
      </c>
      <c r="E12" s="32" t="s">
        <v>36</v>
      </c>
      <c r="F12" s="45" t="s">
        <v>37</v>
      </c>
      <c r="G12" s="54" t="s">
        <v>38</v>
      </c>
      <c r="H12" s="54">
        <v>21401</v>
      </c>
      <c r="I12" s="55" t="s">
        <v>162</v>
      </c>
      <c r="J12" s="33" t="s">
        <v>391</v>
      </c>
      <c r="K12" s="54" t="s">
        <v>392</v>
      </c>
      <c r="L12" s="56" t="s">
        <v>33</v>
      </c>
      <c r="M12" s="34" t="s">
        <v>33</v>
      </c>
      <c r="N12" s="35" t="s">
        <v>54</v>
      </c>
      <c r="O12" s="46">
        <v>8</v>
      </c>
      <c r="P12" s="57">
        <v>51.04</v>
      </c>
      <c r="Q12" s="36" t="s">
        <v>39</v>
      </c>
      <c r="R12" s="58">
        <f>P12*O12</f>
        <v>408.32</v>
      </c>
      <c r="S12" s="60">
        <f>R12</f>
        <v>408.32</v>
      </c>
    </row>
    <row r="13" spans="1:19" s="37" customFormat="1" ht="50.25" customHeight="1" x14ac:dyDescent="0.3">
      <c r="A13" s="31" t="s">
        <v>19</v>
      </c>
      <c r="B13" s="52" t="s">
        <v>42</v>
      </c>
      <c r="C13" s="53" t="s">
        <v>43</v>
      </c>
      <c r="D13" s="32" t="s">
        <v>20</v>
      </c>
      <c r="E13" s="32" t="s">
        <v>152</v>
      </c>
      <c r="F13" s="45" t="s">
        <v>20</v>
      </c>
      <c r="G13" s="54" t="s">
        <v>393</v>
      </c>
      <c r="H13" s="54">
        <v>32601</v>
      </c>
      <c r="I13" s="55" t="s">
        <v>51</v>
      </c>
      <c r="J13" s="33" t="s">
        <v>23</v>
      </c>
      <c r="K13" s="54" t="s">
        <v>394</v>
      </c>
      <c r="L13" s="56" t="s">
        <v>24</v>
      </c>
      <c r="M13" s="34" t="s">
        <v>25</v>
      </c>
      <c r="N13" s="35" t="s">
        <v>49</v>
      </c>
      <c r="O13" s="46">
        <v>1</v>
      </c>
      <c r="P13" s="57">
        <v>1000</v>
      </c>
      <c r="Q13" s="36" t="s">
        <v>39</v>
      </c>
      <c r="R13" s="58">
        <f t="shared" ref="R13:R14" si="0">P13</f>
        <v>1000</v>
      </c>
      <c r="S13" s="60">
        <f t="shared" ref="S13:S14" si="1">R13</f>
        <v>1000</v>
      </c>
    </row>
    <row r="14" spans="1:19" s="37" customFormat="1" ht="50.25" customHeight="1" x14ac:dyDescent="0.3">
      <c r="A14" s="31" t="s">
        <v>19</v>
      </c>
      <c r="B14" s="52" t="s">
        <v>42</v>
      </c>
      <c r="C14" s="53" t="s">
        <v>43</v>
      </c>
      <c r="D14" s="33" t="s">
        <v>20</v>
      </c>
      <c r="E14" s="32" t="s">
        <v>21</v>
      </c>
      <c r="F14" s="32" t="s">
        <v>20</v>
      </c>
      <c r="G14" s="47" t="s">
        <v>22</v>
      </c>
      <c r="H14" s="54">
        <v>32601</v>
      </c>
      <c r="I14" s="55" t="s">
        <v>51</v>
      </c>
      <c r="J14" s="33" t="s">
        <v>23</v>
      </c>
      <c r="K14" s="54" t="s">
        <v>394</v>
      </c>
      <c r="L14" s="56" t="s">
        <v>24</v>
      </c>
      <c r="M14" s="34" t="s">
        <v>25</v>
      </c>
      <c r="N14" s="35" t="s">
        <v>49</v>
      </c>
      <c r="O14" s="46">
        <v>1</v>
      </c>
      <c r="P14" s="57">
        <v>4365.8100000000004</v>
      </c>
      <c r="Q14" s="36" t="s">
        <v>39</v>
      </c>
      <c r="R14" s="58">
        <f t="shared" si="0"/>
        <v>4365.8100000000004</v>
      </c>
      <c r="S14" s="60">
        <f t="shared" si="1"/>
        <v>4365.8100000000004</v>
      </c>
    </row>
    <row r="15" spans="1:19" s="37" customFormat="1" ht="44.25" customHeight="1" x14ac:dyDescent="0.3">
      <c r="A15" s="31" t="s">
        <v>19</v>
      </c>
      <c r="B15" s="38" t="s">
        <v>42</v>
      </c>
      <c r="C15" s="38" t="s">
        <v>43</v>
      </c>
      <c r="D15" s="33" t="s">
        <v>20</v>
      </c>
      <c r="E15" s="32" t="s">
        <v>21</v>
      </c>
      <c r="F15" s="32" t="s">
        <v>20</v>
      </c>
      <c r="G15" s="47" t="s">
        <v>28</v>
      </c>
      <c r="H15" s="47">
        <v>33801</v>
      </c>
      <c r="I15" s="32" t="s">
        <v>29</v>
      </c>
      <c r="J15" s="34" t="s">
        <v>23</v>
      </c>
      <c r="K15" s="55" t="s">
        <v>390</v>
      </c>
      <c r="L15" s="34" t="s">
        <v>30</v>
      </c>
      <c r="M15" s="39" t="s">
        <v>25</v>
      </c>
      <c r="N15" s="35" t="s">
        <v>49</v>
      </c>
      <c r="O15" s="48">
        <v>1</v>
      </c>
      <c r="P15" s="40">
        <v>31320</v>
      </c>
      <c r="Q15" s="56" t="s">
        <v>27</v>
      </c>
      <c r="R15" s="41">
        <f>S15</f>
        <v>31320</v>
      </c>
      <c r="S15" s="42">
        <f>P15*O15</f>
        <v>31320</v>
      </c>
    </row>
    <row r="16" spans="1:19" s="37" customFormat="1" ht="44.25" customHeight="1" x14ac:dyDescent="0.3">
      <c r="A16" s="31" t="s">
        <v>19</v>
      </c>
      <c r="B16" s="38" t="s">
        <v>42</v>
      </c>
      <c r="C16" s="38" t="s">
        <v>43</v>
      </c>
      <c r="D16" s="33" t="s">
        <v>20</v>
      </c>
      <c r="E16" s="32" t="s">
        <v>21</v>
      </c>
      <c r="F16" s="32" t="s">
        <v>20</v>
      </c>
      <c r="G16" s="47" t="s">
        <v>22</v>
      </c>
      <c r="H16" s="47">
        <v>35501</v>
      </c>
      <c r="I16" s="50" t="s">
        <v>178</v>
      </c>
      <c r="J16" s="34" t="s">
        <v>23</v>
      </c>
      <c r="K16" s="49" t="s">
        <v>395</v>
      </c>
      <c r="L16" s="34" t="s">
        <v>33</v>
      </c>
      <c r="M16" s="39" t="s">
        <v>25</v>
      </c>
      <c r="N16" s="35" t="s">
        <v>49</v>
      </c>
      <c r="O16" s="48">
        <v>1</v>
      </c>
      <c r="P16" s="40">
        <v>4336.08</v>
      </c>
      <c r="Q16" s="36" t="s">
        <v>39</v>
      </c>
      <c r="R16" s="41">
        <f>S16</f>
        <v>4336.08</v>
      </c>
      <c r="S16" s="42">
        <f>P16*O16</f>
        <v>4336.08</v>
      </c>
    </row>
    <row r="17" spans="1:23" s="37" customFormat="1" ht="44.25" customHeight="1" x14ac:dyDescent="0.3">
      <c r="A17" s="31" t="s">
        <v>19</v>
      </c>
      <c r="B17" s="38" t="s">
        <v>42</v>
      </c>
      <c r="C17" s="38" t="s">
        <v>43</v>
      </c>
      <c r="D17" s="33" t="s">
        <v>20</v>
      </c>
      <c r="E17" s="32" t="s">
        <v>21</v>
      </c>
      <c r="F17" s="32" t="s">
        <v>20</v>
      </c>
      <c r="G17" s="47" t="s">
        <v>22</v>
      </c>
      <c r="H17" s="47">
        <v>35501</v>
      </c>
      <c r="I17" s="50" t="s">
        <v>178</v>
      </c>
      <c r="J17" s="34" t="s">
        <v>23</v>
      </c>
      <c r="K17" s="49" t="s">
        <v>396</v>
      </c>
      <c r="L17" s="34" t="s">
        <v>33</v>
      </c>
      <c r="M17" s="39" t="s">
        <v>25</v>
      </c>
      <c r="N17" s="35" t="s">
        <v>49</v>
      </c>
      <c r="O17" s="48">
        <v>1</v>
      </c>
      <c r="P17" s="40">
        <v>3799</v>
      </c>
      <c r="Q17" s="36" t="s">
        <v>39</v>
      </c>
      <c r="R17" s="41">
        <f>S17</f>
        <v>3799</v>
      </c>
      <c r="S17" s="42">
        <f>P17*O17</f>
        <v>3799</v>
      </c>
    </row>
    <row r="18" spans="1:23" s="37" customFormat="1" ht="44.25" customHeight="1" x14ac:dyDescent="0.3">
      <c r="A18" s="31" t="s">
        <v>19</v>
      </c>
      <c r="B18" s="38" t="s">
        <v>42</v>
      </c>
      <c r="C18" s="38" t="s">
        <v>43</v>
      </c>
      <c r="D18" s="33" t="s">
        <v>20</v>
      </c>
      <c r="E18" s="32" t="s">
        <v>21</v>
      </c>
      <c r="F18" s="32" t="s">
        <v>20</v>
      </c>
      <c r="G18" s="47" t="s">
        <v>22</v>
      </c>
      <c r="H18" s="47">
        <v>35501</v>
      </c>
      <c r="I18" s="50" t="s">
        <v>178</v>
      </c>
      <c r="J18" s="34" t="s">
        <v>23</v>
      </c>
      <c r="K18" s="49" t="s">
        <v>397</v>
      </c>
      <c r="L18" s="34" t="s">
        <v>33</v>
      </c>
      <c r="M18" s="39" t="s">
        <v>25</v>
      </c>
      <c r="N18" s="35" t="s">
        <v>49</v>
      </c>
      <c r="O18" s="48">
        <v>1</v>
      </c>
      <c r="P18" s="40">
        <v>3648.2</v>
      </c>
      <c r="Q18" s="36" t="s">
        <v>39</v>
      </c>
      <c r="R18" s="41">
        <f>S18</f>
        <v>3648.2</v>
      </c>
      <c r="S18" s="42">
        <f>P18*O18</f>
        <v>3648.2</v>
      </c>
    </row>
    <row r="19" spans="1:23" s="37" customFormat="1" ht="44.25" customHeight="1" x14ac:dyDescent="0.3">
      <c r="A19" s="31" t="s">
        <v>19</v>
      </c>
      <c r="B19" s="38" t="s">
        <v>42</v>
      </c>
      <c r="C19" s="38" t="s">
        <v>43</v>
      </c>
      <c r="D19" s="33" t="s">
        <v>20</v>
      </c>
      <c r="E19" s="32" t="s">
        <v>21</v>
      </c>
      <c r="F19" s="32" t="s">
        <v>20</v>
      </c>
      <c r="G19" s="47" t="s">
        <v>22</v>
      </c>
      <c r="H19" s="47">
        <v>35501</v>
      </c>
      <c r="I19" s="50" t="s">
        <v>178</v>
      </c>
      <c r="J19" s="34" t="s">
        <v>23</v>
      </c>
      <c r="K19" s="49" t="s">
        <v>398</v>
      </c>
      <c r="L19" s="34" t="s">
        <v>33</v>
      </c>
      <c r="M19" s="39" t="s">
        <v>25</v>
      </c>
      <c r="N19" s="35" t="s">
        <v>49</v>
      </c>
      <c r="O19" s="48">
        <v>1</v>
      </c>
      <c r="P19" s="40">
        <v>3712</v>
      </c>
      <c r="Q19" s="36" t="s">
        <v>39</v>
      </c>
      <c r="R19" s="41">
        <f>S19</f>
        <v>3712</v>
      </c>
      <c r="S19" s="42">
        <f>P19*O19</f>
        <v>3712</v>
      </c>
    </row>
    <row r="20" spans="1:23" s="37" customFormat="1" ht="44.25" customHeight="1" x14ac:dyDescent="0.3">
      <c r="A20" s="31" t="s">
        <v>19</v>
      </c>
      <c r="B20" s="38" t="s">
        <v>42</v>
      </c>
      <c r="C20" s="38" t="s">
        <v>43</v>
      </c>
      <c r="D20" s="33" t="s">
        <v>20</v>
      </c>
      <c r="E20" s="32" t="s">
        <v>21</v>
      </c>
      <c r="F20" s="32" t="s">
        <v>20</v>
      </c>
      <c r="G20" s="47" t="s">
        <v>22</v>
      </c>
      <c r="H20" s="47">
        <v>22104</v>
      </c>
      <c r="I20" s="50" t="s">
        <v>117</v>
      </c>
      <c r="J20" s="62" t="s">
        <v>53</v>
      </c>
      <c r="K20" s="32" t="s">
        <v>102</v>
      </c>
      <c r="L20" s="34" t="s">
        <v>33</v>
      </c>
      <c r="M20" s="39" t="s">
        <v>33</v>
      </c>
      <c r="N20" s="35" t="s">
        <v>399</v>
      </c>
      <c r="O20" s="43">
        <v>1</v>
      </c>
      <c r="P20" s="40">
        <v>5325</v>
      </c>
      <c r="Q20" s="36" t="s">
        <v>39</v>
      </c>
      <c r="R20" s="41">
        <f t="shared" ref="R20:R22" si="2">S20</f>
        <v>5325</v>
      </c>
      <c r="S20" s="42">
        <f t="shared" ref="S20:S22" si="3">P20*O20</f>
        <v>5325</v>
      </c>
    </row>
    <row r="21" spans="1:23" s="37" customFormat="1" ht="44.25" customHeight="1" x14ac:dyDescent="0.3">
      <c r="A21" s="31" t="s">
        <v>19</v>
      </c>
      <c r="B21" s="38" t="s">
        <v>42</v>
      </c>
      <c r="C21" s="38" t="s">
        <v>43</v>
      </c>
      <c r="D21" s="33" t="s">
        <v>20</v>
      </c>
      <c r="E21" s="32" t="s">
        <v>21</v>
      </c>
      <c r="F21" s="32" t="s">
        <v>20</v>
      </c>
      <c r="G21" s="47" t="s">
        <v>22</v>
      </c>
      <c r="H21" s="47">
        <v>29401</v>
      </c>
      <c r="I21" s="50" t="s">
        <v>354</v>
      </c>
      <c r="J21" s="65" t="s">
        <v>400</v>
      </c>
      <c r="K21" s="32" t="s">
        <v>401</v>
      </c>
      <c r="L21" s="34" t="s">
        <v>33</v>
      </c>
      <c r="M21" s="39" t="s">
        <v>33</v>
      </c>
      <c r="N21" s="35" t="s">
        <v>54</v>
      </c>
      <c r="O21" s="43">
        <v>3</v>
      </c>
      <c r="P21" s="40">
        <v>138.04</v>
      </c>
      <c r="Q21" s="36" t="s">
        <v>39</v>
      </c>
      <c r="R21" s="41">
        <f t="shared" ref="R21" si="4">S21</f>
        <v>414.12</v>
      </c>
      <c r="S21" s="42">
        <f t="shared" ref="S21" si="5">P21*O21</f>
        <v>414.12</v>
      </c>
    </row>
    <row r="22" spans="1:23" s="37" customFormat="1" ht="44.25" customHeight="1" x14ac:dyDescent="0.3">
      <c r="A22" s="31" t="s">
        <v>19</v>
      </c>
      <c r="B22" s="38" t="s">
        <v>42</v>
      </c>
      <c r="C22" s="38" t="s">
        <v>43</v>
      </c>
      <c r="D22" s="33" t="s">
        <v>20</v>
      </c>
      <c r="E22" s="32" t="s">
        <v>21</v>
      </c>
      <c r="F22" s="32" t="s">
        <v>20</v>
      </c>
      <c r="G22" s="47" t="s">
        <v>22</v>
      </c>
      <c r="H22" s="47">
        <v>29401</v>
      </c>
      <c r="I22" s="50" t="s">
        <v>354</v>
      </c>
      <c r="J22" s="65" t="s">
        <v>402</v>
      </c>
      <c r="K22" s="32" t="s">
        <v>403</v>
      </c>
      <c r="L22" s="34" t="s">
        <v>33</v>
      </c>
      <c r="M22" s="39" t="s">
        <v>33</v>
      </c>
      <c r="N22" s="35" t="s">
        <v>54</v>
      </c>
      <c r="O22" s="43">
        <v>2</v>
      </c>
      <c r="P22" s="40">
        <v>241.28</v>
      </c>
      <c r="Q22" s="36" t="s">
        <v>39</v>
      </c>
      <c r="R22" s="41">
        <f t="shared" si="2"/>
        <v>482.56</v>
      </c>
      <c r="S22" s="42">
        <f t="shared" si="3"/>
        <v>482.56</v>
      </c>
    </row>
    <row r="23" spans="1:23" s="37" customFormat="1" ht="44.25" customHeight="1" x14ac:dyDescent="0.3">
      <c r="A23" s="31" t="s">
        <v>19</v>
      </c>
      <c r="B23" s="38" t="s">
        <v>42</v>
      </c>
      <c r="C23" s="38" t="s">
        <v>43</v>
      </c>
      <c r="D23" s="33" t="s">
        <v>20</v>
      </c>
      <c r="E23" s="32" t="s">
        <v>21</v>
      </c>
      <c r="F23" s="32" t="s">
        <v>20</v>
      </c>
      <c r="G23" s="47" t="s">
        <v>22</v>
      </c>
      <c r="H23" s="47">
        <v>22104</v>
      </c>
      <c r="I23" s="50" t="s">
        <v>117</v>
      </c>
      <c r="J23" s="62" t="s">
        <v>53</v>
      </c>
      <c r="K23" s="32" t="s">
        <v>102</v>
      </c>
      <c r="L23" s="34" t="s">
        <v>33</v>
      </c>
      <c r="M23" s="39" t="s">
        <v>33</v>
      </c>
      <c r="N23" s="35" t="s">
        <v>399</v>
      </c>
      <c r="O23" s="43">
        <v>1</v>
      </c>
      <c r="P23" s="40">
        <v>2552</v>
      </c>
      <c r="Q23" s="36" t="s">
        <v>39</v>
      </c>
      <c r="R23" s="41">
        <f t="shared" ref="R23" si="6">S23</f>
        <v>2552</v>
      </c>
      <c r="S23" s="42">
        <f t="shared" ref="S23" si="7">P23*O23</f>
        <v>2552</v>
      </c>
    </row>
    <row r="24" spans="1:23" s="37" customFormat="1" ht="44.25" customHeight="1" x14ac:dyDescent="0.3">
      <c r="A24" s="31" t="s">
        <v>19</v>
      </c>
      <c r="B24" s="38" t="s">
        <v>42</v>
      </c>
      <c r="C24" s="38" t="s">
        <v>43</v>
      </c>
      <c r="D24" s="33" t="s">
        <v>20</v>
      </c>
      <c r="E24" s="32" t="s">
        <v>21</v>
      </c>
      <c r="F24" s="32" t="s">
        <v>20</v>
      </c>
      <c r="G24" s="47" t="s">
        <v>28</v>
      </c>
      <c r="H24" s="47">
        <v>35801</v>
      </c>
      <c r="I24" s="32" t="s">
        <v>31</v>
      </c>
      <c r="J24" s="34" t="s">
        <v>23</v>
      </c>
      <c r="K24" s="32" t="s">
        <v>389</v>
      </c>
      <c r="L24" s="34" t="s">
        <v>32</v>
      </c>
      <c r="M24" s="39" t="s">
        <v>25</v>
      </c>
      <c r="N24" s="35" t="s">
        <v>49</v>
      </c>
      <c r="O24" s="48">
        <v>1</v>
      </c>
      <c r="P24" s="40">
        <v>29238.85</v>
      </c>
      <c r="Q24" s="56" t="s">
        <v>27</v>
      </c>
      <c r="R24" s="41">
        <f>S24</f>
        <v>29238.85</v>
      </c>
      <c r="S24" s="42">
        <f>P24*O24</f>
        <v>29238.85</v>
      </c>
    </row>
    <row r="25" spans="1:23" s="37" customFormat="1" ht="44.25" customHeight="1" x14ac:dyDescent="0.3">
      <c r="A25" s="31" t="s">
        <v>19</v>
      </c>
      <c r="B25" s="38" t="s">
        <v>42</v>
      </c>
      <c r="C25" s="38" t="s">
        <v>43</v>
      </c>
      <c r="D25" s="33" t="s">
        <v>20</v>
      </c>
      <c r="E25" s="44" t="s">
        <v>21</v>
      </c>
      <c r="F25" s="44" t="s">
        <v>20</v>
      </c>
      <c r="G25" s="44" t="s">
        <v>22</v>
      </c>
      <c r="H25" s="44" t="s">
        <v>73</v>
      </c>
      <c r="I25" s="61" t="s">
        <v>190</v>
      </c>
      <c r="J25" s="63" t="s">
        <v>404</v>
      </c>
      <c r="K25" s="64" t="s">
        <v>405</v>
      </c>
      <c r="L25" s="34" t="s">
        <v>33</v>
      </c>
      <c r="M25" s="39" t="s">
        <v>33</v>
      </c>
      <c r="N25" s="35" t="s">
        <v>54</v>
      </c>
      <c r="O25" s="43">
        <v>100</v>
      </c>
      <c r="P25" s="40">
        <v>18.559999999999999</v>
      </c>
      <c r="Q25" s="36" t="s">
        <v>35</v>
      </c>
      <c r="R25" s="41">
        <f t="shared" ref="R25:R26" si="8">S25</f>
        <v>1855.9999999999998</v>
      </c>
      <c r="S25" s="42">
        <f t="shared" ref="S25:S26" si="9">P25*O25</f>
        <v>1855.9999999999998</v>
      </c>
    </row>
    <row r="26" spans="1:23" s="37" customFormat="1" ht="44.25" customHeight="1" x14ac:dyDescent="0.3">
      <c r="A26" s="31" t="s">
        <v>19</v>
      </c>
      <c r="B26" s="38" t="s">
        <v>42</v>
      </c>
      <c r="C26" s="38" t="s">
        <v>43</v>
      </c>
      <c r="D26" s="33" t="s">
        <v>20</v>
      </c>
      <c r="E26" s="32" t="s">
        <v>21</v>
      </c>
      <c r="F26" s="32" t="s">
        <v>20</v>
      </c>
      <c r="G26" s="47" t="s">
        <v>22</v>
      </c>
      <c r="H26" s="47">
        <v>22104</v>
      </c>
      <c r="I26" s="50" t="s">
        <v>117</v>
      </c>
      <c r="J26" s="62" t="s">
        <v>53</v>
      </c>
      <c r="K26" s="32" t="s">
        <v>102</v>
      </c>
      <c r="L26" s="34" t="s">
        <v>33</v>
      </c>
      <c r="M26" s="39" t="s">
        <v>33</v>
      </c>
      <c r="N26" s="35" t="s">
        <v>399</v>
      </c>
      <c r="O26" s="43">
        <v>1</v>
      </c>
      <c r="P26" s="40">
        <v>5018</v>
      </c>
      <c r="Q26" s="36" t="s">
        <v>39</v>
      </c>
      <c r="R26" s="41">
        <f t="shared" si="8"/>
        <v>5018</v>
      </c>
      <c r="S26" s="42">
        <f t="shared" si="9"/>
        <v>5018</v>
      </c>
    </row>
    <row r="27" spans="1:23" s="37" customFormat="1" ht="44.25" customHeight="1" x14ac:dyDescent="0.3">
      <c r="A27" s="31" t="s">
        <v>19</v>
      </c>
      <c r="B27" s="38" t="s">
        <v>42</v>
      </c>
      <c r="C27" s="38" t="s">
        <v>43</v>
      </c>
      <c r="D27" s="33" t="s">
        <v>20</v>
      </c>
      <c r="E27" s="44" t="s">
        <v>21</v>
      </c>
      <c r="F27" s="44" t="s">
        <v>20</v>
      </c>
      <c r="G27" s="44" t="s">
        <v>22</v>
      </c>
      <c r="H27" s="44" t="s">
        <v>73</v>
      </c>
      <c r="I27" s="61" t="s">
        <v>190</v>
      </c>
      <c r="J27" s="63" t="s">
        <v>406</v>
      </c>
      <c r="K27" s="64" t="s">
        <v>407</v>
      </c>
      <c r="L27" s="34" t="s">
        <v>33</v>
      </c>
      <c r="M27" s="39" t="s">
        <v>33</v>
      </c>
      <c r="N27" s="35" t="s">
        <v>66</v>
      </c>
      <c r="O27" s="43">
        <v>4</v>
      </c>
      <c r="P27" s="40">
        <v>338.32499999999999</v>
      </c>
      <c r="Q27" s="36" t="s">
        <v>35</v>
      </c>
      <c r="R27" s="41">
        <f t="shared" ref="R27" si="10">S27</f>
        <v>1353.3</v>
      </c>
      <c r="S27" s="42">
        <f t="shared" ref="S27" si="11">P27*O27</f>
        <v>1353.3</v>
      </c>
    </row>
    <row r="28" spans="1:23" s="37" customFormat="1" ht="44.25" customHeight="1" x14ac:dyDescent="0.3">
      <c r="A28" s="31" t="s">
        <v>19</v>
      </c>
      <c r="B28" s="38" t="s">
        <v>42</v>
      </c>
      <c r="C28" s="38" t="s">
        <v>43</v>
      </c>
      <c r="D28" s="33" t="s">
        <v>20</v>
      </c>
      <c r="E28" s="32" t="s">
        <v>21</v>
      </c>
      <c r="F28" s="32" t="s">
        <v>20</v>
      </c>
      <c r="G28" s="47" t="s">
        <v>22</v>
      </c>
      <c r="H28" s="47">
        <v>29901</v>
      </c>
      <c r="I28" s="50" t="s">
        <v>263</v>
      </c>
      <c r="J28" s="34" t="s">
        <v>408</v>
      </c>
      <c r="K28" s="49" t="s">
        <v>409</v>
      </c>
      <c r="L28" s="34" t="s">
        <v>33</v>
      </c>
      <c r="M28" s="39" t="s">
        <v>33</v>
      </c>
      <c r="N28" s="35" t="s">
        <v>54</v>
      </c>
      <c r="O28" s="48">
        <v>1</v>
      </c>
      <c r="P28" s="40">
        <v>1044</v>
      </c>
      <c r="Q28" s="36" t="s">
        <v>39</v>
      </c>
      <c r="R28" s="41">
        <f>S28</f>
        <v>1044</v>
      </c>
      <c r="S28" s="42">
        <f>P28*O28</f>
        <v>1044</v>
      </c>
    </row>
    <row r="29" spans="1:23" s="37" customFormat="1" ht="44.25" customHeight="1" x14ac:dyDescent="0.3">
      <c r="A29" s="31" t="s">
        <v>19</v>
      </c>
      <c r="B29" s="38" t="s">
        <v>42</v>
      </c>
      <c r="C29" s="38" t="s">
        <v>43</v>
      </c>
      <c r="D29" s="33" t="s">
        <v>20</v>
      </c>
      <c r="E29" s="32" t="s">
        <v>21</v>
      </c>
      <c r="F29" s="32" t="s">
        <v>20</v>
      </c>
      <c r="G29" s="47" t="s">
        <v>22</v>
      </c>
      <c r="H29" s="47">
        <v>35101</v>
      </c>
      <c r="I29" s="50" t="s">
        <v>216</v>
      </c>
      <c r="J29" s="34" t="s">
        <v>23</v>
      </c>
      <c r="K29" s="49" t="s">
        <v>410</v>
      </c>
      <c r="L29" s="34" t="s">
        <v>33</v>
      </c>
      <c r="M29" s="39" t="s">
        <v>25</v>
      </c>
      <c r="N29" s="35" t="s">
        <v>49</v>
      </c>
      <c r="O29" s="48">
        <v>1</v>
      </c>
      <c r="P29" s="40">
        <v>3828</v>
      </c>
      <c r="Q29" s="36" t="s">
        <v>39</v>
      </c>
      <c r="R29" s="41">
        <f>S29</f>
        <v>3828</v>
      </c>
      <c r="S29" s="42">
        <f>P29*O29</f>
        <v>3828</v>
      </c>
    </row>
    <row r="30" spans="1:23" s="76" customFormat="1" ht="35.1" customHeight="1" x14ac:dyDescent="0.3">
      <c r="A30" s="66" t="s">
        <v>59</v>
      </c>
      <c r="B30" s="67" t="s">
        <v>60</v>
      </c>
      <c r="C30" s="67" t="s">
        <v>48</v>
      </c>
      <c r="D30" s="68" t="s">
        <v>20</v>
      </c>
      <c r="E30" s="69" t="s">
        <v>152</v>
      </c>
      <c r="F30" s="68" t="s">
        <v>155</v>
      </c>
      <c r="G30" s="69" t="s">
        <v>28</v>
      </c>
      <c r="H30" s="70">
        <v>31602</v>
      </c>
      <c r="I30" s="50" t="s">
        <v>156</v>
      </c>
      <c r="J30" s="66" t="s">
        <v>115</v>
      </c>
      <c r="K30" s="50" t="s">
        <v>157</v>
      </c>
      <c r="L30" s="71" t="s">
        <v>116</v>
      </c>
      <c r="M30" s="71" t="s">
        <v>116</v>
      </c>
      <c r="N30" s="35" t="s">
        <v>49</v>
      </c>
      <c r="O30" s="72">
        <v>1</v>
      </c>
      <c r="P30" s="73">
        <v>756</v>
      </c>
      <c r="Q30" s="74" t="s">
        <v>50</v>
      </c>
      <c r="R30" s="73">
        <f>O30*P30</f>
        <v>756</v>
      </c>
      <c r="S30" s="75">
        <f>O30*R30</f>
        <v>756</v>
      </c>
      <c r="U30" s="77"/>
      <c r="V30" s="77"/>
      <c r="W30" s="78"/>
    </row>
    <row r="31" spans="1:23" s="76" customFormat="1" ht="35.1" customHeight="1" x14ac:dyDescent="0.3">
      <c r="A31" s="66" t="s">
        <v>59</v>
      </c>
      <c r="B31" s="67" t="s">
        <v>60</v>
      </c>
      <c r="C31" s="67" t="s">
        <v>48</v>
      </c>
      <c r="D31" s="68" t="s">
        <v>20</v>
      </c>
      <c r="E31" s="69" t="s">
        <v>21</v>
      </c>
      <c r="F31" s="68" t="s">
        <v>20</v>
      </c>
      <c r="G31" s="69" t="s">
        <v>28</v>
      </c>
      <c r="H31" s="70">
        <v>32201</v>
      </c>
      <c r="I31" s="50" t="s">
        <v>58</v>
      </c>
      <c r="J31" s="66" t="s">
        <v>115</v>
      </c>
      <c r="K31" s="79" t="s">
        <v>219</v>
      </c>
      <c r="L31" s="80" t="s">
        <v>154</v>
      </c>
      <c r="M31" s="71" t="s">
        <v>49</v>
      </c>
      <c r="N31" s="71" t="s">
        <v>49</v>
      </c>
      <c r="O31" s="72">
        <v>1</v>
      </c>
      <c r="P31" s="73">
        <v>53593.65</v>
      </c>
      <c r="Q31" s="74" t="s">
        <v>50</v>
      </c>
      <c r="R31" s="73">
        <f t="shared" ref="R31" si="12">O31*P31</f>
        <v>53593.65</v>
      </c>
      <c r="S31" s="75">
        <f t="shared" ref="S31:S32" si="13">O31*P31</f>
        <v>53593.65</v>
      </c>
      <c r="U31" s="77"/>
      <c r="V31" s="77"/>
      <c r="W31" s="78"/>
    </row>
    <row r="32" spans="1:23" s="76" customFormat="1" ht="35.1" customHeight="1" x14ac:dyDescent="0.3">
      <c r="A32" s="66" t="s">
        <v>59</v>
      </c>
      <c r="B32" s="67" t="s">
        <v>60</v>
      </c>
      <c r="C32" s="67" t="s">
        <v>48</v>
      </c>
      <c r="D32" s="68" t="s">
        <v>20</v>
      </c>
      <c r="E32" s="69" t="s">
        <v>21</v>
      </c>
      <c r="F32" s="68" t="s">
        <v>20</v>
      </c>
      <c r="G32" s="69" t="s">
        <v>28</v>
      </c>
      <c r="H32" s="70">
        <v>32201</v>
      </c>
      <c r="I32" s="50" t="s">
        <v>58</v>
      </c>
      <c r="J32" s="66" t="s">
        <v>115</v>
      </c>
      <c r="K32" s="79" t="s">
        <v>220</v>
      </c>
      <c r="L32" s="80" t="s">
        <v>154</v>
      </c>
      <c r="M32" s="71" t="s">
        <v>49</v>
      </c>
      <c r="N32" s="71" t="s">
        <v>49</v>
      </c>
      <c r="O32" s="72">
        <v>1</v>
      </c>
      <c r="P32" s="73">
        <v>11618.22</v>
      </c>
      <c r="Q32" s="74" t="s">
        <v>50</v>
      </c>
      <c r="R32" s="73">
        <v>11618.220000000001</v>
      </c>
      <c r="S32" s="75">
        <f t="shared" si="13"/>
        <v>11618.22</v>
      </c>
      <c r="U32" s="77"/>
      <c r="V32" s="77"/>
      <c r="W32" s="78"/>
    </row>
    <row r="33" spans="1:23" s="76" customFormat="1" ht="35.1" customHeight="1" x14ac:dyDescent="0.3">
      <c r="A33" s="66" t="s">
        <v>59</v>
      </c>
      <c r="B33" s="67" t="s">
        <v>60</v>
      </c>
      <c r="C33" s="67" t="s">
        <v>48</v>
      </c>
      <c r="D33" s="68" t="s">
        <v>20</v>
      </c>
      <c r="E33" s="69" t="s">
        <v>36</v>
      </c>
      <c r="F33" s="68" t="s">
        <v>37</v>
      </c>
      <c r="G33" s="69" t="s">
        <v>38</v>
      </c>
      <c r="H33" s="70">
        <v>32201</v>
      </c>
      <c r="I33" s="50" t="s">
        <v>58</v>
      </c>
      <c r="J33" s="66" t="s">
        <v>115</v>
      </c>
      <c r="K33" s="79" t="s">
        <v>221</v>
      </c>
      <c r="L33" s="80" t="s">
        <v>163</v>
      </c>
      <c r="M33" s="71" t="s">
        <v>49</v>
      </c>
      <c r="N33" s="71" t="s">
        <v>49</v>
      </c>
      <c r="O33" s="72">
        <v>1</v>
      </c>
      <c r="P33" s="73">
        <v>48235.79</v>
      </c>
      <c r="Q33" s="74" t="s">
        <v>50</v>
      </c>
      <c r="R33" s="73">
        <v>48235.79</v>
      </c>
      <c r="S33" s="75">
        <v>48235.79</v>
      </c>
      <c r="U33" s="77"/>
      <c r="V33" s="77"/>
      <c r="W33" s="78"/>
    </row>
    <row r="34" spans="1:23" s="76" customFormat="1" ht="35.1" customHeight="1" x14ac:dyDescent="0.3">
      <c r="A34" s="66" t="s">
        <v>59</v>
      </c>
      <c r="B34" s="67" t="s">
        <v>60</v>
      </c>
      <c r="C34" s="67" t="s">
        <v>48</v>
      </c>
      <c r="D34" s="68" t="s">
        <v>20</v>
      </c>
      <c r="E34" s="69" t="s">
        <v>21</v>
      </c>
      <c r="F34" s="68" t="s">
        <v>20</v>
      </c>
      <c r="G34" s="69" t="s">
        <v>22</v>
      </c>
      <c r="H34" s="70">
        <v>22104</v>
      </c>
      <c r="I34" s="50" t="s">
        <v>117</v>
      </c>
      <c r="J34" s="66" t="s">
        <v>53</v>
      </c>
      <c r="K34" s="79" t="s">
        <v>102</v>
      </c>
      <c r="L34" s="80" t="s">
        <v>116</v>
      </c>
      <c r="M34" s="71" t="s">
        <v>116</v>
      </c>
      <c r="N34" s="71" t="s">
        <v>49</v>
      </c>
      <c r="O34" s="72">
        <v>1</v>
      </c>
      <c r="P34" s="73">
        <v>280</v>
      </c>
      <c r="Q34" s="74" t="s">
        <v>50</v>
      </c>
      <c r="R34" s="73">
        <v>280</v>
      </c>
      <c r="S34" s="75">
        <f>O34*R34</f>
        <v>280</v>
      </c>
      <c r="U34" s="77"/>
      <c r="V34" s="77"/>
      <c r="W34" s="78"/>
    </row>
    <row r="35" spans="1:23" s="76" customFormat="1" ht="35.1" customHeight="1" x14ac:dyDescent="0.3">
      <c r="A35" s="66" t="s">
        <v>59</v>
      </c>
      <c r="B35" s="67" t="s">
        <v>60</v>
      </c>
      <c r="C35" s="67" t="s">
        <v>48</v>
      </c>
      <c r="D35" s="68" t="s">
        <v>20</v>
      </c>
      <c r="E35" s="69" t="s">
        <v>21</v>
      </c>
      <c r="F35" s="68" t="s">
        <v>20</v>
      </c>
      <c r="G35" s="69" t="s">
        <v>22</v>
      </c>
      <c r="H35" s="70">
        <v>22104</v>
      </c>
      <c r="I35" s="50" t="s">
        <v>117</v>
      </c>
      <c r="J35" s="66" t="s">
        <v>53</v>
      </c>
      <c r="K35" s="79" t="s">
        <v>102</v>
      </c>
      <c r="L35" s="80" t="s">
        <v>116</v>
      </c>
      <c r="M35" s="71" t="s">
        <v>116</v>
      </c>
      <c r="N35" s="71" t="s">
        <v>49</v>
      </c>
      <c r="O35" s="72">
        <v>1</v>
      </c>
      <c r="P35" s="73">
        <v>1112</v>
      </c>
      <c r="Q35" s="74" t="s">
        <v>50</v>
      </c>
      <c r="R35" s="73">
        <v>1112</v>
      </c>
      <c r="S35" s="75">
        <f>O35*R35</f>
        <v>1112</v>
      </c>
      <c r="U35" s="77"/>
      <c r="V35" s="77"/>
      <c r="W35" s="78"/>
    </row>
    <row r="36" spans="1:23" s="76" customFormat="1" ht="35.1" customHeight="1" x14ac:dyDescent="0.3">
      <c r="A36" s="66" t="s">
        <v>59</v>
      </c>
      <c r="B36" s="67" t="s">
        <v>60</v>
      </c>
      <c r="C36" s="67" t="s">
        <v>48</v>
      </c>
      <c r="D36" s="68" t="s">
        <v>20</v>
      </c>
      <c r="E36" s="69" t="s">
        <v>21</v>
      </c>
      <c r="F36" s="68" t="s">
        <v>20</v>
      </c>
      <c r="G36" s="69" t="s">
        <v>28</v>
      </c>
      <c r="H36" s="70">
        <v>33801</v>
      </c>
      <c r="I36" s="50" t="s">
        <v>29</v>
      </c>
      <c r="J36" s="66" t="s">
        <v>115</v>
      </c>
      <c r="K36" s="79" t="s">
        <v>222</v>
      </c>
      <c r="L36" s="80" t="s">
        <v>30</v>
      </c>
      <c r="M36" s="71" t="s">
        <v>49</v>
      </c>
      <c r="N36" s="71" t="s">
        <v>49</v>
      </c>
      <c r="O36" s="72">
        <v>1</v>
      </c>
      <c r="P36" s="73">
        <v>28439.99</v>
      </c>
      <c r="Q36" s="74" t="s">
        <v>52</v>
      </c>
      <c r="R36" s="73">
        <v>28439.99</v>
      </c>
      <c r="S36" s="75">
        <v>28439.99</v>
      </c>
      <c r="U36" s="77"/>
      <c r="V36" s="77"/>
      <c r="W36" s="78"/>
    </row>
    <row r="37" spans="1:23" s="76" customFormat="1" ht="35.1" customHeight="1" x14ac:dyDescent="0.3">
      <c r="A37" s="66" t="s">
        <v>59</v>
      </c>
      <c r="B37" s="67" t="s">
        <v>60</v>
      </c>
      <c r="C37" s="67" t="s">
        <v>48</v>
      </c>
      <c r="D37" s="68" t="s">
        <v>20</v>
      </c>
      <c r="E37" s="69" t="s">
        <v>21</v>
      </c>
      <c r="F37" s="68" t="s">
        <v>20</v>
      </c>
      <c r="G37" s="69" t="s">
        <v>28</v>
      </c>
      <c r="H37" s="70">
        <v>33801</v>
      </c>
      <c r="I37" s="50" t="s">
        <v>29</v>
      </c>
      <c r="J37" s="66" t="s">
        <v>115</v>
      </c>
      <c r="K37" s="79" t="s">
        <v>223</v>
      </c>
      <c r="L37" s="80" t="s">
        <v>30</v>
      </c>
      <c r="M37" s="71" t="s">
        <v>49</v>
      </c>
      <c r="N37" s="71" t="s">
        <v>49</v>
      </c>
      <c r="O37" s="72">
        <v>1</v>
      </c>
      <c r="P37" s="73">
        <v>2880.01</v>
      </c>
      <c r="Q37" s="74" t="s">
        <v>52</v>
      </c>
      <c r="R37" s="73">
        <v>2880.01</v>
      </c>
      <c r="S37" s="75">
        <v>2880.01</v>
      </c>
      <c r="U37" s="77"/>
      <c r="V37" s="77"/>
      <c r="W37" s="78"/>
    </row>
    <row r="38" spans="1:23" s="76" customFormat="1" ht="35.1" customHeight="1" x14ac:dyDescent="0.3">
      <c r="A38" s="66" t="s">
        <v>59</v>
      </c>
      <c r="B38" s="67" t="s">
        <v>60</v>
      </c>
      <c r="C38" s="67" t="s">
        <v>48</v>
      </c>
      <c r="D38" s="68" t="s">
        <v>20</v>
      </c>
      <c r="E38" s="69" t="s">
        <v>21</v>
      </c>
      <c r="F38" s="68" t="s">
        <v>20</v>
      </c>
      <c r="G38" s="69" t="s">
        <v>22</v>
      </c>
      <c r="H38" s="70">
        <v>32601</v>
      </c>
      <c r="I38" s="50" t="s">
        <v>51</v>
      </c>
      <c r="J38" s="66" t="s">
        <v>115</v>
      </c>
      <c r="K38" s="79" t="s">
        <v>224</v>
      </c>
      <c r="L38" s="71" t="s">
        <v>158</v>
      </c>
      <c r="M38" s="71" t="s">
        <v>49</v>
      </c>
      <c r="N38" s="35" t="s">
        <v>49</v>
      </c>
      <c r="O38" s="72">
        <v>1</v>
      </c>
      <c r="P38" s="73">
        <v>1592.8</v>
      </c>
      <c r="Q38" s="74" t="s">
        <v>52</v>
      </c>
      <c r="R38" s="73">
        <f t="shared" ref="R38" si="14">O38*P38</f>
        <v>1592.8</v>
      </c>
      <c r="S38" s="75">
        <f t="shared" ref="S38" si="15">O38*P38</f>
        <v>1592.8</v>
      </c>
      <c r="U38" s="77"/>
      <c r="V38" s="77"/>
      <c r="W38" s="78"/>
    </row>
    <row r="39" spans="1:23" s="76" customFormat="1" ht="35.1" customHeight="1" x14ac:dyDescent="0.3">
      <c r="A39" s="66" t="s">
        <v>59</v>
      </c>
      <c r="B39" s="67" t="s">
        <v>60</v>
      </c>
      <c r="C39" s="67" t="s">
        <v>48</v>
      </c>
      <c r="D39" s="68" t="s">
        <v>20</v>
      </c>
      <c r="E39" s="69" t="s">
        <v>21</v>
      </c>
      <c r="F39" s="68" t="s">
        <v>20</v>
      </c>
      <c r="G39" s="69" t="s">
        <v>22</v>
      </c>
      <c r="H39" s="70">
        <v>22104</v>
      </c>
      <c r="I39" s="50" t="s">
        <v>117</v>
      </c>
      <c r="J39" s="66" t="s">
        <v>53</v>
      </c>
      <c r="K39" s="81" t="s">
        <v>225</v>
      </c>
      <c r="L39" s="80" t="s">
        <v>116</v>
      </c>
      <c r="M39" s="71" t="s">
        <v>116</v>
      </c>
      <c r="N39" s="71" t="s">
        <v>49</v>
      </c>
      <c r="O39" s="72">
        <v>1</v>
      </c>
      <c r="P39" s="73">
        <v>683</v>
      </c>
      <c r="Q39" s="74" t="s">
        <v>50</v>
      </c>
      <c r="R39" s="73">
        <v>683</v>
      </c>
      <c r="S39" s="75">
        <f>O39*P39</f>
        <v>683</v>
      </c>
      <c r="U39" s="77"/>
      <c r="V39" s="77"/>
      <c r="W39" s="78"/>
    </row>
    <row r="40" spans="1:23" s="76" customFormat="1" ht="35.1" customHeight="1" x14ac:dyDescent="0.3">
      <c r="A40" s="66" t="s">
        <v>59</v>
      </c>
      <c r="B40" s="67" t="s">
        <v>60</v>
      </c>
      <c r="C40" s="67" t="s">
        <v>48</v>
      </c>
      <c r="D40" s="68" t="s">
        <v>20</v>
      </c>
      <c r="E40" s="69" t="s">
        <v>21</v>
      </c>
      <c r="F40" s="68" t="s">
        <v>20</v>
      </c>
      <c r="G40" s="69" t="s">
        <v>28</v>
      </c>
      <c r="H40" s="70">
        <v>35801</v>
      </c>
      <c r="I40" s="50" t="s">
        <v>31</v>
      </c>
      <c r="J40" s="66" t="s">
        <v>115</v>
      </c>
      <c r="K40" s="81" t="s">
        <v>226</v>
      </c>
      <c r="L40" s="71" t="s">
        <v>32</v>
      </c>
      <c r="M40" s="71" t="s">
        <v>49</v>
      </c>
      <c r="N40" s="35" t="s">
        <v>49</v>
      </c>
      <c r="O40" s="72">
        <v>1</v>
      </c>
      <c r="P40" s="73">
        <v>19492.57</v>
      </c>
      <c r="Q40" s="74" t="s">
        <v>52</v>
      </c>
      <c r="R40" s="73">
        <f t="shared" ref="R40:R41" si="16">O40*P40</f>
        <v>19492.57</v>
      </c>
      <c r="S40" s="75">
        <f>O40*P40</f>
        <v>19492.57</v>
      </c>
      <c r="U40" s="77"/>
      <c r="V40" s="77"/>
      <c r="W40" s="78"/>
    </row>
    <row r="41" spans="1:23" s="76" customFormat="1" ht="35.1" customHeight="1" x14ac:dyDescent="0.3">
      <c r="A41" s="66" t="s">
        <v>59</v>
      </c>
      <c r="B41" s="67" t="s">
        <v>60</v>
      </c>
      <c r="C41" s="67" t="s">
        <v>48</v>
      </c>
      <c r="D41" s="68" t="s">
        <v>20</v>
      </c>
      <c r="E41" s="69" t="s">
        <v>36</v>
      </c>
      <c r="F41" s="68" t="s">
        <v>37</v>
      </c>
      <c r="G41" s="69" t="s">
        <v>38</v>
      </c>
      <c r="H41" s="70">
        <v>35801</v>
      </c>
      <c r="I41" s="50" t="s">
        <v>31</v>
      </c>
      <c r="J41" s="66" t="s">
        <v>115</v>
      </c>
      <c r="K41" s="82" t="s">
        <v>227</v>
      </c>
      <c r="L41" s="71" t="s">
        <v>32</v>
      </c>
      <c r="M41" s="71" t="s">
        <v>49</v>
      </c>
      <c r="N41" s="35" t="s">
        <v>49</v>
      </c>
      <c r="O41" s="72">
        <v>1</v>
      </c>
      <c r="P41" s="73">
        <v>9746.2900000000009</v>
      </c>
      <c r="Q41" s="74" t="s">
        <v>52</v>
      </c>
      <c r="R41" s="73">
        <f t="shared" si="16"/>
        <v>9746.2900000000009</v>
      </c>
      <c r="S41" s="75">
        <f t="shared" ref="S41:S45" si="17">O41*P41</f>
        <v>9746.2900000000009</v>
      </c>
      <c r="U41" s="77"/>
      <c r="V41" s="77"/>
      <c r="W41" s="78"/>
    </row>
    <row r="42" spans="1:23" s="76" customFormat="1" ht="35.1" customHeight="1" x14ac:dyDescent="0.3">
      <c r="A42" s="66" t="s">
        <v>59</v>
      </c>
      <c r="B42" s="67" t="s">
        <v>60</v>
      </c>
      <c r="C42" s="67" t="s">
        <v>48</v>
      </c>
      <c r="D42" s="68" t="s">
        <v>20</v>
      </c>
      <c r="E42" s="69" t="s">
        <v>21</v>
      </c>
      <c r="F42" s="68" t="s">
        <v>20</v>
      </c>
      <c r="G42" s="69" t="s">
        <v>22</v>
      </c>
      <c r="H42" s="70">
        <v>35501</v>
      </c>
      <c r="I42" s="50" t="s">
        <v>228</v>
      </c>
      <c r="J42" s="66" t="s">
        <v>115</v>
      </c>
      <c r="K42" s="79" t="s">
        <v>229</v>
      </c>
      <c r="L42" s="80" t="s">
        <v>116</v>
      </c>
      <c r="M42" s="71" t="s">
        <v>116</v>
      </c>
      <c r="N42" s="71" t="s">
        <v>49</v>
      </c>
      <c r="O42" s="72">
        <v>1</v>
      </c>
      <c r="P42" s="73">
        <v>1740</v>
      </c>
      <c r="Q42" s="74" t="s">
        <v>50</v>
      </c>
      <c r="R42" s="73">
        <f>O42*P42</f>
        <v>1740</v>
      </c>
      <c r="S42" s="75">
        <f t="shared" si="17"/>
        <v>1740</v>
      </c>
      <c r="U42" s="77"/>
      <c r="V42" s="77"/>
      <c r="W42" s="78"/>
    </row>
    <row r="43" spans="1:23" s="76" customFormat="1" ht="35.1" customHeight="1" x14ac:dyDescent="0.3">
      <c r="A43" s="66" t="s">
        <v>59</v>
      </c>
      <c r="B43" s="67" t="s">
        <v>60</v>
      </c>
      <c r="C43" s="67" t="s">
        <v>48</v>
      </c>
      <c r="D43" s="68" t="s">
        <v>20</v>
      </c>
      <c r="E43" s="69" t="s">
        <v>21</v>
      </c>
      <c r="F43" s="68" t="s">
        <v>20</v>
      </c>
      <c r="G43" s="69" t="s">
        <v>22</v>
      </c>
      <c r="H43" s="70">
        <v>22104</v>
      </c>
      <c r="I43" s="50" t="s">
        <v>117</v>
      </c>
      <c r="J43" s="66" t="s">
        <v>53</v>
      </c>
      <c r="K43" s="79" t="s">
        <v>230</v>
      </c>
      <c r="L43" s="80" t="s">
        <v>116</v>
      </c>
      <c r="M43" s="71" t="s">
        <v>116</v>
      </c>
      <c r="N43" s="71" t="s">
        <v>49</v>
      </c>
      <c r="O43" s="72">
        <v>1</v>
      </c>
      <c r="P43" s="73">
        <v>729</v>
      </c>
      <c r="Q43" s="74" t="s">
        <v>50</v>
      </c>
      <c r="R43" s="73">
        <f>O43*P43</f>
        <v>729</v>
      </c>
      <c r="S43" s="75">
        <f t="shared" si="17"/>
        <v>729</v>
      </c>
      <c r="U43" s="77"/>
      <c r="V43" s="77"/>
      <c r="W43" s="78"/>
    </row>
    <row r="44" spans="1:23" s="76" customFormat="1" ht="35.1" customHeight="1" x14ac:dyDescent="0.3">
      <c r="A44" s="66" t="s">
        <v>59</v>
      </c>
      <c r="B44" s="67" t="s">
        <v>60</v>
      </c>
      <c r="C44" s="67" t="s">
        <v>48</v>
      </c>
      <c r="D44" s="68" t="s">
        <v>20</v>
      </c>
      <c r="E44" s="69" t="s">
        <v>21</v>
      </c>
      <c r="F44" s="68" t="s">
        <v>20</v>
      </c>
      <c r="G44" s="69" t="s">
        <v>22</v>
      </c>
      <c r="H44" s="70">
        <v>35501</v>
      </c>
      <c r="I44" s="50" t="s">
        <v>228</v>
      </c>
      <c r="J44" s="66" t="s">
        <v>115</v>
      </c>
      <c r="K44" s="79" t="s">
        <v>231</v>
      </c>
      <c r="L44" s="80" t="s">
        <v>116</v>
      </c>
      <c r="M44" s="71" t="s">
        <v>116</v>
      </c>
      <c r="N44" s="71" t="s">
        <v>49</v>
      </c>
      <c r="O44" s="72">
        <v>1</v>
      </c>
      <c r="P44" s="73">
        <v>1500</v>
      </c>
      <c r="Q44" s="74" t="s">
        <v>50</v>
      </c>
      <c r="R44" s="73">
        <f>O44*P44</f>
        <v>1500</v>
      </c>
      <c r="S44" s="75">
        <f t="shared" si="17"/>
        <v>1500</v>
      </c>
      <c r="U44" s="77"/>
      <c r="V44" s="77"/>
      <c r="W44" s="78"/>
    </row>
    <row r="45" spans="1:23" s="76" customFormat="1" ht="35.1" customHeight="1" x14ac:dyDescent="0.3">
      <c r="A45" s="66" t="s">
        <v>59</v>
      </c>
      <c r="B45" s="67" t="s">
        <v>60</v>
      </c>
      <c r="C45" s="67" t="s">
        <v>48</v>
      </c>
      <c r="D45" s="68" t="s">
        <v>20</v>
      </c>
      <c r="E45" s="69" t="s">
        <v>21</v>
      </c>
      <c r="F45" s="68" t="s">
        <v>20</v>
      </c>
      <c r="G45" s="69" t="s">
        <v>22</v>
      </c>
      <c r="H45" s="70">
        <v>22104</v>
      </c>
      <c r="I45" s="50" t="s">
        <v>117</v>
      </c>
      <c r="J45" s="66" t="s">
        <v>53</v>
      </c>
      <c r="K45" s="79" t="s">
        <v>232</v>
      </c>
      <c r="L45" s="80" t="s">
        <v>116</v>
      </c>
      <c r="M45" s="71" t="s">
        <v>116</v>
      </c>
      <c r="N45" s="71" t="s">
        <v>49</v>
      </c>
      <c r="O45" s="72">
        <v>1</v>
      </c>
      <c r="P45" s="73">
        <v>262</v>
      </c>
      <c r="Q45" s="74" t="s">
        <v>50</v>
      </c>
      <c r="R45" s="73">
        <f>O45*P45</f>
        <v>262</v>
      </c>
      <c r="S45" s="75">
        <f t="shared" si="17"/>
        <v>262</v>
      </c>
      <c r="U45" s="77"/>
      <c r="V45" s="77"/>
      <c r="W45" s="78"/>
    </row>
    <row r="46" spans="1:23" s="76" customFormat="1" ht="35.1" customHeight="1" x14ac:dyDescent="0.3">
      <c r="A46" s="66" t="s">
        <v>59</v>
      </c>
      <c r="B46" s="67" t="s">
        <v>60</v>
      </c>
      <c r="C46" s="67" t="s">
        <v>48</v>
      </c>
      <c r="D46" s="68" t="s">
        <v>20</v>
      </c>
      <c r="E46" s="69" t="s">
        <v>21</v>
      </c>
      <c r="F46" s="68" t="s">
        <v>20</v>
      </c>
      <c r="G46" s="69" t="s">
        <v>22</v>
      </c>
      <c r="H46" s="70">
        <v>21101</v>
      </c>
      <c r="I46" s="50" t="s">
        <v>190</v>
      </c>
      <c r="J46" s="66" t="s">
        <v>233</v>
      </c>
      <c r="K46" s="79" t="s">
        <v>234</v>
      </c>
      <c r="L46" s="80" t="s">
        <v>116</v>
      </c>
      <c r="M46" s="71" t="s">
        <v>116</v>
      </c>
      <c r="N46" s="71" t="s">
        <v>54</v>
      </c>
      <c r="O46" s="72">
        <v>2</v>
      </c>
      <c r="P46" s="73">
        <v>734.28</v>
      </c>
      <c r="Q46" s="74" t="s">
        <v>50</v>
      </c>
      <c r="R46" s="73">
        <f>O46*P46</f>
        <v>1468.56</v>
      </c>
      <c r="S46" s="75">
        <f>O46*P46</f>
        <v>1468.56</v>
      </c>
      <c r="U46" s="77"/>
      <c r="V46" s="77"/>
      <c r="W46" s="78"/>
    </row>
    <row r="47" spans="1:23" s="76" customFormat="1" ht="35.1" customHeight="1" x14ac:dyDescent="0.3">
      <c r="A47" s="66" t="s">
        <v>59</v>
      </c>
      <c r="B47" s="67" t="s">
        <v>60</v>
      </c>
      <c r="C47" s="67" t="s">
        <v>48</v>
      </c>
      <c r="D47" s="68" t="s">
        <v>20</v>
      </c>
      <c r="E47" s="69" t="s">
        <v>21</v>
      </c>
      <c r="F47" s="68" t="s">
        <v>20</v>
      </c>
      <c r="G47" s="69" t="s">
        <v>22</v>
      </c>
      <c r="H47" s="70">
        <v>21101</v>
      </c>
      <c r="I47" s="50" t="s">
        <v>190</v>
      </c>
      <c r="J47" s="66" t="s">
        <v>235</v>
      </c>
      <c r="K47" s="79" t="s">
        <v>236</v>
      </c>
      <c r="L47" s="80" t="s">
        <v>116</v>
      </c>
      <c r="M47" s="71" t="s">
        <v>116</v>
      </c>
      <c r="N47" s="71" t="s">
        <v>54</v>
      </c>
      <c r="O47" s="72">
        <v>1</v>
      </c>
      <c r="P47" s="73">
        <v>169.63</v>
      </c>
      <c r="Q47" s="74" t="s">
        <v>50</v>
      </c>
      <c r="R47" s="73">
        <f t="shared" ref="R47:R50" si="18">O47*P47</f>
        <v>169.63</v>
      </c>
      <c r="S47" s="75">
        <f t="shared" ref="S47:S77" si="19">O47*P47</f>
        <v>169.63</v>
      </c>
      <c r="U47" s="77"/>
      <c r="V47" s="77"/>
      <c r="W47" s="78"/>
    </row>
    <row r="48" spans="1:23" s="76" customFormat="1" ht="35.1" customHeight="1" x14ac:dyDescent="0.3">
      <c r="A48" s="66" t="s">
        <v>59</v>
      </c>
      <c r="B48" s="67" t="s">
        <v>60</v>
      </c>
      <c r="C48" s="67" t="s">
        <v>48</v>
      </c>
      <c r="D48" s="68" t="s">
        <v>20</v>
      </c>
      <c r="E48" s="69" t="s">
        <v>21</v>
      </c>
      <c r="F48" s="68" t="s">
        <v>20</v>
      </c>
      <c r="G48" s="69" t="s">
        <v>22</v>
      </c>
      <c r="H48" s="70">
        <v>21101</v>
      </c>
      <c r="I48" s="50" t="s">
        <v>190</v>
      </c>
      <c r="J48" s="66" t="s">
        <v>167</v>
      </c>
      <c r="K48" s="79" t="s">
        <v>168</v>
      </c>
      <c r="L48" s="80" t="s">
        <v>116</v>
      </c>
      <c r="M48" s="71" t="s">
        <v>116</v>
      </c>
      <c r="N48" s="71" t="s">
        <v>54</v>
      </c>
      <c r="O48" s="72">
        <v>120</v>
      </c>
      <c r="P48" s="73">
        <v>3.2199999999999998</v>
      </c>
      <c r="Q48" s="74" t="s">
        <v>50</v>
      </c>
      <c r="R48" s="73">
        <f t="shared" si="18"/>
        <v>386.4</v>
      </c>
      <c r="S48" s="75">
        <f t="shared" si="19"/>
        <v>386.4</v>
      </c>
      <c r="U48" s="77"/>
      <c r="V48" s="77"/>
      <c r="W48" s="78"/>
    </row>
    <row r="49" spans="1:23" s="76" customFormat="1" ht="35.1" customHeight="1" x14ac:dyDescent="0.3">
      <c r="A49" s="66" t="s">
        <v>59</v>
      </c>
      <c r="B49" s="67" t="s">
        <v>60</v>
      </c>
      <c r="C49" s="67" t="s">
        <v>48</v>
      </c>
      <c r="D49" s="68" t="s">
        <v>20</v>
      </c>
      <c r="E49" s="69" t="s">
        <v>21</v>
      </c>
      <c r="F49" s="68" t="s">
        <v>20</v>
      </c>
      <c r="G49" s="69" t="s">
        <v>22</v>
      </c>
      <c r="H49" s="70">
        <v>21101</v>
      </c>
      <c r="I49" s="50" t="s">
        <v>190</v>
      </c>
      <c r="J49" s="66" t="s">
        <v>237</v>
      </c>
      <c r="K49" s="79" t="s">
        <v>238</v>
      </c>
      <c r="L49" s="80" t="s">
        <v>116</v>
      </c>
      <c r="M49" s="71" t="s">
        <v>116</v>
      </c>
      <c r="N49" s="71" t="s">
        <v>65</v>
      </c>
      <c r="O49" s="72">
        <v>10</v>
      </c>
      <c r="P49" s="73">
        <v>30.68</v>
      </c>
      <c r="Q49" s="74" t="s">
        <v>50</v>
      </c>
      <c r="R49" s="73">
        <f t="shared" si="18"/>
        <v>306.8</v>
      </c>
      <c r="S49" s="75">
        <f t="shared" si="19"/>
        <v>306.8</v>
      </c>
      <c r="U49" s="77"/>
      <c r="V49" s="77"/>
      <c r="W49" s="78"/>
    </row>
    <row r="50" spans="1:23" s="76" customFormat="1" ht="35.1" customHeight="1" x14ac:dyDescent="0.3">
      <c r="A50" s="66" t="s">
        <v>59</v>
      </c>
      <c r="B50" s="67" t="s">
        <v>60</v>
      </c>
      <c r="C50" s="67" t="s">
        <v>48</v>
      </c>
      <c r="D50" s="68" t="s">
        <v>20</v>
      </c>
      <c r="E50" s="69" t="s">
        <v>21</v>
      </c>
      <c r="F50" s="68" t="s">
        <v>20</v>
      </c>
      <c r="G50" s="69" t="s">
        <v>22</v>
      </c>
      <c r="H50" s="70">
        <v>21101</v>
      </c>
      <c r="I50" s="50" t="s">
        <v>190</v>
      </c>
      <c r="J50" s="66" t="s">
        <v>239</v>
      </c>
      <c r="K50" s="79" t="s">
        <v>240</v>
      </c>
      <c r="L50" s="80" t="s">
        <v>116</v>
      </c>
      <c r="M50" s="71" t="s">
        <v>116</v>
      </c>
      <c r="N50" s="71" t="s">
        <v>65</v>
      </c>
      <c r="O50" s="72">
        <v>10</v>
      </c>
      <c r="P50" s="73">
        <v>24.330000000000002</v>
      </c>
      <c r="Q50" s="74" t="s">
        <v>50</v>
      </c>
      <c r="R50" s="73">
        <f t="shared" si="18"/>
        <v>243.3</v>
      </c>
      <c r="S50" s="75">
        <f t="shared" si="19"/>
        <v>243.3</v>
      </c>
      <c r="U50" s="77"/>
      <c r="V50" s="77"/>
      <c r="W50" s="78"/>
    </row>
    <row r="51" spans="1:23" s="76" customFormat="1" ht="35.1" customHeight="1" x14ac:dyDescent="0.3">
      <c r="A51" s="66" t="s">
        <v>59</v>
      </c>
      <c r="B51" s="67" t="s">
        <v>60</v>
      </c>
      <c r="C51" s="67" t="s">
        <v>48</v>
      </c>
      <c r="D51" s="68" t="s">
        <v>20</v>
      </c>
      <c r="E51" s="69" t="s">
        <v>21</v>
      </c>
      <c r="F51" s="68" t="s">
        <v>20</v>
      </c>
      <c r="G51" s="69" t="s">
        <v>22</v>
      </c>
      <c r="H51" s="70">
        <v>21101</v>
      </c>
      <c r="I51" s="50" t="s">
        <v>190</v>
      </c>
      <c r="J51" s="66" t="s">
        <v>145</v>
      </c>
      <c r="K51" s="79" t="s">
        <v>146</v>
      </c>
      <c r="L51" s="80" t="s">
        <v>116</v>
      </c>
      <c r="M51" s="71" t="s">
        <v>116</v>
      </c>
      <c r="N51" s="71" t="s">
        <v>66</v>
      </c>
      <c r="O51" s="72">
        <v>3</v>
      </c>
      <c r="P51" s="73">
        <v>208.1</v>
      </c>
      <c r="Q51" s="74" t="s">
        <v>50</v>
      </c>
      <c r="R51" s="73">
        <f>O51*P51</f>
        <v>624.29999999999995</v>
      </c>
      <c r="S51" s="75">
        <f t="shared" si="19"/>
        <v>624.29999999999995</v>
      </c>
      <c r="U51" s="77"/>
      <c r="V51" s="77"/>
      <c r="W51" s="78"/>
    </row>
    <row r="52" spans="1:23" s="37" customFormat="1" ht="84" x14ac:dyDescent="0.3">
      <c r="A52" s="66" t="s">
        <v>59</v>
      </c>
      <c r="B52" s="67" t="s">
        <v>60</v>
      </c>
      <c r="C52" s="83" t="s">
        <v>61</v>
      </c>
      <c r="D52" s="84" t="s">
        <v>20</v>
      </c>
      <c r="E52" s="69" t="s">
        <v>36</v>
      </c>
      <c r="F52" s="85" t="s">
        <v>69</v>
      </c>
      <c r="G52" s="69" t="s">
        <v>38</v>
      </c>
      <c r="H52" s="86">
        <v>26102</v>
      </c>
      <c r="I52" s="87" t="s">
        <v>179</v>
      </c>
      <c r="J52" s="88" t="s">
        <v>180</v>
      </c>
      <c r="K52" s="89" t="s">
        <v>78</v>
      </c>
      <c r="L52" s="90" t="s">
        <v>33</v>
      </c>
      <c r="M52" s="86" t="s">
        <v>33</v>
      </c>
      <c r="N52" s="88" t="s">
        <v>23</v>
      </c>
      <c r="O52" s="90">
        <v>1</v>
      </c>
      <c r="P52" s="91">
        <v>1000</v>
      </c>
      <c r="Q52" s="72" t="s">
        <v>64</v>
      </c>
      <c r="R52" s="92">
        <f t="shared" ref="R52:R77" si="20">O52*P52</f>
        <v>1000</v>
      </c>
      <c r="S52" s="92">
        <f t="shared" si="19"/>
        <v>1000</v>
      </c>
    </row>
    <row r="53" spans="1:23" s="37" customFormat="1" ht="84" x14ac:dyDescent="0.3">
      <c r="A53" s="66" t="s">
        <v>59</v>
      </c>
      <c r="B53" s="67" t="s">
        <v>60</v>
      </c>
      <c r="C53" s="93" t="s">
        <v>61</v>
      </c>
      <c r="D53" s="84" t="s">
        <v>20</v>
      </c>
      <c r="E53" s="69" t="s">
        <v>36</v>
      </c>
      <c r="F53" s="85" t="s">
        <v>37</v>
      </c>
      <c r="G53" s="69" t="s">
        <v>38</v>
      </c>
      <c r="H53" s="86">
        <v>26102</v>
      </c>
      <c r="I53" s="87" t="s">
        <v>179</v>
      </c>
      <c r="J53" s="88" t="s">
        <v>180</v>
      </c>
      <c r="K53" s="89" t="s">
        <v>78</v>
      </c>
      <c r="L53" s="90" t="s">
        <v>33</v>
      </c>
      <c r="M53" s="86" t="s">
        <v>33</v>
      </c>
      <c r="N53" s="94" t="s">
        <v>23</v>
      </c>
      <c r="O53" s="90">
        <v>1</v>
      </c>
      <c r="P53" s="91">
        <v>3518</v>
      </c>
      <c r="Q53" s="72" t="s">
        <v>64</v>
      </c>
      <c r="R53" s="92">
        <f t="shared" si="20"/>
        <v>3518</v>
      </c>
      <c r="S53" s="92">
        <f t="shared" si="19"/>
        <v>3518</v>
      </c>
    </row>
    <row r="54" spans="1:23" s="37" customFormat="1" ht="24" x14ac:dyDescent="0.3">
      <c r="A54" s="66" t="s">
        <v>59</v>
      </c>
      <c r="B54" s="67" t="s">
        <v>60</v>
      </c>
      <c r="C54" s="93" t="s">
        <v>61</v>
      </c>
      <c r="D54" s="84" t="s">
        <v>20</v>
      </c>
      <c r="E54" s="69" t="s">
        <v>21</v>
      </c>
      <c r="F54" s="85" t="s">
        <v>20</v>
      </c>
      <c r="G54" s="69" t="s">
        <v>22</v>
      </c>
      <c r="H54" s="86">
        <v>33901</v>
      </c>
      <c r="I54" s="87" t="s">
        <v>160</v>
      </c>
      <c r="J54" s="88" t="s">
        <v>180</v>
      </c>
      <c r="K54" s="95" t="s">
        <v>181</v>
      </c>
      <c r="L54" s="90" t="s">
        <v>33</v>
      </c>
      <c r="M54" s="86" t="s">
        <v>33</v>
      </c>
      <c r="N54" s="94" t="s">
        <v>23</v>
      </c>
      <c r="O54" s="90">
        <v>1</v>
      </c>
      <c r="P54" s="91">
        <v>47.17</v>
      </c>
      <c r="Q54" s="72" t="s">
        <v>64</v>
      </c>
      <c r="R54" s="92">
        <f t="shared" si="20"/>
        <v>47.17</v>
      </c>
      <c r="S54" s="92">
        <f t="shared" si="19"/>
        <v>47.17</v>
      </c>
    </row>
    <row r="55" spans="1:23" s="37" customFormat="1" ht="24" x14ac:dyDescent="0.3">
      <c r="A55" s="66" t="s">
        <v>59</v>
      </c>
      <c r="B55" s="67" t="s">
        <v>60</v>
      </c>
      <c r="C55" s="93" t="s">
        <v>61</v>
      </c>
      <c r="D55" s="84" t="s">
        <v>20</v>
      </c>
      <c r="E55" s="69" t="s">
        <v>21</v>
      </c>
      <c r="F55" s="85" t="s">
        <v>62</v>
      </c>
      <c r="G55" s="69" t="s">
        <v>63</v>
      </c>
      <c r="H55" s="86">
        <v>21601</v>
      </c>
      <c r="I55" s="87" t="s">
        <v>182</v>
      </c>
      <c r="J55" s="96" t="s">
        <v>174</v>
      </c>
      <c r="K55" s="97" t="s">
        <v>175</v>
      </c>
      <c r="L55" s="90" t="s">
        <v>33</v>
      </c>
      <c r="M55" s="86" t="s">
        <v>33</v>
      </c>
      <c r="N55" s="94" t="s">
        <v>34</v>
      </c>
      <c r="O55" s="90">
        <v>8</v>
      </c>
      <c r="P55" s="91">
        <v>43.62</v>
      </c>
      <c r="Q55" s="72" t="s">
        <v>64</v>
      </c>
      <c r="R55" s="92">
        <f t="shared" si="20"/>
        <v>348.96</v>
      </c>
      <c r="S55" s="92">
        <f t="shared" si="19"/>
        <v>348.96</v>
      </c>
    </row>
    <row r="56" spans="1:23" s="37" customFormat="1" ht="24" x14ac:dyDescent="0.3">
      <c r="A56" s="66" t="s">
        <v>59</v>
      </c>
      <c r="B56" s="67" t="s">
        <v>60</v>
      </c>
      <c r="C56" s="93" t="s">
        <v>61</v>
      </c>
      <c r="D56" s="84" t="s">
        <v>20</v>
      </c>
      <c r="E56" s="69" t="s">
        <v>21</v>
      </c>
      <c r="F56" s="85" t="s">
        <v>62</v>
      </c>
      <c r="G56" s="69" t="s">
        <v>63</v>
      </c>
      <c r="H56" s="86">
        <v>21601</v>
      </c>
      <c r="I56" s="87" t="s">
        <v>182</v>
      </c>
      <c r="J56" s="96" t="s">
        <v>241</v>
      </c>
      <c r="K56" s="97" t="s">
        <v>242</v>
      </c>
      <c r="L56" s="90" t="s">
        <v>33</v>
      </c>
      <c r="M56" s="86" t="s">
        <v>33</v>
      </c>
      <c r="N56" s="94" t="s">
        <v>34</v>
      </c>
      <c r="O56" s="90">
        <v>2</v>
      </c>
      <c r="P56" s="91">
        <v>48.11</v>
      </c>
      <c r="Q56" s="72" t="s">
        <v>64</v>
      </c>
      <c r="R56" s="92">
        <f t="shared" si="20"/>
        <v>96.22</v>
      </c>
      <c r="S56" s="92">
        <f t="shared" si="19"/>
        <v>96.22</v>
      </c>
    </row>
    <row r="57" spans="1:23" s="37" customFormat="1" ht="24" x14ac:dyDescent="0.3">
      <c r="A57" s="66" t="s">
        <v>59</v>
      </c>
      <c r="B57" s="67" t="s">
        <v>60</v>
      </c>
      <c r="C57" s="93" t="s">
        <v>61</v>
      </c>
      <c r="D57" s="84" t="s">
        <v>20</v>
      </c>
      <c r="E57" s="69" t="s">
        <v>21</v>
      </c>
      <c r="F57" s="85" t="s">
        <v>62</v>
      </c>
      <c r="G57" s="69" t="s">
        <v>63</v>
      </c>
      <c r="H57" s="86">
        <v>21601</v>
      </c>
      <c r="I57" s="87" t="s">
        <v>182</v>
      </c>
      <c r="J57" s="96" t="s">
        <v>75</v>
      </c>
      <c r="K57" s="97" t="s">
        <v>213</v>
      </c>
      <c r="L57" s="90" t="s">
        <v>33</v>
      </c>
      <c r="M57" s="86" t="s">
        <v>33</v>
      </c>
      <c r="N57" s="94" t="s">
        <v>34</v>
      </c>
      <c r="O57" s="90">
        <v>24</v>
      </c>
      <c r="P57" s="91">
        <v>53.24</v>
      </c>
      <c r="Q57" s="72" t="s">
        <v>64</v>
      </c>
      <c r="R57" s="92">
        <f t="shared" si="20"/>
        <v>1277.76</v>
      </c>
      <c r="S57" s="92">
        <f t="shared" si="19"/>
        <v>1277.76</v>
      </c>
    </row>
    <row r="58" spans="1:23" s="37" customFormat="1" ht="24" x14ac:dyDescent="0.3">
      <c r="A58" s="66" t="s">
        <v>59</v>
      </c>
      <c r="B58" s="67" t="s">
        <v>60</v>
      </c>
      <c r="C58" s="93" t="s">
        <v>61</v>
      </c>
      <c r="D58" s="84" t="s">
        <v>20</v>
      </c>
      <c r="E58" s="69" t="s">
        <v>21</v>
      </c>
      <c r="F58" s="85" t="s">
        <v>62</v>
      </c>
      <c r="G58" s="69" t="s">
        <v>63</v>
      </c>
      <c r="H58" s="86">
        <v>21601</v>
      </c>
      <c r="I58" s="87" t="s">
        <v>182</v>
      </c>
      <c r="J58" s="96" t="s">
        <v>172</v>
      </c>
      <c r="K58" s="97" t="s">
        <v>173</v>
      </c>
      <c r="L58" s="90" t="s">
        <v>33</v>
      </c>
      <c r="M58" s="86" t="s">
        <v>33</v>
      </c>
      <c r="N58" s="94" t="s">
        <v>34</v>
      </c>
      <c r="O58" s="90">
        <v>5</v>
      </c>
      <c r="P58" s="91">
        <v>31.48</v>
      </c>
      <c r="Q58" s="72" t="s">
        <v>64</v>
      </c>
      <c r="R58" s="92">
        <f t="shared" si="20"/>
        <v>157.4</v>
      </c>
      <c r="S58" s="92">
        <f t="shared" si="19"/>
        <v>157.4</v>
      </c>
    </row>
    <row r="59" spans="1:23" s="37" customFormat="1" ht="24" x14ac:dyDescent="0.3">
      <c r="A59" s="66" t="s">
        <v>59</v>
      </c>
      <c r="B59" s="67" t="s">
        <v>60</v>
      </c>
      <c r="C59" s="93" t="s">
        <v>61</v>
      </c>
      <c r="D59" s="84" t="s">
        <v>20</v>
      </c>
      <c r="E59" s="69" t="s">
        <v>21</v>
      </c>
      <c r="F59" s="85" t="s">
        <v>62</v>
      </c>
      <c r="G59" s="69" t="s">
        <v>63</v>
      </c>
      <c r="H59" s="86">
        <v>21601</v>
      </c>
      <c r="I59" s="87" t="s">
        <v>182</v>
      </c>
      <c r="J59" s="96" t="s">
        <v>140</v>
      </c>
      <c r="K59" s="97" t="s">
        <v>141</v>
      </c>
      <c r="L59" s="90" t="s">
        <v>33</v>
      </c>
      <c r="M59" s="86" t="s">
        <v>33</v>
      </c>
      <c r="N59" s="94" t="s">
        <v>34</v>
      </c>
      <c r="O59" s="90">
        <v>20</v>
      </c>
      <c r="P59" s="91">
        <v>20.45</v>
      </c>
      <c r="Q59" s="72" t="s">
        <v>64</v>
      </c>
      <c r="R59" s="92">
        <f t="shared" si="20"/>
        <v>409</v>
      </c>
      <c r="S59" s="92">
        <f t="shared" si="19"/>
        <v>409</v>
      </c>
    </row>
    <row r="60" spans="1:23" s="37" customFormat="1" ht="24" x14ac:dyDescent="0.3">
      <c r="A60" s="66" t="s">
        <v>59</v>
      </c>
      <c r="B60" s="67" t="s">
        <v>60</v>
      </c>
      <c r="C60" s="93" t="s">
        <v>61</v>
      </c>
      <c r="D60" s="84" t="s">
        <v>20</v>
      </c>
      <c r="E60" s="69" t="s">
        <v>21</v>
      </c>
      <c r="F60" s="85" t="s">
        <v>62</v>
      </c>
      <c r="G60" s="69" t="s">
        <v>63</v>
      </c>
      <c r="H60" s="86">
        <v>21601</v>
      </c>
      <c r="I60" s="87" t="s">
        <v>182</v>
      </c>
      <c r="J60" s="96" t="s">
        <v>243</v>
      </c>
      <c r="K60" s="97" t="s">
        <v>57</v>
      </c>
      <c r="L60" s="90" t="s">
        <v>33</v>
      </c>
      <c r="M60" s="86" t="s">
        <v>33</v>
      </c>
      <c r="N60" s="94" t="s">
        <v>208</v>
      </c>
      <c r="O60" s="90">
        <v>60</v>
      </c>
      <c r="P60" s="91">
        <v>28.58</v>
      </c>
      <c r="Q60" s="72" t="s">
        <v>64</v>
      </c>
      <c r="R60" s="92">
        <f t="shared" si="20"/>
        <v>1714.8</v>
      </c>
      <c r="S60" s="92">
        <f t="shared" si="19"/>
        <v>1714.8</v>
      </c>
    </row>
    <row r="61" spans="1:23" s="37" customFormat="1" ht="24" x14ac:dyDescent="0.3">
      <c r="A61" s="66" t="s">
        <v>59</v>
      </c>
      <c r="B61" s="67" t="s">
        <v>60</v>
      </c>
      <c r="C61" s="93" t="s">
        <v>61</v>
      </c>
      <c r="D61" s="84" t="s">
        <v>20</v>
      </c>
      <c r="E61" s="69" t="s">
        <v>21</v>
      </c>
      <c r="F61" s="85" t="s">
        <v>62</v>
      </c>
      <c r="G61" s="69" t="s">
        <v>63</v>
      </c>
      <c r="H61" s="86">
        <v>21601</v>
      </c>
      <c r="I61" s="87" t="s">
        <v>182</v>
      </c>
      <c r="J61" s="96" t="s">
        <v>244</v>
      </c>
      <c r="K61" s="97" t="s">
        <v>245</v>
      </c>
      <c r="L61" s="90" t="s">
        <v>33</v>
      </c>
      <c r="M61" s="86" t="s">
        <v>33</v>
      </c>
      <c r="N61" s="94" t="s">
        <v>66</v>
      </c>
      <c r="O61" s="90">
        <v>5</v>
      </c>
      <c r="P61" s="91">
        <v>21</v>
      </c>
      <c r="Q61" s="72" t="s">
        <v>64</v>
      </c>
      <c r="R61" s="92">
        <f t="shared" si="20"/>
        <v>105</v>
      </c>
      <c r="S61" s="92">
        <f t="shared" si="19"/>
        <v>105</v>
      </c>
    </row>
    <row r="62" spans="1:23" s="37" customFormat="1" ht="24" x14ac:dyDescent="0.3">
      <c r="A62" s="66" t="s">
        <v>59</v>
      </c>
      <c r="B62" s="67" t="s">
        <v>60</v>
      </c>
      <c r="C62" s="93" t="s">
        <v>61</v>
      </c>
      <c r="D62" s="84" t="s">
        <v>20</v>
      </c>
      <c r="E62" s="69" t="s">
        <v>21</v>
      </c>
      <c r="F62" s="85" t="s">
        <v>62</v>
      </c>
      <c r="G62" s="69" t="s">
        <v>63</v>
      </c>
      <c r="H62" s="86">
        <v>21601</v>
      </c>
      <c r="I62" s="87" t="s">
        <v>182</v>
      </c>
      <c r="J62" s="96" t="s">
        <v>185</v>
      </c>
      <c r="K62" s="97" t="s">
        <v>199</v>
      </c>
      <c r="L62" s="90" t="s">
        <v>33</v>
      </c>
      <c r="M62" s="86" t="s">
        <v>33</v>
      </c>
      <c r="N62" s="94" t="s">
        <v>147</v>
      </c>
      <c r="O62" s="90">
        <v>5</v>
      </c>
      <c r="P62" s="91">
        <v>39.549999999999997</v>
      </c>
      <c r="Q62" s="72" t="s">
        <v>64</v>
      </c>
      <c r="R62" s="92">
        <f t="shared" si="20"/>
        <v>197.75</v>
      </c>
      <c r="S62" s="92">
        <f t="shared" si="19"/>
        <v>197.75</v>
      </c>
    </row>
    <row r="63" spans="1:23" s="37" customFormat="1" ht="24" x14ac:dyDescent="0.3">
      <c r="A63" s="66" t="s">
        <v>59</v>
      </c>
      <c r="B63" s="67" t="s">
        <v>60</v>
      </c>
      <c r="C63" s="93" t="s">
        <v>61</v>
      </c>
      <c r="D63" s="84" t="s">
        <v>20</v>
      </c>
      <c r="E63" s="69" t="s">
        <v>21</v>
      </c>
      <c r="F63" s="85" t="s">
        <v>62</v>
      </c>
      <c r="G63" s="69" t="s">
        <v>63</v>
      </c>
      <c r="H63" s="86">
        <v>21601</v>
      </c>
      <c r="I63" s="87" t="s">
        <v>182</v>
      </c>
      <c r="J63" s="96" t="s">
        <v>142</v>
      </c>
      <c r="K63" s="97" t="s">
        <v>200</v>
      </c>
      <c r="L63" s="90" t="s">
        <v>33</v>
      </c>
      <c r="M63" s="86" t="s">
        <v>33</v>
      </c>
      <c r="N63" s="94" t="s">
        <v>34</v>
      </c>
      <c r="O63" s="90">
        <v>15</v>
      </c>
      <c r="P63" s="91">
        <v>31.25</v>
      </c>
      <c r="Q63" s="72" t="s">
        <v>64</v>
      </c>
      <c r="R63" s="92">
        <f t="shared" si="20"/>
        <v>468.75</v>
      </c>
      <c r="S63" s="92">
        <f t="shared" si="19"/>
        <v>468.75</v>
      </c>
    </row>
    <row r="64" spans="1:23" s="37" customFormat="1" ht="24" x14ac:dyDescent="0.3">
      <c r="A64" s="66" t="s">
        <v>59</v>
      </c>
      <c r="B64" s="67" t="s">
        <v>60</v>
      </c>
      <c r="C64" s="93" t="s">
        <v>61</v>
      </c>
      <c r="D64" s="84" t="s">
        <v>20</v>
      </c>
      <c r="E64" s="69" t="s">
        <v>21</v>
      </c>
      <c r="F64" s="85" t="s">
        <v>62</v>
      </c>
      <c r="G64" s="69" t="s">
        <v>63</v>
      </c>
      <c r="H64" s="86">
        <v>21601</v>
      </c>
      <c r="I64" s="87" t="s">
        <v>182</v>
      </c>
      <c r="J64" s="96" t="s">
        <v>246</v>
      </c>
      <c r="K64" s="97" t="s">
        <v>247</v>
      </c>
      <c r="L64" s="90" t="s">
        <v>33</v>
      </c>
      <c r="M64" s="86" t="s">
        <v>33</v>
      </c>
      <c r="N64" s="94" t="s">
        <v>34</v>
      </c>
      <c r="O64" s="90">
        <v>10</v>
      </c>
      <c r="P64" s="91">
        <v>69.239999999999995</v>
      </c>
      <c r="Q64" s="72" t="s">
        <v>64</v>
      </c>
      <c r="R64" s="92">
        <f t="shared" si="20"/>
        <v>692.4</v>
      </c>
      <c r="S64" s="92">
        <f t="shared" si="19"/>
        <v>692.4</v>
      </c>
    </row>
    <row r="65" spans="1:19" s="37" customFormat="1" ht="24" x14ac:dyDescent="0.3">
      <c r="A65" s="66" t="s">
        <v>59</v>
      </c>
      <c r="B65" s="67" t="s">
        <v>60</v>
      </c>
      <c r="C65" s="93" t="s">
        <v>61</v>
      </c>
      <c r="D65" s="84" t="s">
        <v>20</v>
      </c>
      <c r="E65" s="69" t="s">
        <v>21</v>
      </c>
      <c r="F65" s="85" t="s">
        <v>62</v>
      </c>
      <c r="G65" s="69" t="s">
        <v>63</v>
      </c>
      <c r="H65" s="86">
        <v>21601</v>
      </c>
      <c r="I65" s="87" t="s">
        <v>182</v>
      </c>
      <c r="J65" s="96" t="s">
        <v>248</v>
      </c>
      <c r="K65" s="97" t="s">
        <v>249</v>
      </c>
      <c r="L65" s="90" t="s">
        <v>33</v>
      </c>
      <c r="M65" s="86" t="s">
        <v>33</v>
      </c>
      <c r="N65" s="94" t="s">
        <v>34</v>
      </c>
      <c r="O65" s="90">
        <v>2</v>
      </c>
      <c r="P65" s="91">
        <v>39.549999999999997</v>
      </c>
      <c r="Q65" s="72" t="s">
        <v>64</v>
      </c>
      <c r="R65" s="92">
        <f t="shared" si="20"/>
        <v>79.099999999999994</v>
      </c>
      <c r="S65" s="92">
        <f t="shared" si="19"/>
        <v>79.099999999999994</v>
      </c>
    </row>
    <row r="66" spans="1:19" s="37" customFormat="1" ht="24" x14ac:dyDescent="0.3">
      <c r="A66" s="66" t="s">
        <v>59</v>
      </c>
      <c r="B66" s="67" t="s">
        <v>60</v>
      </c>
      <c r="C66" s="93" t="s">
        <v>61</v>
      </c>
      <c r="D66" s="84" t="s">
        <v>20</v>
      </c>
      <c r="E66" s="69" t="s">
        <v>21</v>
      </c>
      <c r="F66" s="85" t="s">
        <v>62</v>
      </c>
      <c r="G66" s="69" t="s">
        <v>63</v>
      </c>
      <c r="H66" s="86">
        <v>21601</v>
      </c>
      <c r="I66" s="87" t="s">
        <v>182</v>
      </c>
      <c r="J66" s="96" t="s">
        <v>184</v>
      </c>
      <c r="K66" s="97" t="s">
        <v>250</v>
      </c>
      <c r="L66" s="90" t="s">
        <v>33</v>
      </c>
      <c r="M66" s="86" t="s">
        <v>33</v>
      </c>
      <c r="N66" s="94" t="s">
        <v>34</v>
      </c>
      <c r="O66" s="90">
        <v>10</v>
      </c>
      <c r="P66" s="91">
        <v>16.25</v>
      </c>
      <c r="Q66" s="72" t="s">
        <v>64</v>
      </c>
      <c r="R66" s="92">
        <f t="shared" si="20"/>
        <v>162.5</v>
      </c>
      <c r="S66" s="92">
        <f t="shared" si="19"/>
        <v>162.5</v>
      </c>
    </row>
    <row r="67" spans="1:19" s="37" customFormat="1" ht="24" x14ac:dyDescent="0.25">
      <c r="A67" s="66" t="s">
        <v>59</v>
      </c>
      <c r="B67" s="67" t="s">
        <v>60</v>
      </c>
      <c r="C67" s="93" t="s">
        <v>61</v>
      </c>
      <c r="D67" s="84" t="s">
        <v>20</v>
      </c>
      <c r="E67" s="69" t="s">
        <v>21</v>
      </c>
      <c r="F67" s="85" t="s">
        <v>20</v>
      </c>
      <c r="G67" s="69" t="s">
        <v>22</v>
      </c>
      <c r="H67" s="86">
        <v>24601</v>
      </c>
      <c r="I67" s="98" t="s">
        <v>70</v>
      </c>
      <c r="J67" s="99" t="s">
        <v>251</v>
      </c>
      <c r="K67" s="97" t="s">
        <v>252</v>
      </c>
      <c r="L67" s="90" t="s">
        <v>33</v>
      </c>
      <c r="M67" s="86" t="s">
        <v>33</v>
      </c>
      <c r="N67" s="94" t="s">
        <v>34</v>
      </c>
      <c r="O67" s="90">
        <v>1</v>
      </c>
      <c r="P67" s="91">
        <v>72</v>
      </c>
      <c r="Q67" s="72" t="s">
        <v>64</v>
      </c>
      <c r="R67" s="92">
        <f t="shared" si="20"/>
        <v>72</v>
      </c>
      <c r="S67" s="92">
        <f t="shared" si="19"/>
        <v>72</v>
      </c>
    </row>
    <row r="68" spans="1:19" s="37" customFormat="1" ht="24" x14ac:dyDescent="0.25">
      <c r="A68" s="66" t="s">
        <v>59</v>
      </c>
      <c r="B68" s="67" t="s">
        <v>60</v>
      </c>
      <c r="C68" s="93" t="s">
        <v>61</v>
      </c>
      <c r="D68" s="84" t="s">
        <v>20</v>
      </c>
      <c r="E68" s="69" t="s">
        <v>21</v>
      </c>
      <c r="F68" s="85" t="s">
        <v>20</v>
      </c>
      <c r="G68" s="69" t="s">
        <v>22</v>
      </c>
      <c r="H68" s="86">
        <v>24601</v>
      </c>
      <c r="I68" s="98" t="s">
        <v>70</v>
      </c>
      <c r="J68" s="99" t="s">
        <v>150</v>
      </c>
      <c r="K68" s="97" t="s">
        <v>151</v>
      </c>
      <c r="L68" s="90" t="s">
        <v>33</v>
      </c>
      <c r="M68" s="86" t="s">
        <v>33</v>
      </c>
      <c r="N68" s="94" t="s">
        <v>34</v>
      </c>
      <c r="O68" s="90">
        <v>1</v>
      </c>
      <c r="P68" s="91">
        <v>98</v>
      </c>
      <c r="Q68" s="72" t="s">
        <v>64</v>
      </c>
      <c r="R68" s="92">
        <f t="shared" si="20"/>
        <v>98</v>
      </c>
      <c r="S68" s="92">
        <f t="shared" si="19"/>
        <v>98</v>
      </c>
    </row>
    <row r="69" spans="1:19" s="37" customFormat="1" ht="24" x14ac:dyDescent="0.25">
      <c r="A69" s="66" t="s">
        <v>59</v>
      </c>
      <c r="B69" s="67" t="s">
        <v>60</v>
      </c>
      <c r="C69" s="93" t="s">
        <v>61</v>
      </c>
      <c r="D69" s="84" t="s">
        <v>20</v>
      </c>
      <c r="E69" s="69" t="s">
        <v>21</v>
      </c>
      <c r="F69" s="85" t="s">
        <v>20</v>
      </c>
      <c r="G69" s="69" t="s">
        <v>22</v>
      </c>
      <c r="H69" s="86">
        <v>29101</v>
      </c>
      <c r="I69" s="98" t="s">
        <v>161</v>
      </c>
      <c r="J69" s="99" t="s">
        <v>253</v>
      </c>
      <c r="K69" s="97" t="s">
        <v>254</v>
      </c>
      <c r="L69" s="90" t="s">
        <v>33</v>
      </c>
      <c r="M69" s="86" t="s">
        <v>33</v>
      </c>
      <c r="N69" s="94" t="s">
        <v>198</v>
      </c>
      <c r="O69" s="90">
        <v>42</v>
      </c>
      <c r="P69" s="91">
        <v>13</v>
      </c>
      <c r="Q69" s="72" t="s">
        <v>64</v>
      </c>
      <c r="R69" s="92">
        <f t="shared" si="20"/>
        <v>546</v>
      </c>
      <c r="S69" s="92">
        <f t="shared" si="19"/>
        <v>546</v>
      </c>
    </row>
    <row r="70" spans="1:19" s="37" customFormat="1" ht="24" x14ac:dyDescent="0.25">
      <c r="A70" s="66" t="s">
        <v>59</v>
      </c>
      <c r="B70" s="67" t="s">
        <v>60</v>
      </c>
      <c r="C70" s="93" t="s">
        <v>61</v>
      </c>
      <c r="D70" s="84" t="s">
        <v>20</v>
      </c>
      <c r="E70" s="69" t="s">
        <v>21</v>
      </c>
      <c r="F70" s="85" t="s">
        <v>20</v>
      </c>
      <c r="G70" s="69" t="s">
        <v>22</v>
      </c>
      <c r="H70" s="86">
        <v>29101</v>
      </c>
      <c r="I70" s="98" t="s">
        <v>161</v>
      </c>
      <c r="J70" s="99" t="s">
        <v>255</v>
      </c>
      <c r="K70" s="97" t="s">
        <v>256</v>
      </c>
      <c r="L70" s="90" t="s">
        <v>33</v>
      </c>
      <c r="M70" s="86" t="s">
        <v>33</v>
      </c>
      <c r="N70" s="94" t="s">
        <v>34</v>
      </c>
      <c r="O70" s="90">
        <v>4</v>
      </c>
      <c r="P70" s="91">
        <v>142.5</v>
      </c>
      <c r="Q70" s="72" t="s">
        <v>64</v>
      </c>
      <c r="R70" s="92">
        <f t="shared" si="20"/>
        <v>570</v>
      </c>
      <c r="S70" s="92">
        <f t="shared" si="19"/>
        <v>570</v>
      </c>
    </row>
    <row r="71" spans="1:19" s="37" customFormat="1" ht="24" x14ac:dyDescent="0.25">
      <c r="A71" s="66" t="s">
        <v>59</v>
      </c>
      <c r="B71" s="67" t="s">
        <v>60</v>
      </c>
      <c r="C71" s="93" t="s">
        <v>61</v>
      </c>
      <c r="D71" s="84" t="s">
        <v>20</v>
      </c>
      <c r="E71" s="69" t="s">
        <v>21</v>
      </c>
      <c r="F71" s="85" t="s">
        <v>20</v>
      </c>
      <c r="G71" s="69" t="s">
        <v>22</v>
      </c>
      <c r="H71" s="86">
        <v>24901</v>
      </c>
      <c r="I71" s="98" t="s">
        <v>257</v>
      </c>
      <c r="J71" s="99" t="s">
        <v>258</v>
      </c>
      <c r="K71" s="97" t="s">
        <v>259</v>
      </c>
      <c r="L71" s="90" t="s">
        <v>33</v>
      </c>
      <c r="M71" s="86" t="s">
        <v>33</v>
      </c>
      <c r="N71" s="94" t="s">
        <v>34</v>
      </c>
      <c r="O71" s="90">
        <v>1</v>
      </c>
      <c r="P71" s="91">
        <v>5</v>
      </c>
      <c r="Q71" s="72" t="s">
        <v>64</v>
      </c>
      <c r="R71" s="92">
        <f t="shared" si="20"/>
        <v>5</v>
      </c>
      <c r="S71" s="92">
        <f t="shared" si="19"/>
        <v>5</v>
      </c>
    </row>
    <row r="72" spans="1:19" s="37" customFormat="1" ht="24" x14ac:dyDescent="0.25">
      <c r="A72" s="66" t="s">
        <v>59</v>
      </c>
      <c r="B72" s="67" t="s">
        <v>60</v>
      </c>
      <c r="C72" s="93" t="s">
        <v>61</v>
      </c>
      <c r="D72" s="84" t="s">
        <v>20</v>
      </c>
      <c r="E72" s="69" t="s">
        <v>21</v>
      </c>
      <c r="F72" s="85" t="s">
        <v>20</v>
      </c>
      <c r="G72" s="69" t="s">
        <v>22</v>
      </c>
      <c r="H72" s="86">
        <v>24701</v>
      </c>
      <c r="I72" s="98" t="s">
        <v>260</v>
      </c>
      <c r="J72" s="96" t="s">
        <v>261</v>
      </c>
      <c r="K72" s="97" t="s">
        <v>262</v>
      </c>
      <c r="L72" s="90" t="s">
        <v>33</v>
      </c>
      <c r="M72" s="86" t="s">
        <v>33</v>
      </c>
      <c r="N72" s="94" t="s">
        <v>147</v>
      </c>
      <c r="O72" s="90">
        <v>4</v>
      </c>
      <c r="P72" s="91">
        <v>40</v>
      </c>
      <c r="Q72" s="72" t="s">
        <v>64</v>
      </c>
      <c r="R72" s="92">
        <f t="shared" si="20"/>
        <v>160</v>
      </c>
      <c r="S72" s="92">
        <f t="shared" si="19"/>
        <v>160</v>
      </c>
    </row>
    <row r="73" spans="1:19" s="37" customFormat="1" ht="24" x14ac:dyDescent="0.25">
      <c r="A73" s="66" t="s">
        <v>59</v>
      </c>
      <c r="B73" s="67" t="s">
        <v>60</v>
      </c>
      <c r="C73" s="93" t="s">
        <v>61</v>
      </c>
      <c r="D73" s="84" t="s">
        <v>20</v>
      </c>
      <c r="E73" s="69" t="s">
        <v>21</v>
      </c>
      <c r="F73" s="85" t="s">
        <v>20</v>
      </c>
      <c r="G73" s="69" t="s">
        <v>22</v>
      </c>
      <c r="H73" s="86">
        <v>29901</v>
      </c>
      <c r="I73" s="100" t="s">
        <v>263</v>
      </c>
      <c r="J73" s="96" t="s">
        <v>264</v>
      </c>
      <c r="K73" s="97" t="s">
        <v>265</v>
      </c>
      <c r="L73" s="90" t="s">
        <v>33</v>
      </c>
      <c r="M73" s="86" t="s">
        <v>33</v>
      </c>
      <c r="N73" s="94" t="s">
        <v>34</v>
      </c>
      <c r="O73" s="90">
        <v>1</v>
      </c>
      <c r="P73" s="91">
        <v>15</v>
      </c>
      <c r="Q73" s="72" t="s">
        <v>64</v>
      </c>
      <c r="R73" s="92">
        <f t="shared" si="20"/>
        <v>15</v>
      </c>
      <c r="S73" s="92">
        <f t="shared" si="19"/>
        <v>15</v>
      </c>
    </row>
    <row r="74" spans="1:19" s="37" customFormat="1" ht="24" x14ac:dyDescent="0.25">
      <c r="A74" s="66" t="s">
        <v>59</v>
      </c>
      <c r="B74" s="67" t="s">
        <v>60</v>
      </c>
      <c r="C74" s="93" t="s">
        <v>61</v>
      </c>
      <c r="D74" s="84" t="s">
        <v>20</v>
      </c>
      <c r="E74" s="69" t="s">
        <v>21</v>
      </c>
      <c r="F74" s="85" t="s">
        <v>20</v>
      </c>
      <c r="G74" s="69" t="s">
        <v>22</v>
      </c>
      <c r="H74" s="86">
        <v>29101</v>
      </c>
      <c r="I74" s="98" t="s">
        <v>161</v>
      </c>
      <c r="J74" s="96" t="s">
        <v>266</v>
      </c>
      <c r="K74" s="97" t="s">
        <v>267</v>
      </c>
      <c r="L74" s="90" t="s">
        <v>33</v>
      </c>
      <c r="M74" s="86" t="s">
        <v>33</v>
      </c>
      <c r="N74" s="94" t="s">
        <v>34</v>
      </c>
      <c r="O74" s="90">
        <v>3</v>
      </c>
      <c r="P74" s="91">
        <v>689</v>
      </c>
      <c r="Q74" s="72" t="s">
        <v>64</v>
      </c>
      <c r="R74" s="92">
        <f t="shared" si="20"/>
        <v>2067</v>
      </c>
      <c r="S74" s="92">
        <f t="shared" si="19"/>
        <v>2067</v>
      </c>
    </row>
    <row r="75" spans="1:19" s="37" customFormat="1" ht="24" x14ac:dyDescent="0.3">
      <c r="A75" s="66" t="s">
        <v>59</v>
      </c>
      <c r="B75" s="67" t="s">
        <v>60</v>
      </c>
      <c r="C75" s="93" t="s">
        <v>61</v>
      </c>
      <c r="D75" s="84" t="s">
        <v>20</v>
      </c>
      <c r="E75" s="69" t="s">
        <v>36</v>
      </c>
      <c r="F75" s="85" t="s">
        <v>37</v>
      </c>
      <c r="G75" s="69" t="s">
        <v>63</v>
      </c>
      <c r="H75" s="101">
        <v>35901</v>
      </c>
      <c r="I75" s="87" t="s">
        <v>268</v>
      </c>
      <c r="J75" s="99" t="s">
        <v>180</v>
      </c>
      <c r="K75" s="97" t="s">
        <v>269</v>
      </c>
      <c r="L75" s="90" t="s">
        <v>33</v>
      </c>
      <c r="M75" s="86" t="s">
        <v>33</v>
      </c>
      <c r="N75" s="94" t="s">
        <v>23</v>
      </c>
      <c r="O75" s="90">
        <v>1</v>
      </c>
      <c r="P75" s="91">
        <v>3596</v>
      </c>
      <c r="Q75" s="72" t="s">
        <v>64</v>
      </c>
      <c r="R75" s="92">
        <f t="shared" si="20"/>
        <v>3596</v>
      </c>
      <c r="S75" s="92">
        <f t="shared" si="19"/>
        <v>3596</v>
      </c>
    </row>
    <row r="76" spans="1:19" s="37" customFormat="1" ht="24" x14ac:dyDescent="0.3">
      <c r="A76" s="66" t="s">
        <v>59</v>
      </c>
      <c r="B76" s="67" t="s">
        <v>60</v>
      </c>
      <c r="C76" s="93" t="s">
        <v>61</v>
      </c>
      <c r="D76" s="84" t="s">
        <v>20</v>
      </c>
      <c r="E76" s="69" t="s">
        <v>36</v>
      </c>
      <c r="F76" s="85" t="s">
        <v>37</v>
      </c>
      <c r="G76" s="69" t="s">
        <v>63</v>
      </c>
      <c r="H76" s="101">
        <v>25401</v>
      </c>
      <c r="I76" s="87" t="s">
        <v>270</v>
      </c>
      <c r="J76" s="99" t="s">
        <v>271</v>
      </c>
      <c r="K76" s="97" t="s">
        <v>103</v>
      </c>
      <c r="L76" s="90" t="s">
        <v>33</v>
      </c>
      <c r="M76" s="86" t="s">
        <v>33</v>
      </c>
      <c r="N76" s="94" t="s">
        <v>272</v>
      </c>
      <c r="O76" s="90">
        <v>10</v>
      </c>
      <c r="P76" s="91">
        <v>63.8</v>
      </c>
      <c r="Q76" s="72" t="s">
        <v>64</v>
      </c>
      <c r="R76" s="92">
        <f t="shared" si="20"/>
        <v>638</v>
      </c>
      <c r="S76" s="92">
        <f t="shared" si="19"/>
        <v>638</v>
      </c>
    </row>
    <row r="77" spans="1:19" s="37" customFormat="1" ht="24" x14ac:dyDescent="0.3">
      <c r="A77" s="66" t="s">
        <v>59</v>
      </c>
      <c r="B77" s="67" t="s">
        <v>60</v>
      </c>
      <c r="C77" s="93" t="s">
        <v>61</v>
      </c>
      <c r="D77" s="84" t="s">
        <v>20</v>
      </c>
      <c r="E77" s="69" t="s">
        <v>36</v>
      </c>
      <c r="F77" s="85" t="s">
        <v>37</v>
      </c>
      <c r="G77" s="69" t="s">
        <v>63</v>
      </c>
      <c r="H77" s="101">
        <v>25401</v>
      </c>
      <c r="I77" s="87" t="s">
        <v>270</v>
      </c>
      <c r="J77" s="99" t="s">
        <v>118</v>
      </c>
      <c r="K77" s="97" t="s">
        <v>119</v>
      </c>
      <c r="L77" s="90" t="s">
        <v>33</v>
      </c>
      <c r="M77" s="86" t="s">
        <v>33</v>
      </c>
      <c r="N77" s="94" t="s">
        <v>34</v>
      </c>
      <c r="O77" s="90">
        <v>1000</v>
      </c>
      <c r="P77" s="91">
        <v>5.22</v>
      </c>
      <c r="Q77" s="72" t="s">
        <v>64</v>
      </c>
      <c r="R77" s="92">
        <f t="shared" si="20"/>
        <v>5220</v>
      </c>
      <c r="S77" s="92">
        <f t="shared" si="19"/>
        <v>5220</v>
      </c>
    </row>
    <row r="78" spans="1:19" s="37" customFormat="1" ht="27.6" x14ac:dyDescent="0.3">
      <c r="A78" s="66" t="s">
        <v>59</v>
      </c>
      <c r="B78" s="67" t="s">
        <v>60</v>
      </c>
      <c r="C78" s="102" t="s">
        <v>67</v>
      </c>
      <c r="D78" s="103" t="s">
        <v>20</v>
      </c>
      <c r="E78" s="104" t="s">
        <v>36</v>
      </c>
      <c r="F78" s="103" t="s">
        <v>37</v>
      </c>
      <c r="G78" s="103" t="s">
        <v>38</v>
      </c>
      <c r="H78" s="103" t="s">
        <v>273</v>
      </c>
      <c r="I78" s="105" t="s">
        <v>274</v>
      </c>
      <c r="J78" s="106" t="s">
        <v>275</v>
      </c>
      <c r="K78" s="106" t="s">
        <v>276</v>
      </c>
      <c r="L78" s="105" t="s">
        <v>33</v>
      </c>
      <c r="M78" s="105" t="s">
        <v>277</v>
      </c>
      <c r="N78" s="107" t="s">
        <v>54</v>
      </c>
      <c r="O78" s="107">
        <v>1</v>
      </c>
      <c r="P78" s="107">
        <v>32480</v>
      </c>
      <c r="Q78" s="108" t="s">
        <v>39</v>
      </c>
      <c r="R78" s="109">
        <f>S78</f>
        <v>32480</v>
      </c>
      <c r="S78" s="107">
        <f>P78*O78</f>
        <v>32480</v>
      </c>
    </row>
    <row r="79" spans="1:19" s="37" customFormat="1" ht="41.4" x14ac:dyDescent="0.3">
      <c r="A79" s="66" t="s">
        <v>59</v>
      </c>
      <c r="B79" s="67" t="s">
        <v>60</v>
      </c>
      <c r="C79" s="51" t="s">
        <v>67</v>
      </c>
      <c r="D79" s="103" t="s">
        <v>20</v>
      </c>
      <c r="E79" s="104" t="s">
        <v>36</v>
      </c>
      <c r="F79" s="103" t="s">
        <v>69</v>
      </c>
      <c r="G79" s="103" t="s">
        <v>38</v>
      </c>
      <c r="H79" s="103" t="s">
        <v>278</v>
      </c>
      <c r="I79" s="105" t="s">
        <v>279</v>
      </c>
      <c r="J79" s="103" t="s">
        <v>49</v>
      </c>
      <c r="K79" s="106" t="s">
        <v>280</v>
      </c>
      <c r="L79" s="105" t="s">
        <v>33</v>
      </c>
      <c r="M79" s="105" t="s">
        <v>33</v>
      </c>
      <c r="N79" s="107" t="s">
        <v>49</v>
      </c>
      <c r="O79" s="107">
        <v>1</v>
      </c>
      <c r="P79" s="107">
        <v>9372.7999999999993</v>
      </c>
      <c r="Q79" s="108" t="s">
        <v>39</v>
      </c>
      <c r="R79" s="109">
        <f>S79</f>
        <v>9372.7999999999993</v>
      </c>
      <c r="S79" s="107">
        <f>P79*O79</f>
        <v>9372.7999999999993</v>
      </c>
    </row>
    <row r="80" spans="1:19" s="37" customFormat="1" ht="24" x14ac:dyDescent="0.3">
      <c r="A80" s="66" t="s">
        <v>59</v>
      </c>
      <c r="B80" s="67" t="s">
        <v>60</v>
      </c>
      <c r="C80" s="51" t="s">
        <v>67</v>
      </c>
      <c r="D80" s="103" t="s">
        <v>20</v>
      </c>
      <c r="E80" s="104" t="s">
        <v>36</v>
      </c>
      <c r="F80" s="103" t="s">
        <v>37</v>
      </c>
      <c r="G80" s="103" t="s">
        <v>38</v>
      </c>
      <c r="H80" s="103" t="s">
        <v>73</v>
      </c>
      <c r="I80" s="105" t="s">
        <v>190</v>
      </c>
      <c r="J80" s="103" t="s">
        <v>281</v>
      </c>
      <c r="K80" s="106" t="s">
        <v>282</v>
      </c>
      <c r="L80" s="105" t="s">
        <v>33</v>
      </c>
      <c r="M80" s="105" t="s">
        <v>33</v>
      </c>
      <c r="N80" s="107" t="s">
        <v>54</v>
      </c>
      <c r="O80" s="107">
        <v>1</v>
      </c>
      <c r="P80" s="107">
        <v>112</v>
      </c>
      <c r="Q80" s="108" t="s">
        <v>123</v>
      </c>
      <c r="R80" s="109">
        <f>S80</f>
        <v>112</v>
      </c>
      <c r="S80" s="107">
        <f>P80*O80</f>
        <v>112</v>
      </c>
    </row>
    <row r="81" spans="1:19" s="37" customFormat="1" ht="24" x14ac:dyDescent="0.3">
      <c r="A81" s="66" t="s">
        <v>59</v>
      </c>
      <c r="B81" s="67" t="s">
        <v>60</v>
      </c>
      <c r="C81" s="51" t="s">
        <v>67</v>
      </c>
      <c r="D81" s="103" t="s">
        <v>20</v>
      </c>
      <c r="E81" s="104" t="s">
        <v>36</v>
      </c>
      <c r="F81" s="103" t="s">
        <v>37</v>
      </c>
      <c r="G81" s="103" t="s">
        <v>38</v>
      </c>
      <c r="H81" s="103" t="s">
        <v>283</v>
      </c>
      <c r="I81" s="105" t="s">
        <v>70</v>
      </c>
      <c r="J81" s="103" t="s">
        <v>284</v>
      </c>
      <c r="K81" s="106" t="s">
        <v>285</v>
      </c>
      <c r="L81" s="105" t="s">
        <v>33</v>
      </c>
      <c r="M81" s="105" t="s">
        <v>33</v>
      </c>
      <c r="N81" s="107" t="s">
        <v>54</v>
      </c>
      <c r="O81" s="107">
        <v>1</v>
      </c>
      <c r="P81" s="107">
        <v>46</v>
      </c>
      <c r="Q81" s="108" t="s">
        <v>123</v>
      </c>
      <c r="R81" s="109">
        <f t="shared" ref="R81:R91" si="21">S81</f>
        <v>46</v>
      </c>
      <c r="S81" s="107">
        <f t="shared" ref="S81:S83" si="22">P81*O81</f>
        <v>46</v>
      </c>
    </row>
    <row r="82" spans="1:19" s="37" customFormat="1" ht="24" x14ac:dyDescent="0.3">
      <c r="A82" s="66" t="s">
        <v>59</v>
      </c>
      <c r="B82" s="67" t="s">
        <v>60</v>
      </c>
      <c r="C82" s="51" t="s">
        <v>67</v>
      </c>
      <c r="D82" s="103" t="s">
        <v>20</v>
      </c>
      <c r="E82" s="104" t="s">
        <v>36</v>
      </c>
      <c r="F82" s="103" t="s">
        <v>37</v>
      </c>
      <c r="G82" s="103" t="s">
        <v>38</v>
      </c>
      <c r="H82" s="103" t="s">
        <v>283</v>
      </c>
      <c r="I82" s="105" t="s">
        <v>70</v>
      </c>
      <c r="J82" s="103" t="s">
        <v>286</v>
      </c>
      <c r="K82" s="106" t="s">
        <v>287</v>
      </c>
      <c r="L82" s="105" t="s">
        <v>33</v>
      </c>
      <c r="M82" s="105" t="s">
        <v>33</v>
      </c>
      <c r="N82" s="107" t="s">
        <v>54</v>
      </c>
      <c r="O82" s="107">
        <v>3</v>
      </c>
      <c r="P82" s="107">
        <v>19</v>
      </c>
      <c r="Q82" s="108" t="s">
        <v>123</v>
      </c>
      <c r="R82" s="109">
        <f t="shared" si="21"/>
        <v>57</v>
      </c>
      <c r="S82" s="107">
        <f t="shared" si="22"/>
        <v>57</v>
      </c>
    </row>
    <row r="83" spans="1:19" s="37" customFormat="1" ht="24" x14ac:dyDescent="0.3">
      <c r="A83" s="66" t="s">
        <v>59</v>
      </c>
      <c r="B83" s="67" t="s">
        <v>60</v>
      </c>
      <c r="C83" s="51" t="s">
        <v>67</v>
      </c>
      <c r="D83" s="103" t="s">
        <v>20</v>
      </c>
      <c r="E83" s="104" t="s">
        <v>36</v>
      </c>
      <c r="F83" s="103" t="s">
        <v>37</v>
      </c>
      <c r="G83" s="103" t="s">
        <v>38</v>
      </c>
      <c r="H83" s="103" t="s">
        <v>283</v>
      </c>
      <c r="I83" s="105" t="s">
        <v>70</v>
      </c>
      <c r="J83" s="103" t="s">
        <v>288</v>
      </c>
      <c r="K83" s="106" t="s">
        <v>289</v>
      </c>
      <c r="L83" s="105" t="s">
        <v>33</v>
      </c>
      <c r="M83" s="105" t="s">
        <v>33</v>
      </c>
      <c r="N83" s="107" t="s">
        <v>54</v>
      </c>
      <c r="O83" s="107">
        <v>30</v>
      </c>
      <c r="P83" s="107">
        <v>88</v>
      </c>
      <c r="Q83" s="108" t="s">
        <v>123</v>
      </c>
      <c r="R83" s="109">
        <f t="shared" si="21"/>
        <v>2640</v>
      </c>
      <c r="S83" s="107">
        <f t="shared" si="22"/>
        <v>2640</v>
      </c>
    </row>
    <row r="84" spans="1:19" s="37" customFormat="1" ht="24" x14ac:dyDescent="0.3">
      <c r="A84" s="66" t="s">
        <v>59</v>
      </c>
      <c r="B84" s="67" t="s">
        <v>60</v>
      </c>
      <c r="C84" s="51" t="s">
        <v>67</v>
      </c>
      <c r="D84" s="103" t="s">
        <v>20</v>
      </c>
      <c r="E84" s="110" t="s">
        <v>21</v>
      </c>
      <c r="F84" s="110" t="s">
        <v>20</v>
      </c>
      <c r="G84" s="103" t="s">
        <v>22</v>
      </c>
      <c r="H84" s="103" t="s">
        <v>134</v>
      </c>
      <c r="I84" s="105" t="s">
        <v>135</v>
      </c>
      <c r="J84" s="103" t="s">
        <v>136</v>
      </c>
      <c r="K84" s="106" t="s">
        <v>137</v>
      </c>
      <c r="L84" s="105" t="s">
        <v>33</v>
      </c>
      <c r="M84" s="105" t="s">
        <v>33</v>
      </c>
      <c r="N84" s="107" t="s">
        <v>34</v>
      </c>
      <c r="O84" s="107">
        <v>16</v>
      </c>
      <c r="P84" s="107">
        <v>43</v>
      </c>
      <c r="Q84" s="108" t="s">
        <v>123</v>
      </c>
      <c r="R84" s="109">
        <f t="shared" si="21"/>
        <v>688</v>
      </c>
      <c r="S84" s="107">
        <f>P84*O84</f>
        <v>688</v>
      </c>
    </row>
    <row r="85" spans="1:19" s="37" customFormat="1" ht="27.6" x14ac:dyDescent="0.3">
      <c r="A85" s="66" t="s">
        <v>59</v>
      </c>
      <c r="B85" s="67" t="s">
        <v>60</v>
      </c>
      <c r="C85" s="51" t="s">
        <v>67</v>
      </c>
      <c r="D85" s="111" t="s">
        <v>20</v>
      </c>
      <c r="E85" s="110" t="s">
        <v>21</v>
      </c>
      <c r="F85" s="110" t="s">
        <v>20</v>
      </c>
      <c r="G85" s="110" t="s">
        <v>28</v>
      </c>
      <c r="H85" s="110" t="s">
        <v>95</v>
      </c>
      <c r="I85" s="107" t="s">
        <v>31</v>
      </c>
      <c r="J85" s="110" t="s">
        <v>49</v>
      </c>
      <c r="K85" s="111" t="s">
        <v>120</v>
      </c>
      <c r="L85" s="112" t="s">
        <v>32</v>
      </c>
      <c r="M85" s="112" t="s">
        <v>108</v>
      </c>
      <c r="N85" s="107" t="s">
        <v>26</v>
      </c>
      <c r="O85" s="107">
        <v>1</v>
      </c>
      <c r="P85" s="113">
        <v>19492.57</v>
      </c>
      <c r="Q85" s="112" t="s">
        <v>121</v>
      </c>
      <c r="R85" s="109">
        <f t="shared" si="21"/>
        <v>19492.57</v>
      </c>
      <c r="S85" s="113">
        <v>19492.57</v>
      </c>
    </row>
    <row r="86" spans="1:19" s="37" customFormat="1" ht="27.6" x14ac:dyDescent="0.3">
      <c r="A86" s="66" t="s">
        <v>59</v>
      </c>
      <c r="B86" s="67" t="s">
        <v>60</v>
      </c>
      <c r="C86" s="51" t="s">
        <v>67</v>
      </c>
      <c r="D86" s="111" t="s">
        <v>20</v>
      </c>
      <c r="E86" s="110" t="s">
        <v>21</v>
      </c>
      <c r="F86" s="110" t="s">
        <v>20</v>
      </c>
      <c r="G86" s="110" t="s">
        <v>28</v>
      </c>
      <c r="H86" s="110" t="s">
        <v>93</v>
      </c>
      <c r="I86" s="107" t="s">
        <v>29</v>
      </c>
      <c r="J86" s="110" t="s">
        <v>49</v>
      </c>
      <c r="K86" s="111" t="s">
        <v>122</v>
      </c>
      <c r="L86" s="112" t="s">
        <v>30</v>
      </c>
      <c r="M86" s="112" t="s">
        <v>108</v>
      </c>
      <c r="N86" s="107" t="s">
        <v>26</v>
      </c>
      <c r="O86" s="107">
        <v>1</v>
      </c>
      <c r="P86" s="113">
        <v>31320</v>
      </c>
      <c r="Q86" s="112" t="s">
        <v>121</v>
      </c>
      <c r="R86" s="109">
        <f t="shared" si="21"/>
        <v>31320</v>
      </c>
      <c r="S86" s="113">
        <v>31320</v>
      </c>
    </row>
    <row r="87" spans="1:19" s="37" customFormat="1" ht="24" x14ac:dyDescent="0.3">
      <c r="A87" s="66" t="s">
        <v>59</v>
      </c>
      <c r="B87" s="67" t="s">
        <v>60</v>
      </c>
      <c r="C87" s="51" t="s">
        <v>67</v>
      </c>
      <c r="D87" s="103" t="s">
        <v>20</v>
      </c>
      <c r="E87" s="104" t="s">
        <v>36</v>
      </c>
      <c r="F87" s="103" t="s">
        <v>69</v>
      </c>
      <c r="G87" s="103" t="s">
        <v>22</v>
      </c>
      <c r="H87" s="103" t="s">
        <v>131</v>
      </c>
      <c r="I87" s="105" t="s">
        <v>132</v>
      </c>
      <c r="J87" s="103" t="s">
        <v>49</v>
      </c>
      <c r="K87" s="106" t="s">
        <v>133</v>
      </c>
      <c r="L87" s="105" t="s">
        <v>33</v>
      </c>
      <c r="M87" s="105" t="s">
        <v>33</v>
      </c>
      <c r="N87" s="107" t="s">
        <v>26</v>
      </c>
      <c r="O87" s="107">
        <v>3</v>
      </c>
      <c r="P87" s="107">
        <v>152</v>
      </c>
      <c r="Q87" s="108" t="s">
        <v>39</v>
      </c>
      <c r="R87" s="109">
        <f t="shared" si="21"/>
        <v>456</v>
      </c>
      <c r="S87" s="107">
        <f>P87*O87</f>
        <v>456</v>
      </c>
    </row>
    <row r="88" spans="1:19" s="37" customFormat="1" ht="27.6" x14ac:dyDescent="0.3">
      <c r="A88" s="66" t="s">
        <v>59</v>
      </c>
      <c r="B88" s="67" t="s">
        <v>60</v>
      </c>
      <c r="C88" s="51" t="s">
        <v>67</v>
      </c>
      <c r="D88" s="103" t="s">
        <v>20</v>
      </c>
      <c r="E88" s="110" t="s">
        <v>40</v>
      </c>
      <c r="F88" s="110" t="s">
        <v>41</v>
      </c>
      <c r="G88" s="103" t="s">
        <v>47</v>
      </c>
      <c r="H88" s="103" t="s">
        <v>290</v>
      </c>
      <c r="I88" s="105" t="s">
        <v>291</v>
      </c>
      <c r="J88" s="103" t="s">
        <v>49</v>
      </c>
      <c r="K88" s="106" t="s">
        <v>292</v>
      </c>
      <c r="L88" s="105" t="s">
        <v>33</v>
      </c>
      <c r="M88" s="105" t="s">
        <v>33</v>
      </c>
      <c r="N88" s="107" t="s">
        <v>26</v>
      </c>
      <c r="O88" s="107">
        <v>1</v>
      </c>
      <c r="P88" s="107">
        <v>3321.66</v>
      </c>
      <c r="Q88" s="108" t="s">
        <v>123</v>
      </c>
      <c r="R88" s="109">
        <f t="shared" si="21"/>
        <v>3321.66</v>
      </c>
      <c r="S88" s="107">
        <f>P88*O88</f>
        <v>3321.66</v>
      </c>
    </row>
    <row r="89" spans="1:19" s="37" customFormat="1" ht="24" x14ac:dyDescent="0.3">
      <c r="A89" s="66" t="s">
        <v>59</v>
      </c>
      <c r="B89" s="67" t="s">
        <v>60</v>
      </c>
      <c r="C89" s="51" t="s">
        <v>67</v>
      </c>
      <c r="D89" s="103" t="s">
        <v>20</v>
      </c>
      <c r="E89" s="110" t="s">
        <v>21</v>
      </c>
      <c r="F89" s="110" t="s">
        <v>20</v>
      </c>
      <c r="G89" s="103" t="s">
        <v>22</v>
      </c>
      <c r="H89" s="103" t="s">
        <v>293</v>
      </c>
      <c r="I89" s="105" t="s">
        <v>294</v>
      </c>
      <c r="J89" s="103" t="s">
        <v>49</v>
      </c>
      <c r="K89" s="106" t="s">
        <v>295</v>
      </c>
      <c r="L89" s="105" t="s">
        <v>33</v>
      </c>
      <c r="M89" s="105" t="s">
        <v>33</v>
      </c>
      <c r="N89" s="107" t="s">
        <v>49</v>
      </c>
      <c r="O89" s="107">
        <v>1</v>
      </c>
      <c r="P89" s="107">
        <v>46</v>
      </c>
      <c r="Q89" s="108" t="s">
        <v>39</v>
      </c>
      <c r="R89" s="109">
        <f t="shared" si="21"/>
        <v>46</v>
      </c>
      <c r="S89" s="107">
        <f>P89*O89</f>
        <v>46</v>
      </c>
    </row>
    <row r="90" spans="1:19" s="37" customFormat="1" ht="41.4" x14ac:dyDescent="0.3">
      <c r="A90" s="66" t="s">
        <v>59</v>
      </c>
      <c r="B90" s="67" t="s">
        <v>60</v>
      </c>
      <c r="C90" s="51" t="s">
        <v>67</v>
      </c>
      <c r="D90" s="111" t="s">
        <v>20</v>
      </c>
      <c r="E90" s="110" t="s">
        <v>21</v>
      </c>
      <c r="F90" s="110" t="s">
        <v>20</v>
      </c>
      <c r="G90" s="110" t="s">
        <v>28</v>
      </c>
      <c r="H90" s="110" t="s">
        <v>90</v>
      </c>
      <c r="I90" s="107" t="s">
        <v>58</v>
      </c>
      <c r="J90" s="110" t="s">
        <v>49</v>
      </c>
      <c r="K90" s="111" t="s">
        <v>189</v>
      </c>
      <c r="L90" s="114" t="s">
        <v>124</v>
      </c>
      <c r="M90" s="105" t="s">
        <v>108</v>
      </c>
      <c r="N90" s="107" t="s">
        <v>26</v>
      </c>
      <c r="O90" s="107">
        <v>1</v>
      </c>
      <c r="P90" s="107">
        <v>44431.9</v>
      </c>
      <c r="Q90" s="108" t="s">
        <v>39</v>
      </c>
      <c r="R90" s="109">
        <f t="shared" si="21"/>
        <v>44431.9</v>
      </c>
      <c r="S90" s="109">
        <f t="shared" ref="S90:S116" si="23">P90*O90</f>
        <v>44431.9</v>
      </c>
    </row>
    <row r="91" spans="1:19" s="37" customFormat="1" ht="27.6" x14ac:dyDescent="0.3">
      <c r="A91" s="66" t="s">
        <v>59</v>
      </c>
      <c r="B91" s="67" t="s">
        <v>60</v>
      </c>
      <c r="C91" s="51" t="s">
        <v>67</v>
      </c>
      <c r="D91" s="111" t="s">
        <v>20</v>
      </c>
      <c r="E91" s="110" t="s">
        <v>21</v>
      </c>
      <c r="F91" s="110" t="s">
        <v>20</v>
      </c>
      <c r="G91" s="103" t="s">
        <v>22</v>
      </c>
      <c r="H91" s="110" t="s">
        <v>296</v>
      </c>
      <c r="I91" s="111" t="s">
        <v>297</v>
      </c>
      <c r="J91" s="107" t="s">
        <v>298</v>
      </c>
      <c r="K91" s="111" t="s">
        <v>299</v>
      </c>
      <c r="L91" s="105" t="s">
        <v>33</v>
      </c>
      <c r="M91" s="105" t="s">
        <v>33</v>
      </c>
      <c r="N91" s="107" t="s">
        <v>34</v>
      </c>
      <c r="O91" s="107">
        <v>10</v>
      </c>
      <c r="P91" s="107">
        <v>45</v>
      </c>
      <c r="Q91" s="108" t="s">
        <v>123</v>
      </c>
      <c r="R91" s="109">
        <f t="shared" si="21"/>
        <v>450</v>
      </c>
      <c r="S91" s="109">
        <f t="shared" si="23"/>
        <v>450</v>
      </c>
    </row>
    <row r="92" spans="1:19" s="37" customFormat="1" ht="24" x14ac:dyDescent="0.3">
      <c r="A92" s="66" t="s">
        <v>59</v>
      </c>
      <c r="B92" s="67" t="s">
        <v>60</v>
      </c>
      <c r="C92" s="51" t="s">
        <v>67</v>
      </c>
      <c r="D92" s="103" t="s">
        <v>20</v>
      </c>
      <c r="E92" s="104" t="s">
        <v>36</v>
      </c>
      <c r="F92" s="103" t="s">
        <v>37</v>
      </c>
      <c r="G92" s="103" t="s">
        <v>38</v>
      </c>
      <c r="H92" s="103" t="s">
        <v>73</v>
      </c>
      <c r="I92" s="105" t="s">
        <v>190</v>
      </c>
      <c r="J92" s="103" t="s">
        <v>194</v>
      </c>
      <c r="K92" s="106" t="s">
        <v>300</v>
      </c>
      <c r="L92" s="105" t="s">
        <v>33</v>
      </c>
      <c r="M92" s="105" t="s">
        <v>33</v>
      </c>
      <c r="N92" s="107" t="s">
        <v>65</v>
      </c>
      <c r="O92" s="107">
        <v>3</v>
      </c>
      <c r="P92" s="107">
        <v>975</v>
      </c>
      <c r="Q92" s="108" t="s">
        <v>123</v>
      </c>
      <c r="R92" s="109">
        <f>S92</f>
        <v>2925</v>
      </c>
      <c r="S92" s="107">
        <f t="shared" si="23"/>
        <v>2925</v>
      </c>
    </row>
    <row r="93" spans="1:19" s="37" customFormat="1" ht="54.6" customHeight="1" x14ac:dyDescent="0.3">
      <c r="A93" s="66" t="s">
        <v>59</v>
      </c>
      <c r="B93" s="67" t="s">
        <v>60</v>
      </c>
      <c r="C93" s="51" t="s">
        <v>67</v>
      </c>
      <c r="D93" s="111" t="s">
        <v>20</v>
      </c>
      <c r="E93" s="110" t="s">
        <v>21</v>
      </c>
      <c r="F93" s="110" t="s">
        <v>20</v>
      </c>
      <c r="G93" s="103" t="s">
        <v>22</v>
      </c>
      <c r="H93" s="103" t="s">
        <v>73</v>
      </c>
      <c r="I93" s="105" t="s">
        <v>190</v>
      </c>
      <c r="J93" s="103" t="s">
        <v>194</v>
      </c>
      <c r="K93" s="106" t="s">
        <v>300</v>
      </c>
      <c r="L93" s="105" t="s">
        <v>33</v>
      </c>
      <c r="M93" s="105" t="s">
        <v>33</v>
      </c>
      <c r="N93" s="107" t="s">
        <v>65</v>
      </c>
      <c r="O93" s="107">
        <v>10</v>
      </c>
      <c r="P93" s="107">
        <v>975</v>
      </c>
      <c r="Q93" s="108" t="s">
        <v>123</v>
      </c>
      <c r="R93" s="109">
        <f>S93</f>
        <v>9750</v>
      </c>
      <c r="S93" s="107">
        <f t="shared" si="23"/>
        <v>9750</v>
      </c>
    </row>
    <row r="94" spans="1:19" s="37" customFormat="1" ht="44.25" customHeight="1" x14ac:dyDescent="0.3">
      <c r="A94" s="66" t="s">
        <v>59</v>
      </c>
      <c r="B94" s="67" t="s">
        <v>60</v>
      </c>
      <c r="C94" s="51" t="s">
        <v>67</v>
      </c>
      <c r="D94" s="111" t="s">
        <v>20</v>
      </c>
      <c r="E94" s="110" t="s">
        <v>21</v>
      </c>
      <c r="F94" s="110" t="s">
        <v>20</v>
      </c>
      <c r="G94" s="110" t="s">
        <v>22</v>
      </c>
      <c r="H94" s="110" t="s">
        <v>46</v>
      </c>
      <c r="I94" s="107" t="s">
        <v>51</v>
      </c>
      <c r="J94" s="110" t="s">
        <v>49</v>
      </c>
      <c r="K94" s="111" t="s">
        <v>301</v>
      </c>
      <c r="L94" s="114" t="s">
        <v>24</v>
      </c>
      <c r="M94" s="112" t="s">
        <v>108</v>
      </c>
      <c r="N94" s="107" t="s">
        <v>26</v>
      </c>
      <c r="O94" s="107">
        <v>1</v>
      </c>
      <c r="P94" s="107">
        <v>1165.45</v>
      </c>
      <c r="Q94" s="108" t="s">
        <v>121</v>
      </c>
      <c r="R94" s="109">
        <f>S94</f>
        <v>1165.45</v>
      </c>
      <c r="S94" s="109">
        <f t="shared" si="23"/>
        <v>1165.45</v>
      </c>
    </row>
    <row r="95" spans="1:19" s="37" customFormat="1" ht="44.25" customHeight="1" x14ac:dyDescent="0.3">
      <c r="A95" s="66" t="s">
        <v>59</v>
      </c>
      <c r="B95" s="67" t="s">
        <v>60</v>
      </c>
      <c r="C95" s="51" t="s">
        <v>67</v>
      </c>
      <c r="D95" s="111" t="s">
        <v>20</v>
      </c>
      <c r="E95" s="110" t="s">
        <v>21</v>
      </c>
      <c r="F95" s="110" t="s">
        <v>20</v>
      </c>
      <c r="G95" s="103" t="s">
        <v>22</v>
      </c>
      <c r="H95" s="110" t="s">
        <v>302</v>
      </c>
      <c r="I95" s="111" t="s">
        <v>207</v>
      </c>
      <c r="J95" s="107" t="s">
        <v>303</v>
      </c>
      <c r="K95" s="111" t="s">
        <v>304</v>
      </c>
      <c r="L95" s="105" t="s">
        <v>33</v>
      </c>
      <c r="M95" s="105" t="s">
        <v>33</v>
      </c>
      <c r="N95" s="107" t="s">
        <v>208</v>
      </c>
      <c r="O95" s="107">
        <v>2</v>
      </c>
      <c r="P95" s="107">
        <v>355</v>
      </c>
      <c r="Q95" s="108" t="s">
        <v>123</v>
      </c>
      <c r="R95" s="109">
        <f t="shared" ref="R95:R107" si="24">S95</f>
        <v>710</v>
      </c>
      <c r="S95" s="109">
        <f t="shared" si="23"/>
        <v>710</v>
      </c>
    </row>
    <row r="96" spans="1:19" s="37" customFormat="1" ht="44.25" customHeight="1" x14ac:dyDescent="0.3">
      <c r="A96" s="66" t="s">
        <v>59</v>
      </c>
      <c r="B96" s="67" t="s">
        <v>60</v>
      </c>
      <c r="C96" s="51" t="s">
        <v>67</v>
      </c>
      <c r="D96" s="111" t="s">
        <v>20</v>
      </c>
      <c r="E96" s="104" t="s">
        <v>36</v>
      </c>
      <c r="F96" s="103" t="s">
        <v>37</v>
      </c>
      <c r="G96" s="103" t="s">
        <v>38</v>
      </c>
      <c r="H96" s="103" t="s">
        <v>73</v>
      </c>
      <c r="I96" s="105" t="s">
        <v>190</v>
      </c>
      <c r="J96" s="111" t="s">
        <v>305</v>
      </c>
      <c r="K96" s="111" t="s">
        <v>306</v>
      </c>
      <c r="L96" s="105" t="s">
        <v>33</v>
      </c>
      <c r="M96" s="105" t="s">
        <v>33</v>
      </c>
      <c r="N96" s="107" t="s">
        <v>54</v>
      </c>
      <c r="O96" s="107">
        <v>1</v>
      </c>
      <c r="P96" s="107">
        <v>745</v>
      </c>
      <c r="Q96" s="108" t="s">
        <v>123</v>
      </c>
      <c r="R96" s="109">
        <f t="shared" si="24"/>
        <v>745</v>
      </c>
      <c r="S96" s="109">
        <f t="shared" si="23"/>
        <v>745</v>
      </c>
    </row>
    <row r="97" spans="1:19" s="37" customFormat="1" ht="44.25" customHeight="1" x14ac:dyDescent="0.3">
      <c r="A97" s="66" t="s">
        <v>59</v>
      </c>
      <c r="B97" s="67" t="s">
        <v>60</v>
      </c>
      <c r="C97" s="51" t="s">
        <v>67</v>
      </c>
      <c r="D97" s="111" t="s">
        <v>20</v>
      </c>
      <c r="E97" s="110" t="s">
        <v>21</v>
      </c>
      <c r="F97" s="110" t="s">
        <v>20</v>
      </c>
      <c r="G97" s="103" t="s">
        <v>22</v>
      </c>
      <c r="H97" s="110" t="s">
        <v>217</v>
      </c>
      <c r="I97" s="111" t="s">
        <v>218</v>
      </c>
      <c r="J97" s="111" t="s">
        <v>307</v>
      </c>
      <c r="K97" s="111" t="s">
        <v>308</v>
      </c>
      <c r="L97" s="105" t="s">
        <v>33</v>
      </c>
      <c r="M97" s="105" t="s">
        <v>33</v>
      </c>
      <c r="N97" s="107" t="s">
        <v>54</v>
      </c>
      <c r="O97" s="107">
        <v>2</v>
      </c>
      <c r="P97" s="107">
        <v>3359</v>
      </c>
      <c r="Q97" s="108" t="s">
        <v>123</v>
      </c>
      <c r="R97" s="109">
        <f t="shared" si="24"/>
        <v>6718</v>
      </c>
      <c r="S97" s="109">
        <f t="shared" si="23"/>
        <v>6718</v>
      </c>
    </row>
    <row r="98" spans="1:19" s="37" customFormat="1" ht="44.25" customHeight="1" x14ac:dyDescent="0.3">
      <c r="A98" s="66" t="s">
        <v>59</v>
      </c>
      <c r="B98" s="67" t="s">
        <v>60</v>
      </c>
      <c r="C98" s="51" t="s">
        <v>67</v>
      </c>
      <c r="D98" s="111" t="s">
        <v>20</v>
      </c>
      <c r="E98" s="110" t="s">
        <v>21</v>
      </c>
      <c r="F98" s="110" t="s">
        <v>20</v>
      </c>
      <c r="G98" s="103" t="s">
        <v>22</v>
      </c>
      <c r="H98" s="110" t="s">
        <v>217</v>
      </c>
      <c r="I98" s="111" t="s">
        <v>218</v>
      </c>
      <c r="J98" s="111" t="s">
        <v>309</v>
      </c>
      <c r="K98" s="111" t="s">
        <v>310</v>
      </c>
      <c r="L98" s="105" t="s">
        <v>33</v>
      </c>
      <c r="M98" s="105" t="s">
        <v>33</v>
      </c>
      <c r="N98" s="107" t="s">
        <v>100</v>
      </c>
      <c r="O98" s="107">
        <v>2</v>
      </c>
      <c r="P98" s="107">
        <v>281.10000000000002</v>
      </c>
      <c r="Q98" s="108" t="s">
        <v>123</v>
      </c>
      <c r="R98" s="109">
        <f t="shared" si="24"/>
        <v>562.20000000000005</v>
      </c>
      <c r="S98" s="109">
        <f t="shared" si="23"/>
        <v>562.20000000000005</v>
      </c>
    </row>
    <row r="99" spans="1:19" s="37" customFormat="1" ht="44.25" customHeight="1" x14ac:dyDescent="0.3">
      <c r="A99" s="66" t="s">
        <v>59</v>
      </c>
      <c r="B99" s="67" t="s">
        <v>60</v>
      </c>
      <c r="C99" s="51" t="s">
        <v>67</v>
      </c>
      <c r="D99" s="111" t="s">
        <v>20</v>
      </c>
      <c r="E99" s="104" t="s">
        <v>36</v>
      </c>
      <c r="F99" s="103" t="s">
        <v>37</v>
      </c>
      <c r="G99" s="103" t="s">
        <v>38</v>
      </c>
      <c r="H99" s="103" t="s">
        <v>73</v>
      </c>
      <c r="I99" s="105" t="s">
        <v>190</v>
      </c>
      <c r="J99" s="111" t="s">
        <v>311</v>
      </c>
      <c r="K99" s="111" t="s">
        <v>312</v>
      </c>
      <c r="L99" s="105" t="s">
        <v>33</v>
      </c>
      <c r="M99" s="105" t="s">
        <v>33</v>
      </c>
      <c r="N99" s="107" t="s">
        <v>100</v>
      </c>
      <c r="O99" s="107">
        <v>1</v>
      </c>
      <c r="P99" s="107">
        <v>157</v>
      </c>
      <c r="Q99" s="108" t="s">
        <v>123</v>
      </c>
      <c r="R99" s="109">
        <f t="shared" si="24"/>
        <v>157</v>
      </c>
      <c r="S99" s="109">
        <f t="shared" si="23"/>
        <v>157</v>
      </c>
    </row>
    <row r="100" spans="1:19" s="37" customFormat="1" ht="44.25" customHeight="1" x14ac:dyDescent="0.3">
      <c r="A100" s="66" t="s">
        <v>59</v>
      </c>
      <c r="B100" s="67" t="s">
        <v>60</v>
      </c>
      <c r="C100" s="51" t="s">
        <v>67</v>
      </c>
      <c r="D100" s="111" t="s">
        <v>20</v>
      </c>
      <c r="E100" s="110" t="s">
        <v>21</v>
      </c>
      <c r="F100" s="110" t="s">
        <v>20</v>
      </c>
      <c r="G100" s="103" t="s">
        <v>22</v>
      </c>
      <c r="H100" s="110" t="s">
        <v>217</v>
      </c>
      <c r="I100" s="111" t="s">
        <v>218</v>
      </c>
      <c r="J100" s="111" t="s">
        <v>313</v>
      </c>
      <c r="K100" s="111" t="s">
        <v>314</v>
      </c>
      <c r="L100" s="105" t="s">
        <v>33</v>
      </c>
      <c r="M100" s="105" t="s">
        <v>33</v>
      </c>
      <c r="N100" s="107" t="s">
        <v>54</v>
      </c>
      <c r="O100" s="107">
        <v>2</v>
      </c>
      <c r="P100" s="107">
        <v>499</v>
      </c>
      <c r="Q100" s="108" t="s">
        <v>123</v>
      </c>
      <c r="R100" s="109">
        <f t="shared" si="24"/>
        <v>998</v>
      </c>
      <c r="S100" s="109">
        <f t="shared" si="23"/>
        <v>998</v>
      </c>
    </row>
    <row r="101" spans="1:19" s="37" customFormat="1" ht="44.25" customHeight="1" x14ac:dyDescent="0.3">
      <c r="A101" s="66" t="s">
        <v>59</v>
      </c>
      <c r="B101" s="67" t="s">
        <v>60</v>
      </c>
      <c r="C101" s="51" t="s">
        <v>67</v>
      </c>
      <c r="D101" s="111" t="s">
        <v>20</v>
      </c>
      <c r="E101" s="110" t="s">
        <v>21</v>
      </c>
      <c r="F101" s="110" t="s">
        <v>20</v>
      </c>
      <c r="G101" s="103" t="s">
        <v>22</v>
      </c>
      <c r="H101" s="110" t="s">
        <v>217</v>
      </c>
      <c r="I101" s="111" t="s">
        <v>218</v>
      </c>
      <c r="J101" s="111" t="s">
        <v>315</v>
      </c>
      <c r="K101" s="111" t="s">
        <v>316</v>
      </c>
      <c r="L101" s="105" t="s">
        <v>33</v>
      </c>
      <c r="M101" s="105" t="s">
        <v>33</v>
      </c>
      <c r="N101" s="107" t="s">
        <v>54</v>
      </c>
      <c r="O101" s="107">
        <v>1</v>
      </c>
      <c r="P101" s="107">
        <v>388.2</v>
      </c>
      <c r="Q101" s="108" t="s">
        <v>123</v>
      </c>
      <c r="R101" s="109">
        <f t="shared" si="24"/>
        <v>388.2</v>
      </c>
      <c r="S101" s="109">
        <f t="shared" si="23"/>
        <v>388.2</v>
      </c>
    </row>
    <row r="102" spans="1:19" s="37" customFormat="1" ht="44.25" customHeight="1" x14ac:dyDescent="0.3">
      <c r="A102" s="66" t="s">
        <v>59</v>
      </c>
      <c r="B102" s="67" t="s">
        <v>60</v>
      </c>
      <c r="C102" s="51" t="s">
        <v>67</v>
      </c>
      <c r="D102" s="111" t="s">
        <v>20</v>
      </c>
      <c r="E102" s="104" t="s">
        <v>36</v>
      </c>
      <c r="F102" s="103" t="s">
        <v>37</v>
      </c>
      <c r="G102" s="103" t="s">
        <v>38</v>
      </c>
      <c r="H102" s="110" t="s">
        <v>283</v>
      </c>
      <c r="I102" s="105" t="s">
        <v>70</v>
      </c>
      <c r="J102" s="111" t="s">
        <v>317</v>
      </c>
      <c r="K102" s="111" t="s">
        <v>318</v>
      </c>
      <c r="L102" s="105" t="s">
        <v>33</v>
      </c>
      <c r="M102" s="105" t="s">
        <v>33</v>
      </c>
      <c r="N102" s="107" t="s">
        <v>54</v>
      </c>
      <c r="O102" s="107">
        <v>10</v>
      </c>
      <c r="P102" s="107">
        <v>95</v>
      </c>
      <c r="Q102" s="108" t="s">
        <v>123</v>
      </c>
      <c r="R102" s="109">
        <f t="shared" si="24"/>
        <v>950</v>
      </c>
      <c r="S102" s="109">
        <f t="shared" si="23"/>
        <v>950</v>
      </c>
    </row>
    <row r="103" spans="1:19" s="115" customFormat="1" ht="44.25" customHeight="1" x14ac:dyDescent="0.3">
      <c r="A103" s="66" t="s">
        <v>59</v>
      </c>
      <c r="B103" s="67" t="s">
        <v>60</v>
      </c>
      <c r="C103" s="51" t="s">
        <v>67</v>
      </c>
      <c r="D103" s="111" t="s">
        <v>20</v>
      </c>
      <c r="E103" s="104" t="s">
        <v>36</v>
      </c>
      <c r="F103" s="103" t="s">
        <v>37</v>
      </c>
      <c r="G103" s="103" t="s">
        <v>38</v>
      </c>
      <c r="H103" s="110" t="s">
        <v>283</v>
      </c>
      <c r="I103" s="105" t="s">
        <v>70</v>
      </c>
      <c r="J103" s="111" t="s">
        <v>319</v>
      </c>
      <c r="K103" s="111" t="s">
        <v>320</v>
      </c>
      <c r="L103" s="105" t="s">
        <v>33</v>
      </c>
      <c r="M103" s="105" t="s">
        <v>33</v>
      </c>
      <c r="N103" s="107" t="s">
        <v>54</v>
      </c>
      <c r="O103" s="107">
        <v>12</v>
      </c>
      <c r="P103" s="107">
        <v>60</v>
      </c>
      <c r="Q103" s="108" t="s">
        <v>123</v>
      </c>
      <c r="R103" s="109">
        <f t="shared" si="24"/>
        <v>720</v>
      </c>
      <c r="S103" s="109">
        <f t="shared" si="23"/>
        <v>720</v>
      </c>
    </row>
    <row r="104" spans="1:19" s="115" customFormat="1" ht="44.25" customHeight="1" x14ac:dyDescent="0.3">
      <c r="A104" s="66" t="s">
        <v>59</v>
      </c>
      <c r="B104" s="67" t="s">
        <v>60</v>
      </c>
      <c r="C104" s="51" t="s">
        <v>67</v>
      </c>
      <c r="D104" s="111" t="s">
        <v>20</v>
      </c>
      <c r="E104" s="104" t="s">
        <v>36</v>
      </c>
      <c r="F104" s="103" t="s">
        <v>37</v>
      </c>
      <c r="G104" s="103" t="s">
        <v>38</v>
      </c>
      <c r="H104" s="110" t="s">
        <v>68</v>
      </c>
      <c r="I104" s="111" t="s">
        <v>55</v>
      </c>
      <c r="J104" s="107" t="s">
        <v>56</v>
      </c>
      <c r="K104" s="111" t="s">
        <v>57</v>
      </c>
      <c r="L104" s="105" t="s">
        <v>33</v>
      </c>
      <c r="M104" s="105" t="s">
        <v>33</v>
      </c>
      <c r="N104" s="107" t="s">
        <v>34</v>
      </c>
      <c r="O104" s="107">
        <v>7</v>
      </c>
      <c r="P104" s="107">
        <v>440</v>
      </c>
      <c r="Q104" s="108" t="s">
        <v>123</v>
      </c>
      <c r="R104" s="109">
        <f t="shared" si="24"/>
        <v>3080</v>
      </c>
      <c r="S104" s="109">
        <f t="shared" si="23"/>
        <v>3080</v>
      </c>
    </row>
    <row r="105" spans="1:19" s="115" customFormat="1" ht="44.25" customHeight="1" x14ac:dyDescent="0.3">
      <c r="A105" s="66" t="s">
        <v>59</v>
      </c>
      <c r="B105" s="67" t="s">
        <v>60</v>
      </c>
      <c r="C105" s="51" t="s">
        <v>67</v>
      </c>
      <c r="D105" s="111" t="s">
        <v>20</v>
      </c>
      <c r="E105" s="104" t="s">
        <v>36</v>
      </c>
      <c r="F105" s="103" t="s">
        <v>37</v>
      </c>
      <c r="G105" s="103" t="s">
        <v>38</v>
      </c>
      <c r="H105" s="110" t="s">
        <v>68</v>
      </c>
      <c r="I105" s="111" t="s">
        <v>55</v>
      </c>
      <c r="J105" s="107" t="s">
        <v>321</v>
      </c>
      <c r="K105" s="111" t="s">
        <v>322</v>
      </c>
      <c r="L105" s="105" t="s">
        <v>33</v>
      </c>
      <c r="M105" s="105" t="s">
        <v>33</v>
      </c>
      <c r="N105" s="107" t="s">
        <v>34</v>
      </c>
      <c r="O105" s="107">
        <v>5</v>
      </c>
      <c r="P105" s="107">
        <v>60</v>
      </c>
      <c r="Q105" s="108" t="s">
        <v>123</v>
      </c>
      <c r="R105" s="109">
        <f t="shared" si="24"/>
        <v>300</v>
      </c>
      <c r="S105" s="109">
        <f t="shared" si="23"/>
        <v>300</v>
      </c>
    </row>
    <row r="106" spans="1:19" s="115" customFormat="1" ht="44.25" customHeight="1" x14ac:dyDescent="0.3">
      <c r="A106" s="66" t="s">
        <v>59</v>
      </c>
      <c r="B106" s="67" t="s">
        <v>60</v>
      </c>
      <c r="C106" s="51" t="s">
        <v>67</v>
      </c>
      <c r="D106" s="111" t="s">
        <v>20</v>
      </c>
      <c r="E106" s="104" t="s">
        <v>36</v>
      </c>
      <c r="F106" s="103" t="s">
        <v>37</v>
      </c>
      <c r="G106" s="103" t="s">
        <v>38</v>
      </c>
      <c r="H106" s="110" t="s">
        <v>68</v>
      </c>
      <c r="I106" s="111" t="s">
        <v>55</v>
      </c>
      <c r="J106" s="107" t="s">
        <v>185</v>
      </c>
      <c r="K106" s="111" t="s">
        <v>323</v>
      </c>
      <c r="L106" s="105" t="s">
        <v>33</v>
      </c>
      <c r="M106" s="105" t="s">
        <v>33</v>
      </c>
      <c r="N106" s="107" t="s">
        <v>34</v>
      </c>
      <c r="O106" s="107">
        <v>3.5</v>
      </c>
      <c r="P106" s="107">
        <v>46</v>
      </c>
      <c r="Q106" s="108" t="s">
        <v>123</v>
      </c>
      <c r="R106" s="109">
        <f t="shared" si="24"/>
        <v>161</v>
      </c>
      <c r="S106" s="109">
        <f t="shared" si="23"/>
        <v>161</v>
      </c>
    </row>
    <row r="107" spans="1:19" s="115" customFormat="1" ht="44.25" customHeight="1" x14ac:dyDescent="0.3">
      <c r="A107" s="66" t="s">
        <v>59</v>
      </c>
      <c r="B107" s="67" t="s">
        <v>60</v>
      </c>
      <c r="C107" s="51" t="s">
        <v>67</v>
      </c>
      <c r="D107" s="111" t="s">
        <v>20</v>
      </c>
      <c r="E107" s="104" t="s">
        <v>36</v>
      </c>
      <c r="F107" s="103" t="s">
        <v>37</v>
      </c>
      <c r="G107" s="103" t="s">
        <v>38</v>
      </c>
      <c r="H107" s="110" t="s">
        <v>68</v>
      </c>
      <c r="I107" s="111" t="s">
        <v>55</v>
      </c>
      <c r="J107" s="107" t="s">
        <v>324</v>
      </c>
      <c r="K107" s="111" t="s">
        <v>325</v>
      </c>
      <c r="L107" s="105" t="s">
        <v>33</v>
      </c>
      <c r="M107" s="105" t="s">
        <v>33</v>
      </c>
      <c r="N107" s="107" t="s">
        <v>34</v>
      </c>
      <c r="O107" s="107">
        <v>1</v>
      </c>
      <c r="P107" s="107">
        <v>8</v>
      </c>
      <c r="Q107" s="108" t="s">
        <v>123</v>
      </c>
      <c r="R107" s="109">
        <f t="shared" si="24"/>
        <v>8</v>
      </c>
      <c r="S107" s="109">
        <f t="shared" si="23"/>
        <v>8</v>
      </c>
    </row>
    <row r="108" spans="1:19" s="115" customFormat="1" ht="44.25" customHeight="1" x14ac:dyDescent="0.3">
      <c r="A108" s="66" t="s">
        <v>59</v>
      </c>
      <c r="B108" s="67" t="s">
        <v>60</v>
      </c>
      <c r="C108" s="51" t="s">
        <v>67</v>
      </c>
      <c r="D108" s="103" t="s">
        <v>20</v>
      </c>
      <c r="E108" s="110" t="s">
        <v>21</v>
      </c>
      <c r="F108" s="110" t="s">
        <v>20</v>
      </c>
      <c r="G108" s="103" t="s">
        <v>22</v>
      </c>
      <c r="H108" s="103" t="s">
        <v>131</v>
      </c>
      <c r="I108" s="105" t="s">
        <v>132</v>
      </c>
      <c r="J108" s="103" t="s">
        <v>49</v>
      </c>
      <c r="K108" s="106" t="s">
        <v>326</v>
      </c>
      <c r="L108" s="105" t="s">
        <v>33</v>
      </c>
      <c r="M108" s="105" t="s">
        <v>33</v>
      </c>
      <c r="N108" s="107" t="s">
        <v>26</v>
      </c>
      <c r="O108" s="107">
        <v>1</v>
      </c>
      <c r="P108" s="107">
        <v>677</v>
      </c>
      <c r="Q108" s="108" t="s">
        <v>39</v>
      </c>
      <c r="R108" s="109">
        <f>S108</f>
        <v>677</v>
      </c>
      <c r="S108" s="107">
        <f t="shared" si="23"/>
        <v>677</v>
      </c>
    </row>
    <row r="109" spans="1:19" s="115" customFormat="1" ht="44.25" customHeight="1" x14ac:dyDescent="0.3">
      <c r="A109" s="66" t="s">
        <v>59</v>
      </c>
      <c r="B109" s="67" t="s">
        <v>60</v>
      </c>
      <c r="C109" s="51" t="s">
        <v>67</v>
      </c>
      <c r="D109" s="111" t="s">
        <v>20</v>
      </c>
      <c r="E109" s="110" t="s">
        <v>21</v>
      </c>
      <c r="F109" s="110" t="s">
        <v>20</v>
      </c>
      <c r="G109" s="103" t="s">
        <v>22</v>
      </c>
      <c r="H109" s="110" t="s">
        <v>327</v>
      </c>
      <c r="I109" s="111" t="s">
        <v>162</v>
      </c>
      <c r="J109" s="107" t="s">
        <v>328</v>
      </c>
      <c r="K109" s="111" t="s">
        <v>329</v>
      </c>
      <c r="L109" s="105" t="s">
        <v>33</v>
      </c>
      <c r="M109" s="105" t="s">
        <v>33</v>
      </c>
      <c r="N109" s="107" t="s">
        <v>34</v>
      </c>
      <c r="O109" s="107">
        <v>2</v>
      </c>
      <c r="P109" s="107">
        <v>1136.8</v>
      </c>
      <c r="Q109" s="108" t="s">
        <v>123</v>
      </c>
      <c r="R109" s="109">
        <f>S109</f>
        <v>2273.6</v>
      </c>
      <c r="S109" s="109">
        <f t="shared" si="23"/>
        <v>2273.6</v>
      </c>
    </row>
    <row r="110" spans="1:19" s="115" customFormat="1" ht="44.25" customHeight="1" x14ac:dyDescent="0.3">
      <c r="A110" s="66" t="s">
        <v>59</v>
      </c>
      <c r="B110" s="67" t="s">
        <v>60</v>
      </c>
      <c r="C110" s="51" t="s">
        <v>67</v>
      </c>
      <c r="D110" s="111" t="s">
        <v>20</v>
      </c>
      <c r="E110" s="110" t="s">
        <v>21</v>
      </c>
      <c r="F110" s="110" t="s">
        <v>20</v>
      </c>
      <c r="G110" s="103" t="s">
        <v>22</v>
      </c>
      <c r="H110" s="110" t="s">
        <v>68</v>
      </c>
      <c r="I110" s="111" t="s">
        <v>55</v>
      </c>
      <c r="J110" s="107" t="s">
        <v>174</v>
      </c>
      <c r="K110" s="111" t="s">
        <v>183</v>
      </c>
      <c r="L110" s="105" t="s">
        <v>33</v>
      </c>
      <c r="M110" s="105" t="s">
        <v>33</v>
      </c>
      <c r="N110" s="107" t="s">
        <v>34</v>
      </c>
      <c r="O110" s="107">
        <v>10</v>
      </c>
      <c r="P110" s="107">
        <v>40</v>
      </c>
      <c r="Q110" s="108" t="s">
        <v>123</v>
      </c>
      <c r="R110" s="109">
        <f>S110</f>
        <v>400</v>
      </c>
      <c r="S110" s="109">
        <f t="shared" si="23"/>
        <v>400</v>
      </c>
    </row>
    <row r="111" spans="1:19" s="115" customFormat="1" ht="44.25" customHeight="1" x14ac:dyDescent="0.3">
      <c r="A111" s="66" t="s">
        <v>59</v>
      </c>
      <c r="B111" s="67" t="s">
        <v>60</v>
      </c>
      <c r="C111" s="51" t="s">
        <v>67</v>
      </c>
      <c r="D111" s="111" t="s">
        <v>20</v>
      </c>
      <c r="E111" s="110" t="s">
        <v>36</v>
      </c>
      <c r="F111" s="110" t="s">
        <v>37</v>
      </c>
      <c r="G111" s="103" t="s">
        <v>63</v>
      </c>
      <c r="H111" s="110" t="s">
        <v>68</v>
      </c>
      <c r="I111" s="111" t="s">
        <v>55</v>
      </c>
      <c r="J111" s="107" t="s">
        <v>330</v>
      </c>
      <c r="K111" s="111" t="s">
        <v>331</v>
      </c>
      <c r="L111" s="105" t="s">
        <v>33</v>
      </c>
      <c r="M111" s="105" t="s">
        <v>33</v>
      </c>
      <c r="N111" s="107" t="s">
        <v>332</v>
      </c>
      <c r="O111" s="107">
        <v>15</v>
      </c>
      <c r="P111" s="107">
        <v>264.48</v>
      </c>
      <c r="Q111" s="108" t="s">
        <v>123</v>
      </c>
      <c r="R111" s="109">
        <f>S111</f>
        <v>3967.2000000000003</v>
      </c>
      <c r="S111" s="109">
        <f t="shared" si="23"/>
        <v>3967.2000000000003</v>
      </c>
    </row>
    <row r="112" spans="1:19" s="115" customFormat="1" ht="44.25" customHeight="1" x14ac:dyDescent="0.3">
      <c r="A112" s="66" t="s">
        <v>59</v>
      </c>
      <c r="B112" s="67" t="s">
        <v>60</v>
      </c>
      <c r="C112" s="51" t="s">
        <v>67</v>
      </c>
      <c r="D112" s="111" t="s">
        <v>20</v>
      </c>
      <c r="E112" s="110" t="s">
        <v>36</v>
      </c>
      <c r="F112" s="110" t="s">
        <v>37</v>
      </c>
      <c r="G112" s="103" t="s">
        <v>63</v>
      </c>
      <c r="H112" s="110" t="s">
        <v>68</v>
      </c>
      <c r="I112" s="111" t="s">
        <v>55</v>
      </c>
      <c r="J112" s="106" t="s">
        <v>333</v>
      </c>
      <c r="K112" s="106" t="s">
        <v>334</v>
      </c>
      <c r="L112" s="105" t="s">
        <v>33</v>
      </c>
      <c r="M112" s="105" t="s">
        <v>33</v>
      </c>
      <c r="N112" s="107" t="s">
        <v>66</v>
      </c>
      <c r="O112" s="107">
        <v>33</v>
      </c>
      <c r="P112" s="107">
        <v>199</v>
      </c>
      <c r="Q112" s="108" t="s">
        <v>123</v>
      </c>
      <c r="R112" s="109">
        <f>S112</f>
        <v>6567</v>
      </c>
      <c r="S112" s="109">
        <f t="shared" si="23"/>
        <v>6567</v>
      </c>
    </row>
    <row r="113" spans="1:19" s="115" customFormat="1" ht="44.25" customHeight="1" x14ac:dyDescent="0.3">
      <c r="A113" s="66" t="s">
        <v>59</v>
      </c>
      <c r="B113" s="67" t="s">
        <v>60</v>
      </c>
      <c r="C113" s="51" t="s">
        <v>67</v>
      </c>
      <c r="D113" s="103" t="s">
        <v>20</v>
      </c>
      <c r="E113" s="103" t="s">
        <v>21</v>
      </c>
      <c r="F113" s="103" t="s">
        <v>20</v>
      </c>
      <c r="G113" s="103" t="s">
        <v>22</v>
      </c>
      <c r="H113" s="105">
        <v>26103</v>
      </c>
      <c r="I113" s="106" t="s">
        <v>77</v>
      </c>
      <c r="J113" s="106" t="s">
        <v>84</v>
      </c>
      <c r="K113" s="105" t="s">
        <v>85</v>
      </c>
      <c r="L113" s="116" t="s">
        <v>44</v>
      </c>
      <c r="M113" s="116" t="s">
        <v>108</v>
      </c>
      <c r="N113" s="106" t="s">
        <v>79</v>
      </c>
      <c r="O113" s="106">
        <v>1</v>
      </c>
      <c r="P113" s="117">
        <v>1260</v>
      </c>
      <c r="Q113" s="116" t="s">
        <v>121</v>
      </c>
      <c r="R113" s="118">
        <f t="shared" ref="R113" si="25">SUM(S113:S113)</f>
        <v>1260</v>
      </c>
      <c r="S113" s="117">
        <f t="shared" si="23"/>
        <v>1260</v>
      </c>
    </row>
    <row r="114" spans="1:19" s="115" customFormat="1" ht="44.25" customHeight="1" x14ac:dyDescent="0.3">
      <c r="A114" s="66" t="s">
        <v>59</v>
      </c>
      <c r="B114" s="67" t="s">
        <v>60</v>
      </c>
      <c r="C114" s="51" t="s">
        <v>67</v>
      </c>
      <c r="D114" s="103" t="s">
        <v>20</v>
      </c>
      <c r="E114" s="104" t="s">
        <v>36</v>
      </c>
      <c r="F114" s="103" t="s">
        <v>69</v>
      </c>
      <c r="G114" s="104" t="s">
        <v>38</v>
      </c>
      <c r="H114" s="105">
        <v>26103</v>
      </c>
      <c r="I114" s="105" t="s">
        <v>186</v>
      </c>
      <c r="J114" s="106" t="s">
        <v>84</v>
      </c>
      <c r="K114" s="105" t="s">
        <v>85</v>
      </c>
      <c r="L114" s="116" t="s">
        <v>44</v>
      </c>
      <c r="M114" s="116" t="s">
        <v>108</v>
      </c>
      <c r="N114" s="106" t="s">
        <v>79</v>
      </c>
      <c r="O114" s="106">
        <v>1</v>
      </c>
      <c r="P114" s="119">
        <v>2000</v>
      </c>
      <c r="Q114" s="116" t="s">
        <v>121</v>
      </c>
      <c r="R114" s="118">
        <f t="shared" ref="R114:R116" si="26">SUM(S114:S114)</f>
        <v>2000</v>
      </c>
      <c r="S114" s="117">
        <f t="shared" si="23"/>
        <v>2000</v>
      </c>
    </row>
    <row r="115" spans="1:19" s="115" customFormat="1" ht="44.25" customHeight="1" x14ac:dyDescent="0.3">
      <c r="A115" s="66" t="s">
        <v>59</v>
      </c>
      <c r="B115" s="67" t="s">
        <v>60</v>
      </c>
      <c r="C115" s="51" t="s">
        <v>67</v>
      </c>
      <c r="D115" s="103" t="s">
        <v>20</v>
      </c>
      <c r="E115" s="104" t="s">
        <v>36</v>
      </c>
      <c r="F115" s="103" t="s">
        <v>69</v>
      </c>
      <c r="G115" s="104" t="s">
        <v>38</v>
      </c>
      <c r="H115" s="105">
        <v>26102</v>
      </c>
      <c r="I115" s="105" t="s">
        <v>186</v>
      </c>
      <c r="J115" s="106" t="s">
        <v>84</v>
      </c>
      <c r="K115" s="105" t="s">
        <v>85</v>
      </c>
      <c r="L115" s="116" t="s">
        <v>44</v>
      </c>
      <c r="M115" s="116" t="s">
        <v>108</v>
      </c>
      <c r="N115" s="106" t="s">
        <v>79</v>
      </c>
      <c r="O115" s="106">
        <v>1</v>
      </c>
      <c r="P115" s="119">
        <v>3804</v>
      </c>
      <c r="Q115" s="116" t="s">
        <v>121</v>
      </c>
      <c r="R115" s="118">
        <f t="shared" si="26"/>
        <v>3804</v>
      </c>
      <c r="S115" s="117">
        <f t="shared" si="23"/>
        <v>3804</v>
      </c>
    </row>
    <row r="116" spans="1:19" s="115" customFormat="1" ht="44.25" customHeight="1" x14ac:dyDescent="0.3">
      <c r="A116" s="66" t="s">
        <v>59</v>
      </c>
      <c r="B116" s="67" t="s">
        <v>60</v>
      </c>
      <c r="C116" s="51" t="s">
        <v>67</v>
      </c>
      <c r="D116" s="103" t="s">
        <v>20</v>
      </c>
      <c r="E116" s="104" t="s">
        <v>36</v>
      </c>
      <c r="F116" s="103" t="s">
        <v>37</v>
      </c>
      <c r="G116" s="104" t="s">
        <v>38</v>
      </c>
      <c r="H116" s="103" t="s">
        <v>80</v>
      </c>
      <c r="I116" s="106" t="s">
        <v>187</v>
      </c>
      <c r="J116" s="103" t="s">
        <v>49</v>
      </c>
      <c r="K116" s="120" t="s">
        <v>188</v>
      </c>
      <c r="L116" s="116" t="s">
        <v>44</v>
      </c>
      <c r="M116" s="116" t="s">
        <v>33</v>
      </c>
      <c r="N116" s="106" t="s">
        <v>26</v>
      </c>
      <c r="O116" s="106">
        <v>1</v>
      </c>
      <c r="P116" s="117">
        <v>73.75</v>
      </c>
      <c r="Q116" s="116" t="s">
        <v>121</v>
      </c>
      <c r="R116" s="118">
        <f t="shared" si="26"/>
        <v>73.75</v>
      </c>
      <c r="S116" s="117">
        <f t="shared" si="23"/>
        <v>73.75</v>
      </c>
    </row>
    <row r="117" spans="1:19" s="115" customFormat="1" ht="44.25" customHeight="1" x14ac:dyDescent="0.3">
      <c r="A117" s="66" t="s">
        <v>59</v>
      </c>
      <c r="B117" s="67" t="s">
        <v>60</v>
      </c>
      <c r="C117" s="121" t="s">
        <v>96</v>
      </c>
      <c r="D117" s="122" t="s">
        <v>20</v>
      </c>
      <c r="E117" s="46" t="s">
        <v>36</v>
      </c>
      <c r="F117" s="123" t="s">
        <v>37</v>
      </c>
      <c r="G117" s="46" t="s">
        <v>38</v>
      </c>
      <c r="H117" s="46">
        <v>21101</v>
      </c>
      <c r="I117" s="124" t="s">
        <v>190</v>
      </c>
      <c r="J117" s="46" t="s">
        <v>191</v>
      </c>
      <c r="K117" s="125" t="s">
        <v>192</v>
      </c>
      <c r="L117" s="126" t="s">
        <v>97</v>
      </c>
      <c r="M117" s="126" t="s">
        <v>97</v>
      </c>
      <c r="N117" s="127" t="s">
        <v>34</v>
      </c>
      <c r="O117" s="127">
        <v>10</v>
      </c>
      <c r="P117" s="128">
        <f>+R117/10</f>
        <v>37.119999999999997</v>
      </c>
      <c r="Q117" s="129" t="s">
        <v>89</v>
      </c>
      <c r="R117" s="130">
        <v>371.2</v>
      </c>
      <c r="S117" s="131">
        <v>371.2</v>
      </c>
    </row>
    <row r="118" spans="1:19" s="115" customFormat="1" ht="44.25" customHeight="1" x14ac:dyDescent="0.3">
      <c r="A118" s="66" t="s">
        <v>59</v>
      </c>
      <c r="B118" s="67" t="s">
        <v>60</v>
      </c>
      <c r="C118" s="121" t="s">
        <v>96</v>
      </c>
      <c r="D118" s="122" t="s">
        <v>20</v>
      </c>
      <c r="E118" s="46" t="s">
        <v>21</v>
      </c>
      <c r="F118" s="46">
        <v>119</v>
      </c>
      <c r="G118" s="46" t="s">
        <v>63</v>
      </c>
      <c r="H118" s="46">
        <v>21601</v>
      </c>
      <c r="I118" s="124" t="s">
        <v>171</v>
      </c>
      <c r="J118" s="46" t="s">
        <v>333</v>
      </c>
      <c r="K118" s="125" t="s">
        <v>334</v>
      </c>
      <c r="L118" s="126" t="s">
        <v>97</v>
      </c>
      <c r="M118" s="126" t="s">
        <v>97</v>
      </c>
      <c r="N118" s="46" t="s">
        <v>66</v>
      </c>
      <c r="O118" s="126">
        <v>50</v>
      </c>
      <c r="P118" s="128">
        <f t="shared" ref="P118:P125" si="27">+R118/10</f>
        <v>75.400000000000006</v>
      </c>
      <c r="Q118" s="129" t="s">
        <v>89</v>
      </c>
      <c r="R118" s="130">
        <v>754</v>
      </c>
      <c r="S118" s="130">
        <v>754</v>
      </c>
    </row>
    <row r="119" spans="1:19" s="115" customFormat="1" ht="44.25" customHeight="1" x14ac:dyDescent="0.3">
      <c r="A119" s="66" t="s">
        <v>59</v>
      </c>
      <c r="B119" s="67" t="s">
        <v>60</v>
      </c>
      <c r="C119" s="121" t="s">
        <v>96</v>
      </c>
      <c r="D119" s="122" t="s">
        <v>20</v>
      </c>
      <c r="E119" s="46" t="s">
        <v>36</v>
      </c>
      <c r="F119" s="46">
        <v>45</v>
      </c>
      <c r="G119" s="46" t="s">
        <v>193</v>
      </c>
      <c r="H119" s="46">
        <v>21601</v>
      </c>
      <c r="I119" s="124" t="s">
        <v>171</v>
      </c>
      <c r="J119" s="46" t="s">
        <v>246</v>
      </c>
      <c r="K119" s="125" t="s">
        <v>247</v>
      </c>
      <c r="L119" s="126" t="s">
        <v>97</v>
      </c>
      <c r="M119" s="126" t="s">
        <v>97</v>
      </c>
      <c r="N119" s="46" t="s">
        <v>54</v>
      </c>
      <c r="O119" s="126">
        <v>3</v>
      </c>
      <c r="P119" s="128">
        <f t="shared" si="27"/>
        <v>13.919999999999998</v>
      </c>
      <c r="Q119" s="129" t="s">
        <v>89</v>
      </c>
      <c r="R119" s="130">
        <v>139.19999999999999</v>
      </c>
      <c r="S119" s="130">
        <v>139.19999999999999</v>
      </c>
    </row>
    <row r="120" spans="1:19" s="115" customFormat="1" ht="44.25" customHeight="1" x14ac:dyDescent="0.3">
      <c r="A120" s="66" t="s">
        <v>59</v>
      </c>
      <c r="B120" s="67" t="s">
        <v>60</v>
      </c>
      <c r="C120" s="121" t="s">
        <v>96</v>
      </c>
      <c r="D120" s="122" t="s">
        <v>20</v>
      </c>
      <c r="E120" s="46" t="s">
        <v>36</v>
      </c>
      <c r="F120" s="46">
        <v>45</v>
      </c>
      <c r="G120" s="46" t="s">
        <v>153</v>
      </c>
      <c r="H120" s="46">
        <v>21601</v>
      </c>
      <c r="I120" s="124" t="s">
        <v>171</v>
      </c>
      <c r="J120" s="46" t="s">
        <v>333</v>
      </c>
      <c r="K120" s="125" t="s">
        <v>334</v>
      </c>
      <c r="L120" s="126" t="s">
        <v>97</v>
      </c>
      <c r="M120" s="126" t="s">
        <v>97</v>
      </c>
      <c r="N120" s="46" t="s">
        <v>66</v>
      </c>
      <c r="O120" s="126">
        <v>10</v>
      </c>
      <c r="P120" s="128">
        <f t="shared" si="27"/>
        <v>15.080000000000002</v>
      </c>
      <c r="Q120" s="129" t="s">
        <v>89</v>
      </c>
      <c r="R120" s="130">
        <v>150.80000000000001</v>
      </c>
      <c r="S120" s="130">
        <v>150.80000000000001</v>
      </c>
    </row>
    <row r="121" spans="1:19" s="115" customFormat="1" ht="44.25" customHeight="1" x14ac:dyDescent="0.3">
      <c r="A121" s="66" t="s">
        <v>59</v>
      </c>
      <c r="B121" s="67" t="s">
        <v>60</v>
      </c>
      <c r="C121" s="121" t="s">
        <v>96</v>
      </c>
      <c r="D121" s="122" t="s">
        <v>20</v>
      </c>
      <c r="E121" s="46" t="s">
        <v>21</v>
      </c>
      <c r="F121" s="46">
        <v>119</v>
      </c>
      <c r="G121" s="46" t="s">
        <v>63</v>
      </c>
      <c r="H121" s="46">
        <v>21601</v>
      </c>
      <c r="I121" s="124" t="s">
        <v>171</v>
      </c>
      <c r="J121" s="46" t="s">
        <v>335</v>
      </c>
      <c r="K121" s="125" t="s">
        <v>336</v>
      </c>
      <c r="L121" s="126" t="s">
        <v>97</v>
      </c>
      <c r="M121" s="126" t="s">
        <v>97</v>
      </c>
      <c r="N121" s="46" t="s">
        <v>54</v>
      </c>
      <c r="O121" s="126">
        <v>20</v>
      </c>
      <c r="P121" s="128">
        <f t="shared" si="27"/>
        <v>41.760000000000005</v>
      </c>
      <c r="Q121" s="129" t="s">
        <v>89</v>
      </c>
      <c r="R121" s="130">
        <v>417.6</v>
      </c>
      <c r="S121" s="130">
        <v>417.6</v>
      </c>
    </row>
    <row r="122" spans="1:19" s="115" customFormat="1" ht="44.25" customHeight="1" x14ac:dyDescent="0.3">
      <c r="A122" s="66" t="s">
        <v>59</v>
      </c>
      <c r="B122" s="67" t="s">
        <v>60</v>
      </c>
      <c r="C122" s="121" t="s">
        <v>96</v>
      </c>
      <c r="D122" s="122" t="s">
        <v>20</v>
      </c>
      <c r="E122" s="46" t="s">
        <v>21</v>
      </c>
      <c r="F122" s="46">
        <v>119</v>
      </c>
      <c r="G122" s="46" t="s">
        <v>63</v>
      </c>
      <c r="H122" s="46">
        <v>21601</v>
      </c>
      <c r="I122" s="124" t="s">
        <v>171</v>
      </c>
      <c r="J122" s="46" t="s">
        <v>138</v>
      </c>
      <c r="K122" s="125" t="s">
        <v>139</v>
      </c>
      <c r="L122" s="126" t="s">
        <v>97</v>
      </c>
      <c r="M122" s="126" t="s">
        <v>97</v>
      </c>
      <c r="N122" s="46" t="s">
        <v>65</v>
      </c>
      <c r="O122" s="126">
        <v>5</v>
      </c>
      <c r="P122" s="128">
        <f t="shared" si="27"/>
        <v>165.88</v>
      </c>
      <c r="Q122" s="129" t="s">
        <v>89</v>
      </c>
      <c r="R122" s="130">
        <v>1658.8</v>
      </c>
      <c r="S122" s="130">
        <v>1658.8</v>
      </c>
    </row>
    <row r="123" spans="1:19" s="115" customFormat="1" ht="44.25" customHeight="1" x14ac:dyDescent="0.3">
      <c r="A123" s="66" t="s">
        <v>59</v>
      </c>
      <c r="B123" s="67" t="s">
        <v>60</v>
      </c>
      <c r="C123" s="121" t="s">
        <v>96</v>
      </c>
      <c r="D123" s="122" t="s">
        <v>20</v>
      </c>
      <c r="E123" s="46" t="s">
        <v>36</v>
      </c>
      <c r="F123" s="46">
        <v>88</v>
      </c>
      <c r="G123" s="46" t="s">
        <v>38</v>
      </c>
      <c r="H123" s="46">
        <v>22104</v>
      </c>
      <c r="I123" s="124" t="s">
        <v>101</v>
      </c>
      <c r="J123" s="46" t="s">
        <v>205</v>
      </c>
      <c r="K123" s="125" t="s">
        <v>206</v>
      </c>
      <c r="L123" s="126" t="s">
        <v>97</v>
      </c>
      <c r="M123" s="126" t="s">
        <v>97</v>
      </c>
      <c r="N123" s="46" t="s">
        <v>66</v>
      </c>
      <c r="O123" s="126">
        <v>3</v>
      </c>
      <c r="P123" s="128">
        <f t="shared" si="27"/>
        <v>43.442999999999998</v>
      </c>
      <c r="Q123" s="129" t="s">
        <v>89</v>
      </c>
      <c r="R123" s="130">
        <v>434.43</v>
      </c>
      <c r="S123" s="130">
        <v>434.43</v>
      </c>
    </row>
    <row r="124" spans="1:19" s="115" customFormat="1" ht="44.25" customHeight="1" x14ac:dyDescent="0.3">
      <c r="A124" s="66" t="s">
        <v>59</v>
      </c>
      <c r="B124" s="67" t="s">
        <v>60</v>
      </c>
      <c r="C124" s="121" t="s">
        <v>96</v>
      </c>
      <c r="D124" s="122" t="s">
        <v>20</v>
      </c>
      <c r="E124" s="46" t="s">
        <v>36</v>
      </c>
      <c r="F124" s="46">
        <v>88</v>
      </c>
      <c r="G124" s="46" t="s">
        <v>38</v>
      </c>
      <c r="H124" s="46">
        <v>22104</v>
      </c>
      <c r="I124" s="124" t="s">
        <v>101</v>
      </c>
      <c r="J124" s="46" t="s">
        <v>201</v>
      </c>
      <c r="K124" s="125" t="s">
        <v>202</v>
      </c>
      <c r="L124" s="126" t="s">
        <v>97</v>
      </c>
      <c r="M124" s="126" t="s">
        <v>97</v>
      </c>
      <c r="N124" s="46" t="s">
        <v>54</v>
      </c>
      <c r="O124" s="126">
        <v>40</v>
      </c>
      <c r="P124" s="128">
        <f t="shared" si="27"/>
        <v>48</v>
      </c>
      <c r="Q124" s="129" t="s">
        <v>89</v>
      </c>
      <c r="R124" s="130">
        <v>480</v>
      </c>
      <c r="S124" s="130">
        <v>480</v>
      </c>
    </row>
    <row r="125" spans="1:19" s="115" customFormat="1" ht="44.25" customHeight="1" x14ac:dyDescent="0.3">
      <c r="A125" s="66" t="s">
        <v>59</v>
      </c>
      <c r="B125" s="67" t="s">
        <v>60</v>
      </c>
      <c r="C125" s="121" t="s">
        <v>96</v>
      </c>
      <c r="D125" s="122" t="s">
        <v>20</v>
      </c>
      <c r="E125" s="46" t="s">
        <v>36</v>
      </c>
      <c r="F125" s="46">
        <v>88</v>
      </c>
      <c r="G125" s="46" t="s">
        <v>38</v>
      </c>
      <c r="H125" s="46">
        <v>22104</v>
      </c>
      <c r="I125" s="124" t="s">
        <v>101</v>
      </c>
      <c r="J125" s="46" t="s">
        <v>203</v>
      </c>
      <c r="K125" s="125" t="s">
        <v>204</v>
      </c>
      <c r="L125" s="126" t="s">
        <v>97</v>
      </c>
      <c r="M125" s="126" t="s">
        <v>97</v>
      </c>
      <c r="N125" s="46" t="s">
        <v>164</v>
      </c>
      <c r="O125" s="126">
        <v>3</v>
      </c>
      <c r="P125" s="128">
        <f t="shared" si="27"/>
        <v>144.42000000000002</v>
      </c>
      <c r="Q125" s="129" t="s">
        <v>89</v>
      </c>
      <c r="R125" s="130">
        <v>1444.2</v>
      </c>
      <c r="S125" s="130">
        <v>1444.2</v>
      </c>
    </row>
    <row r="126" spans="1:19" s="115" customFormat="1" ht="44.25" customHeight="1" x14ac:dyDescent="0.3">
      <c r="A126" s="66" t="s">
        <v>59</v>
      </c>
      <c r="B126" s="67" t="s">
        <v>60</v>
      </c>
      <c r="C126" s="121" t="s">
        <v>96</v>
      </c>
      <c r="D126" s="122" t="s">
        <v>20</v>
      </c>
      <c r="E126" s="46" t="s">
        <v>36</v>
      </c>
      <c r="F126" s="46">
        <v>45</v>
      </c>
      <c r="G126" s="46" t="s">
        <v>159</v>
      </c>
      <c r="H126" s="46">
        <v>26102</v>
      </c>
      <c r="I126" s="124" t="s">
        <v>104</v>
      </c>
      <c r="J126" s="46" t="s">
        <v>45</v>
      </c>
      <c r="K126" s="125" t="s">
        <v>78</v>
      </c>
      <c r="L126" s="132" t="s">
        <v>113</v>
      </c>
      <c r="M126" s="126" t="s">
        <v>212</v>
      </c>
      <c r="N126" s="46" t="s">
        <v>79</v>
      </c>
      <c r="O126" s="126">
        <v>1</v>
      </c>
      <c r="P126" s="130">
        <v>4422</v>
      </c>
      <c r="Q126" s="132" t="s">
        <v>89</v>
      </c>
      <c r="R126" s="130">
        <v>4422</v>
      </c>
      <c r="S126" s="130">
        <v>4422</v>
      </c>
    </row>
    <row r="127" spans="1:19" s="115" customFormat="1" ht="44.25" customHeight="1" x14ac:dyDescent="0.3">
      <c r="A127" s="66" t="s">
        <v>59</v>
      </c>
      <c r="B127" s="67" t="s">
        <v>60</v>
      </c>
      <c r="C127" s="121" t="s">
        <v>96</v>
      </c>
      <c r="D127" s="122" t="s">
        <v>20</v>
      </c>
      <c r="E127" s="46" t="s">
        <v>36</v>
      </c>
      <c r="F127" s="46">
        <v>88</v>
      </c>
      <c r="G127" s="46" t="s">
        <v>38</v>
      </c>
      <c r="H127" s="46">
        <v>26102</v>
      </c>
      <c r="I127" s="124" t="s">
        <v>104</v>
      </c>
      <c r="J127" s="46" t="s">
        <v>45</v>
      </c>
      <c r="K127" s="125" t="s">
        <v>78</v>
      </c>
      <c r="L127" s="132" t="s">
        <v>113</v>
      </c>
      <c r="M127" s="126" t="s">
        <v>212</v>
      </c>
      <c r="N127" s="46" t="s">
        <v>79</v>
      </c>
      <c r="O127" s="126">
        <v>1</v>
      </c>
      <c r="P127" s="130">
        <v>2984</v>
      </c>
      <c r="Q127" s="132" t="s">
        <v>89</v>
      </c>
      <c r="R127" s="130">
        <v>2984</v>
      </c>
      <c r="S127" s="130">
        <v>2984</v>
      </c>
    </row>
    <row r="128" spans="1:19" s="115" customFormat="1" ht="44.25" customHeight="1" x14ac:dyDescent="0.3">
      <c r="A128" s="66" t="s">
        <v>59</v>
      </c>
      <c r="B128" s="67" t="s">
        <v>60</v>
      </c>
      <c r="C128" s="121" t="s">
        <v>96</v>
      </c>
      <c r="D128" s="122" t="s">
        <v>20</v>
      </c>
      <c r="E128" s="46" t="s">
        <v>21</v>
      </c>
      <c r="F128" s="46">
        <v>1</v>
      </c>
      <c r="G128" s="46" t="s">
        <v>22</v>
      </c>
      <c r="H128" s="46">
        <v>26102</v>
      </c>
      <c r="I128" s="124" t="s">
        <v>104</v>
      </c>
      <c r="J128" s="46" t="s">
        <v>337</v>
      </c>
      <c r="K128" s="125" t="s">
        <v>338</v>
      </c>
      <c r="L128" s="126" t="s">
        <v>97</v>
      </c>
      <c r="M128" s="126" t="s">
        <v>97</v>
      </c>
      <c r="N128" s="46" t="s">
        <v>54</v>
      </c>
      <c r="O128" s="126">
        <v>1</v>
      </c>
      <c r="P128" s="130">
        <v>1100</v>
      </c>
      <c r="Q128" s="132" t="s">
        <v>89</v>
      </c>
      <c r="R128" s="130">
        <v>1100</v>
      </c>
      <c r="S128" s="130">
        <v>1100</v>
      </c>
    </row>
    <row r="129" spans="1:19" s="115" customFormat="1" ht="44.25" customHeight="1" x14ac:dyDescent="0.3">
      <c r="A129" s="66" t="s">
        <v>59</v>
      </c>
      <c r="B129" s="67" t="s">
        <v>60</v>
      </c>
      <c r="C129" s="121" t="s">
        <v>96</v>
      </c>
      <c r="D129" s="122" t="s">
        <v>20</v>
      </c>
      <c r="E129" s="126" t="s">
        <v>36</v>
      </c>
      <c r="F129" s="133" t="s">
        <v>37</v>
      </c>
      <c r="G129" s="126" t="s">
        <v>38</v>
      </c>
      <c r="H129" s="126">
        <v>32201</v>
      </c>
      <c r="I129" s="134" t="s">
        <v>105</v>
      </c>
      <c r="J129" s="46"/>
      <c r="K129" s="125" t="s">
        <v>339</v>
      </c>
      <c r="L129" s="135" t="s">
        <v>125</v>
      </c>
      <c r="M129" s="136" t="s">
        <v>106</v>
      </c>
      <c r="N129" s="46" t="s">
        <v>108</v>
      </c>
      <c r="O129" s="126">
        <v>1</v>
      </c>
      <c r="P129" s="137">
        <v>25585.96</v>
      </c>
      <c r="Q129" s="129" t="s">
        <v>89</v>
      </c>
      <c r="R129" s="137">
        <v>25585.96</v>
      </c>
      <c r="S129" s="137">
        <v>25585.96</v>
      </c>
    </row>
    <row r="130" spans="1:19" s="115" customFormat="1" ht="44.25" customHeight="1" x14ac:dyDescent="0.3">
      <c r="A130" s="66" t="s">
        <v>59</v>
      </c>
      <c r="B130" s="67" t="s">
        <v>60</v>
      </c>
      <c r="C130" s="121" t="s">
        <v>96</v>
      </c>
      <c r="D130" s="122" t="s">
        <v>20</v>
      </c>
      <c r="E130" s="126" t="s">
        <v>21</v>
      </c>
      <c r="F130" s="133" t="s">
        <v>20</v>
      </c>
      <c r="G130" s="126" t="s">
        <v>28</v>
      </c>
      <c r="H130" s="126">
        <v>32201</v>
      </c>
      <c r="I130" s="134" t="s">
        <v>105</v>
      </c>
      <c r="J130" s="46"/>
      <c r="K130" s="125" t="s">
        <v>340</v>
      </c>
      <c r="L130" s="135" t="s">
        <v>126</v>
      </c>
      <c r="M130" s="136" t="s">
        <v>106</v>
      </c>
      <c r="N130" s="46" t="s">
        <v>108</v>
      </c>
      <c r="O130" s="126">
        <v>1</v>
      </c>
      <c r="P130" s="137">
        <v>104298</v>
      </c>
      <c r="Q130" s="129" t="s">
        <v>89</v>
      </c>
      <c r="R130" s="137">
        <v>104298</v>
      </c>
      <c r="S130" s="137">
        <v>104298</v>
      </c>
    </row>
    <row r="131" spans="1:19" s="115" customFormat="1" ht="44.25" customHeight="1" x14ac:dyDescent="0.3">
      <c r="A131" s="66" t="s">
        <v>59</v>
      </c>
      <c r="B131" s="67" t="s">
        <v>60</v>
      </c>
      <c r="C131" s="121" t="s">
        <v>96</v>
      </c>
      <c r="D131" s="122" t="s">
        <v>20</v>
      </c>
      <c r="E131" s="126" t="s">
        <v>36</v>
      </c>
      <c r="F131" s="133" t="s">
        <v>37</v>
      </c>
      <c r="G131" s="126" t="s">
        <v>38</v>
      </c>
      <c r="H131" s="126">
        <v>32201</v>
      </c>
      <c r="I131" s="134" t="s">
        <v>105</v>
      </c>
      <c r="J131" s="46"/>
      <c r="K131" s="125" t="s">
        <v>341</v>
      </c>
      <c r="L131" s="135" t="s">
        <v>127</v>
      </c>
      <c r="M131" s="136" t="s">
        <v>106</v>
      </c>
      <c r="N131" s="46" t="s">
        <v>108</v>
      </c>
      <c r="O131" s="126">
        <v>1</v>
      </c>
      <c r="P131" s="137">
        <v>15582.99</v>
      </c>
      <c r="Q131" s="129" t="s">
        <v>89</v>
      </c>
      <c r="R131" s="137">
        <v>15582.99</v>
      </c>
      <c r="S131" s="137">
        <v>15582.99</v>
      </c>
    </row>
    <row r="132" spans="1:19" s="115" customFormat="1" ht="44.25" customHeight="1" x14ac:dyDescent="0.3">
      <c r="A132" s="66" t="s">
        <v>59</v>
      </c>
      <c r="B132" s="67" t="s">
        <v>60</v>
      </c>
      <c r="C132" s="121" t="s">
        <v>96</v>
      </c>
      <c r="D132" s="122" t="s">
        <v>20</v>
      </c>
      <c r="E132" s="126" t="s">
        <v>21</v>
      </c>
      <c r="F132" s="133" t="s">
        <v>20</v>
      </c>
      <c r="G132" s="126" t="s">
        <v>22</v>
      </c>
      <c r="H132" s="126">
        <v>32601</v>
      </c>
      <c r="I132" s="124" t="s">
        <v>51</v>
      </c>
      <c r="J132" s="46"/>
      <c r="K132" s="125" t="s">
        <v>342</v>
      </c>
      <c r="L132" s="132" t="s">
        <v>107</v>
      </c>
      <c r="M132" s="136" t="s">
        <v>108</v>
      </c>
      <c r="N132" s="46" t="s">
        <v>108</v>
      </c>
      <c r="O132" s="129">
        <v>1</v>
      </c>
      <c r="P132" s="137">
        <v>1452.85</v>
      </c>
      <c r="Q132" s="132" t="s">
        <v>110</v>
      </c>
      <c r="R132" s="130">
        <v>1452.85</v>
      </c>
      <c r="S132" s="130">
        <v>1452.85</v>
      </c>
    </row>
    <row r="133" spans="1:19" s="115" customFormat="1" ht="44.25" customHeight="1" x14ac:dyDescent="0.3">
      <c r="A133" s="66" t="s">
        <v>59</v>
      </c>
      <c r="B133" s="67" t="s">
        <v>60</v>
      </c>
      <c r="C133" s="121" t="s">
        <v>96</v>
      </c>
      <c r="D133" s="122" t="s">
        <v>20</v>
      </c>
      <c r="E133" s="46" t="s">
        <v>36</v>
      </c>
      <c r="F133" s="46">
        <v>45</v>
      </c>
      <c r="G133" s="46" t="s">
        <v>38</v>
      </c>
      <c r="H133" s="46">
        <v>33604</v>
      </c>
      <c r="I133" s="124" t="s">
        <v>209</v>
      </c>
      <c r="J133" s="46"/>
      <c r="K133" s="125" t="s">
        <v>343</v>
      </c>
      <c r="L133" s="126" t="s">
        <v>97</v>
      </c>
      <c r="M133" s="126" t="s">
        <v>97</v>
      </c>
      <c r="N133" s="46" t="s">
        <v>108</v>
      </c>
      <c r="O133" s="126">
        <v>1</v>
      </c>
      <c r="P133" s="130">
        <v>1980</v>
      </c>
      <c r="Q133" s="132" t="s">
        <v>89</v>
      </c>
      <c r="R133" s="130">
        <v>1980</v>
      </c>
      <c r="S133" s="130">
        <v>1980</v>
      </c>
    </row>
    <row r="134" spans="1:19" s="115" customFormat="1" ht="44.25" customHeight="1" x14ac:dyDescent="0.3">
      <c r="A134" s="66" t="s">
        <v>59</v>
      </c>
      <c r="B134" s="67" t="s">
        <v>60</v>
      </c>
      <c r="C134" s="121" t="s">
        <v>96</v>
      </c>
      <c r="D134" s="122" t="s">
        <v>20</v>
      </c>
      <c r="E134" s="46" t="s">
        <v>36</v>
      </c>
      <c r="F134" s="46">
        <v>88</v>
      </c>
      <c r="G134" s="46" t="s">
        <v>38</v>
      </c>
      <c r="H134" s="46">
        <v>33604</v>
      </c>
      <c r="I134" s="124" t="s">
        <v>209</v>
      </c>
      <c r="J134" s="46"/>
      <c r="K134" s="125" t="s">
        <v>344</v>
      </c>
      <c r="L134" s="126" t="s">
        <v>97</v>
      </c>
      <c r="M134" s="126" t="s">
        <v>97</v>
      </c>
      <c r="N134" s="46" t="s">
        <v>108</v>
      </c>
      <c r="O134" s="126">
        <v>1</v>
      </c>
      <c r="P134" s="130">
        <v>225</v>
      </c>
      <c r="Q134" s="132" t="s">
        <v>89</v>
      </c>
      <c r="R134" s="130">
        <v>225</v>
      </c>
      <c r="S134" s="130">
        <v>225</v>
      </c>
    </row>
    <row r="135" spans="1:19" s="115" customFormat="1" ht="44.25" customHeight="1" x14ac:dyDescent="0.3">
      <c r="A135" s="66" t="s">
        <v>59</v>
      </c>
      <c r="B135" s="67" t="s">
        <v>60</v>
      </c>
      <c r="C135" s="121" t="s">
        <v>96</v>
      </c>
      <c r="D135" s="122" t="s">
        <v>20</v>
      </c>
      <c r="E135" s="46" t="s">
        <v>21</v>
      </c>
      <c r="F135" s="46">
        <v>1</v>
      </c>
      <c r="G135" s="46" t="s">
        <v>22</v>
      </c>
      <c r="H135" s="46">
        <v>33604</v>
      </c>
      <c r="I135" s="124" t="s">
        <v>209</v>
      </c>
      <c r="J135" s="46"/>
      <c r="K135" s="125" t="s">
        <v>210</v>
      </c>
      <c r="L135" s="126" t="s">
        <v>97</v>
      </c>
      <c r="M135" s="126" t="s">
        <v>97</v>
      </c>
      <c r="N135" s="46" t="s">
        <v>108</v>
      </c>
      <c r="O135" s="126">
        <v>1</v>
      </c>
      <c r="P135" s="130">
        <v>1440</v>
      </c>
      <c r="Q135" s="132" t="s">
        <v>89</v>
      </c>
      <c r="R135" s="130">
        <v>1440</v>
      </c>
      <c r="S135" s="130">
        <v>1440</v>
      </c>
    </row>
    <row r="136" spans="1:19" s="115" customFormat="1" ht="44.25" customHeight="1" x14ac:dyDescent="0.3">
      <c r="A136" s="66" t="s">
        <v>59</v>
      </c>
      <c r="B136" s="67" t="s">
        <v>60</v>
      </c>
      <c r="C136" s="121" t="s">
        <v>96</v>
      </c>
      <c r="D136" s="122" t="s">
        <v>20</v>
      </c>
      <c r="E136" s="46" t="s">
        <v>21</v>
      </c>
      <c r="F136" s="46">
        <v>1</v>
      </c>
      <c r="G136" s="46" t="s">
        <v>22</v>
      </c>
      <c r="H136" s="46">
        <v>33604</v>
      </c>
      <c r="I136" s="124" t="s">
        <v>209</v>
      </c>
      <c r="J136" s="46"/>
      <c r="K136" s="125" t="s">
        <v>345</v>
      </c>
      <c r="L136" s="126" t="s">
        <v>97</v>
      </c>
      <c r="M136" s="126" t="s">
        <v>97</v>
      </c>
      <c r="N136" s="46" t="s">
        <v>108</v>
      </c>
      <c r="O136" s="126">
        <v>1</v>
      </c>
      <c r="P136" s="130">
        <v>880</v>
      </c>
      <c r="Q136" s="132" t="s">
        <v>89</v>
      </c>
      <c r="R136" s="130">
        <v>880</v>
      </c>
      <c r="S136" s="130">
        <v>880</v>
      </c>
    </row>
    <row r="137" spans="1:19" s="115" customFormat="1" ht="44.25" customHeight="1" x14ac:dyDescent="0.3">
      <c r="A137" s="66" t="s">
        <v>59</v>
      </c>
      <c r="B137" s="67" t="s">
        <v>60</v>
      </c>
      <c r="C137" s="121" t="s">
        <v>96</v>
      </c>
      <c r="D137" s="122" t="s">
        <v>20</v>
      </c>
      <c r="E137" s="46" t="s">
        <v>21</v>
      </c>
      <c r="F137" s="46">
        <v>1</v>
      </c>
      <c r="G137" s="46" t="s">
        <v>22</v>
      </c>
      <c r="H137" s="46">
        <v>33604</v>
      </c>
      <c r="I137" s="124" t="s">
        <v>209</v>
      </c>
      <c r="J137" s="46"/>
      <c r="K137" s="125" t="s">
        <v>344</v>
      </c>
      <c r="L137" s="126" t="s">
        <v>97</v>
      </c>
      <c r="M137" s="126" t="s">
        <v>97</v>
      </c>
      <c r="N137" s="46" t="s">
        <v>108</v>
      </c>
      <c r="O137" s="126">
        <v>1</v>
      </c>
      <c r="P137" s="130">
        <v>800</v>
      </c>
      <c r="Q137" s="132" t="s">
        <v>89</v>
      </c>
      <c r="R137" s="130">
        <v>800</v>
      </c>
      <c r="S137" s="130">
        <v>800</v>
      </c>
    </row>
    <row r="138" spans="1:19" s="115" customFormat="1" ht="44.25" customHeight="1" x14ac:dyDescent="0.3">
      <c r="A138" s="66" t="s">
        <v>59</v>
      </c>
      <c r="B138" s="67" t="s">
        <v>60</v>
      </c>
      <c r="C138" s="121" t="s">
        <v>96</v>
      </c>
      <c r="D138" s="122" t="s">
        <v>20</v>
      </c>
      <c r="E138" s="126" t="s">
        <v>36</v>
      </c>
      <c r="F138" s="133" t="s">
        <v>37</v>
      </c>
      <c r="G138" s="126" t="s">
        <v>38</v>
      </c>
      <c r="H138" s="126">
        <v>33801</v>
      </c>
      <c r="I138" s="134" t="s">
        <v>111</v>
      </c>
      <c r="J138" s="46"/>
      <c r="K138" s="125" t="s">
        <v>346</v>
      </c>
      <c r="L138" s="132" t="s">
        <v>94</v>
      </c>
      <c r="M138" s="136" t="s">
        <v>108</v>
      </c>
      <c r="N138" s="138" t="s">
        <v>109</v>
      </c>
      <c r="O138" s="126">
        <v>1</v>
      </c>
      <c r="P138" s="139">
        <v>14442</v>
      </c>
      <c r="Q138" s="132" t="s">
        <v>110</v>
      </c>
      <c r="R138" s="137">
        <f>12450*1.16</f>
        <v>14441.999999999998</v>
      </c>
      <c r="S138" s="140">
        <v>14442</v>
      </c>
    </row>
    <row r="139" spans="1:19" s="115" customFormat="1" ht="44.25" customHeight="1" x14ac:dyDescent="0.3">
      <c r="A139" s="66" t="s">
        <v>59</v>
      </c>
      <c r="B139" s="67" t="s">
        <v>60</v>
      </c>
      <c r="C139" s="121" t="s">
        <v>96</v>
      </c>
      <c r="D139" s="122" t="s">
        <v>20</v>
      </c>
      <c r="E139" s="126" t="s">
        <v>36</v>
      </c>
      <c r="F139" s="133" t="s">
        <v>37</v>
      </c>
      <c r="G139" s="126" t="s">
        <v>38</v>
      </c>
      <c r="H139" s="126">
        <v>33801</v>
      </c>
      <c r="I139" s="134" t="s">
        <v>111</v>
      </c>
      <c r="J139" s="46"/>
      <c r="K139" s="125" t="s">
        <v>346</v>
      </c>
      <c r="L139" s="132" t="s">
        <v>94</v>
      </c>
      <c r="M139" s="136" t="s">
        <v>108</v>
      </c>
      <c r="N139" s="126" t="s">
        <v>109</v>
      </c>
      <c r="O139" s="126">
        <v>1</v>
      </c>
      <c r="P139" s="139">
        <v>14442</v>
      </c>
      <c r="Q139" s="132" t="s">
        <v>110</v>
      </c>
      <c r="R139" s="137">
        <f>12450*1.16</f>
        <v>14441.999999999998</v>
      </c>
      <c r="S139" s="137">
        <v>14442</v>
      </c>
    </row>
    <row r="140" spans="1:19" s="115" customFormat="1" ht="44.25" customHeight="1" x14ac:dyDescent="0.3">
      <c r="A140" s="66" t="s">
        <v>59</v>
      </c>
      <c r="B140" s="67" t="s">
        <v>60</v>
      </c>
      <c r="C140" s="121" t="s">
        <v>96</v>
      </c>
      <c r="D140" s="122" t="s">
        <v>20</v>
      </c>
      <c r="E140" s="126" t="s">
        <v>21</v>
      </c>
      <c r="F140" s="133" t="s">
        <v>20</v>
      </c>
      <c r="G140" s="126" t="s">
        <v>28</v>
      </c>
      <c r="H140" s="126">
        <v>33801</v>
      </c>
      <c r="I140" s="134" t="s">
        <v>111</v>
      </c>
      <c r="J140" s="46"/>
      <c r="K140" s="125" t="s">
        <v>347</v>
      </c>
      <c r="L140" s="132" t="s">
        <v>94</v>
      </c>
      <c r="M140" s="136" t="s">
        <v>108</v>
      </c>
      <c r="N140" s="126" t="s">
        <v>109</v>
      </c>
      <c r="O140" s="126">
        <v>1</v>
      </c>
      <c r="P140" s="139">
        <v>31320</v>
      </c>
      <c r="Q140" s="132" t="s">
        <v>110</v>
      </c>
      <c r="R140" s="137">
        <f>27000*1.16</f>
        <v>31319.999999999996</v>
      </c>
      <c r="S140" s="140">
        <v>31320</v>
      </c>
    </row>
    <row r="141" spans="1:19" s="115" customFormat="1" ht="44.25" customHeight="1" x14ac:dyDescent="0.3">
      <c r="A141" s="66" t="s">
        <v>59</v>
      </c>
      <c r="B141" s="67" t="s">
        <v>60</v>
      </c>
      <c r="C141" s="121" t="s">
        <v>96</v>
      </c>
      <c r="D141" s="122" t="s">
        <v>20</v>
      </c>
      <c r="E141" s="126" t="s">
        <v>21</v>
      </c>
      <c r="F141" s="133" t="s">
        <v>20</v>
      </c>
      <c r="G141" s="126" t="s">
        <v>22</v>
      </c>
      <c r="H141" s="126">
        <v>33901</v>
      </c>
      <c r="I141" s="124" t="s">
        <v>112</v>
      </c>
      <c r="J141" s="46"/>
      <c r="K141" s="125" t="s">
        <v>128</v>
      </c>
      <c r="L141" s="132" t="s">
        <v>113</v>
      </c>
      <c r="M141" s="136" t="s">
        <v>108</v>
      </c>
      <c r="N141" s="138" t="s">
        <v>109</v>
      </c>
      <c r="O141" s="129">
        <v>1</v>
      </c>
      <c r="P141" s="130">
        <v>66.650000000000006</v>
      </c>
      <c r="Q141" s="39" t="s">
        <v>89</v>
      </c>
      <c r="R141" s="130">
        <v>66.650000000000006</v>
      </c>
      <c r="S141" s="130">
        <v>66.650000000000006</v>
      </c>
    </row>
    <row r="142" spans="1:19" s="115" customFormat="1" ht="44.25" customHeight="1" x14ac:dyDescent="0.3">
      <c r="A142" s="66" t="s">
        <v>59</v>
      </c>
      <c r="B142" s="67" t="s">
        <v>60</v>
      </c>
      <c r="C142" s="121" t="s">
        <v>96</v>
      </c>
      <c r="D142" s="122" t="s">
        <v>20</v>
      </c>
      <c r="E142" s="126" t="s">
        <v>21</v>
      </c>
      <c r="F142" s="133" t="s">
        <v>20</v>
      </c>
      <c r="G142" s="126" t="s">
        <v>22</v>
      </c>
      <c r="H142" s="122">
        <v>35501</v>
      </c>
      <c r="I142" s="124" t="s">
        <v>211</v>
      </c>
      <c r="J142" s="46"/>
      <c r="K142" s="125" t="s">
        <v>348</v>
      </c>
      <c r="L142" s="126" t="s">
        <v>97</v>
      </c>
      <c r="M142" s="136" t="s">
        <v>108</v>
      </c>
      <c r="N142" s="138" t="s">
        <v>109</v>
      </c>
      <c r="O142" s="126">
        <v>1</v>
      </c>
      <c r="P142" s="130">
        <v>948.28</v>
      </c>
      <c r="Q142" s="39" t="s">
        <v>89</v>
      </c>
      <c r="R142" s="130">
        <v>948.28</v>
      </c>
      <c r="S142" s="130">
        <v>948.28</v>
      </c>
    </row>
    <row r="143" spans="1:19" s="115" customFormat="1" ht="44.25" customHeight="1" x14ac:dyDescent="0.3">
      <c r="A143" s="66" t="s">
        <v>59</v>
      </c>
      <c r="B143" s="67" t="s">
        <v>60</v>
      </c>
      <c r="C143" s="121" t="s">
        <v>96</v>
      </c>
      <c r="D143" s="122" t="s">
        <v>20</v>
      </c>
      <c r="E143" s="126" t="s">
        <v>36</v>
      </c>
      <c r="F143" s="133" t="s">
        <v>37</v>
      </c>
      <c r="G143" s="126" t="s">
        <v>38</v>
      </c>
      <c r="H143" s="126">
        <v>35801</v>
      </c>
      <c r="I143" s="134" t="s">
        <v>114</v>
      </c>
      <c r="J143" s="46"/>
      <c r="K143" s="125" t="s">
        <v>349</v>
      </c>
      <c r="L143" s="132" t="s">
        <v>32</v>
      </c>
      <c r="M143" s="136" t="s">
        <v>108</v>
      </c>
      <c r="N143" s="138" t="s">
        <v>109</v>
      </c>
      <c r="O143" s="129">
        <v>1</v>
      </c>
      <c r="P143" s="137">
        <v>19492.57</v>
      </c>
      <c r="Q143" s="132" t="s">
        <v>110</v>
      </c>
      <c r="R143" s="137">
        <v>19492.57</v>
      </c>
      <c r="S143" s="137">
        <v>19492.57</v>
      </c>
    </row>
    <row r="144" spans="1:19" s="115" customFormat="1" ht="44.25" customHeight="1" x14ac:dyDescent="0.3">
      <c r="A144" s="66" t="s">
        <v>59</v>
      </c>
      <c r="B144" s="67" t="s">
        <v>60</v>
      </c>
      <c r="C144" s="121" t="s">
        <v>96</v>
      </c>
      <c r="D144" s="122" t="s">
        <v>20</v>
      </c>
      <c r="E144" s="126" t="s">
        <v>21</v>
      </c>
      <c r="F144" s="133" t="s">
        <v>20</v>
      </c>
      <c r="G144" s="126" t="s">
        <v>28</v>
      </c>
      <c r="H144" s="126">
        <v>35801</v>
      </c>
      <c r="I144" s="134" t="s">
        <v>114</v>
      </c>
      <c r="J144" s="46"/>
      <c r="K144" s="125" t="s">
        <v>350</v>
      </c>
      <c r="L144" s="132" t="s">
        <v>32</v>
      </c>
      <c r="M144" s="136" t="s">
        <v>108</v>
      </c>
      <c r="N144" s="126" t="s">
        <v>109</v>
      </c>
      <c r="O144" s="129">
        <v>1</v>
      </c>
      <c r="P144" s="137">
        <v>19492.57</v>
      </c>
      <c r="Q144" s="132" t="s">
        <v>110</v>
      </c>
      <c r="R144" s="137">
        <f>16803.94*1.16</f>
        <v>19492.570399999997</v>
      </c>
      <c r="S144" s="137">
        <v>19492.57</v>
      </c>
    </row>
    <row r="145" spans="1:19" s="115" customFormat="1" ht="44.25" customHeight="1" x14ac:dyDescent="0.3">
      <c r="A145" s="66" t="s">
        <v>59</v>
      </c>
      <c r="B145" s="67" t="s">
        <v>60</v>
      </c>
      <c r="C145" s="141" t="s">
        <v>71</v>
      </c>
      <c r="D145" s="141" t="s">
        <v>20</v>
      </c>
      <c r="E145" s="39" t="s">
        <v>21</v>
      </c>
      <c r="F145" s="39" t="s">
        <v>20</v>
      </c>
      <c r="G145" s="39" t="s">
        <v>22</v>
      </c>
      <c r="H145" s="39" t="s">
        <v>134</v>
      </c>
      <c r="I145" s="61" t="s">
        <v>117</v>
      </c>
      <c r="J145" s="142" t="s">
        <v>176</v>
      </c>
      <c r="K145" s="142" t="s">
        <v>177</v>
      </c>
      <c r="L145" s="143" t="s">
        <v>33</v>
      </c>
      <c r="M145" s="144" t="s">
        <v>33</v>
      </c>
      <c r="N145" s="142" t="s">
        <v>54</v>
      </c>
      <c r="O145" s="46">
        <v>70</v>
      </c>
      <c r="P145" s="46">
        <v>43</v>
      </c>
      <c r="Q145" s="143" t="s">
        <v>72</v>
      </c>
      <c r="R145" s="145">
        <v>3010</v>
      </c>
      <c r="S145" s="145">
        <v>3010</v>
      </c>
    </row>
    <row r="146" spans="1:19" s="115" customFormat="1" ht="44.25" customHeight="1" x14ac:dyDescent="0.3">
      <c r="A146" s="66" t="s">
        <v>59</v>
      </c>
      <c r="B146" s="67" t="s">
        <v>60</v>
      </c>
      <c r="C146" s="141" t="s">
        <v>71</v>
      </c>
      <c r="D146" s="141" t="s">
        <v>20</v>
      </c>
      <c r="E146" s="39" t="s">
        <v>21</v>
      </c>
      <c r="F146" s="39" t="s">
        <v>20</v>
      </c>
      <c r="G146" s="39" t="s">
        <v>22</v>
      </c>
      <c r="H146" s="39" t="s">
        <v>134</v>
      </c>
      <c r="I146" s="61" t="s">
        <v>117</v>
      </c>
      <c r="J146" s="142" t="s">
        <v>351</v>
      </c>
      <c r="K146" s="142" t="s">
        <v>352</v>
      </c>
      <c r="L146" s="143" t="s">
        <v>33</v>
      </c>
      <c r="M146" s="144" t="s">
        <v>33</v>
      </c>
      <c r="N146" s="142" t="s">
        <v>66</v>
      </c>
      <c r="O146" s="46">
        <v>2</v>
      </c>
      <c r="P146" s="46">
        <v>160</v>
      </c>
      <c r="Q146" s="143" t="s">
        <v>72</v>
      </c>
      <c r="R146" s="145">
        <v>320</v>
      </c>
      <c r="S146" s="145">
        <v>320</v>
      </c>
    </row>
    <row r="147" spans="1:19" s="115" customFormat="1" ht="44.25" customHeight="1" x14ac:dyDescent="0.3">
      <c r="A147" s="66" t="s">
        <v>59</v>
      </c>
      <c r="B147" s="67" t="s">
        <v>60</v>
      </c>
      <c r="C147" s="141" t="s">
        <v>71</v>
      </c>
      <c r="D147" s="141" t="s">
        <v>20</v>
      </c>
      <c r="E147" s="39" t="s">
        <v>36</v>
      </c>
      <c r="F147" s="39" t="s">
        <v>69</v>
      </c>
      <c r="G147" s="39" t="s">
        <v>38</v>
      </c>
      <c r="H147" s="39" t="s">
        <v>353</v>
      </c>
      <c r="I147" s="61" t="s">
        <v>354</v>
      </c>
      <c r="J147" s="142" t="s">
        <v>129</v>
      </c>
      <c r="K147" s="142" t="s">
        <v>130</v>
      </c>
      <c r="L147" s="143" t="s">
        <v>33</v>
      </c>
      <c r="M147" s="144" t="s">
        <v>33</v>
      </c>
      <c r="N147" s="142" t="s">
        <v>54</v>
      </c>
      <c r="O147" s="46">
        <v>1</v>
      </c>
      <c r="P147" s="46">
        <v>410.64</v>
      </c>
      <c r="Q147" s="143" t="s">
        <v>72</v>
      </c>
      <c r="R147" s="145">
        <v>410.64</v>
      </c>
      <c r="S147" s="145">
        <v>410.64</v>
      </c>
    </row>
    <row r="148" spans="1:19" s="115" customFormat="1" ht="44.25" customHeight="1" x14ac:dyDescent="0.3">
      <c r="A148" s="66" t="s">
        <v>59</v>
      </c>
      <c r="B148" s="67" t="s">
        <v>60</v>
      </c>
      <c r="C148" s="141" t="s">
        <v>71</v>
      </c>
      <c r="D148" s="141" t="s">
        <v>20</v>
      </c>
      <c r="E148" s="39" t="s">
        <v>36</v>
      </c>
      <c r="F148" s="39" t="s">
        <v>69</v>
      </c>
      <c r="G148" s="39" t="s">
        <v>38</v>
      </c>
      <c r="H148" s="39" t="s">
        <v>283</v>
      </c>
      <c r="I148" s="61" t="s">
        <v>70</v>
      </c>
      <c r="J148" s="142" t="s">
        <v>251</v>
      </c>
      <c r="K148" s="142" t="s">
        <v>252</v>
      </c>
      <c r="L148" s="143" t="s">
        <v>33</v>
      </c>
      <c r="M148" s="144" t="s">
        <v>33</v>
      </c>
      <c r="N148" s="142" t="s">
        <v>54</v>
      </c>
      <c r="O148" s="46">
        <v>4</v>
      </c>
      <c r="P148" s="46">
        <v>244.76</v>
      </c>
      <c r="Q148" s="143" t="s">
        <v>72</v>
      </c>
      <c r="R148" s="145">
        <v>979.04</v>
      </c>
      <c r="S148" s="145">
        <v>979.04</v>
      </c>
    </row>
    <row r="149" spans="1:19" s="115" customFormat="1" ht="44.25" customHeight="1" x14ac:dyDescent="0.3">
      <c r="A149" s="66" t="s">
        <v>59</v>
      </c>
      <c r="B149" s="67" t="s">
        <v>60</v>
      </c>
      <c r="C149" s="141" t="s">
        <v>71</v>
      </c>
      <c r="D149" s="141" t="s">
        <v>20</v>
      </c>
      <c r="E149" s="39" t="s">
        <v>21</v>
      </c>
      <c r="F149" s="39" t="s">
        <v>20</v>
      </c>
      <c r="G149" s="39" t="s">
        <v>22</v>
      </c>
      <c r="H149" s="39" t="s">
        <v>73</v>
      </c>
      <c r="I149" s="61" t="s">
        <v>74</v>
      </c>
      <c r="J149" s="142" t="s">
        <v>194</v>
      </c>
      <c r="K149" s="142" t="s">
        <v>195</v>
      </c>
      <c r="L149" s="143" t="s">
        <v>33</v>
      </c>
      <c r="M149" s="144" t="s">
        <v>33</v>
      </c>
      <c r="N149" s="142" t="s">
        <v>65</v>
      </c>
      <c r="O149" s="46">
        <v>5</v>
      </c>
      <c r="P149" s="46">
        <v>1064.9000000000001</v>
      </c>
      <c r="Q149" s="143" t="s">
        <v>72</v>
      </c>
      <c r="R149" s="145">
        <v>5324.5</v>
      </c>
      <c r="S149" s="145">
        <v>5324.5</v>
      </c>
    </row>
    <row r="150" spans="1:19" s="115" customFormat="1" ht="44.25" customHeight="1" x14ac:dyDescent="0.3">
      <c r="A150" s="66" t="s">
        <v>59</v>
      </c>
      <c r="B150" s="67" t="s">
        <v>60</v>
      </c>
      <c r="C150" s="141" t="s">
        <v>71</v>
      </c>
      <c r="D150" s="141" t="s">
        <v>20</v>
      </c>
      <c r="E150" s="39" t="s">
        <v>36</v>
      </c>
      <c r="F150" s="39" t="s">
        <v>69</v>
      </c>
      <c r="G150" s="39" t="s">
        <v>38</v>
      </c>
      <c r="H150" s="39" t="s">
        <v>73</v>
      </c>
      <c r="I150" s="61" t="s">
        <v>74</v>
      </c>
      <c r="J150" s="142" t="s">
        <v>355</v>
      </c>
      <c r="K150" s="142" t="s">
        <v>356</v>
      </c>
      <c r="L150" s="143" t="s">
        <v>33</v>
      </c>
      <c r="M150" s="144" t="s">
        <v>33</v>
      </c>
      <c r="N150" s="142" t="s">
        <v>147</v>
      </c>
      <c r="O150" s="46">
        <v>1</v>
      </c>
      <c r="P150" s="46">
        <v>113.68</v>
      </c>
      <c r="Q150" s="143" t="s">
        <v>72</v>
      </c>
      <c r="R150" s="145">
        <v>113.68</v>
      </c>
      <c r="S150" s="145">
        <v>113.68</v>
      </c>
    </row>
    <row r="151" spans="1:19" s="115" customFormat="1" ht="44.25" customHeight="1" x14ac:dyDescent="0.3">
      <c r="A151" s="66" t="s">
        <v>59</v>
      </c>
      <c r="B151" s="67" t="s">
        <v>60</v>
      </c>
      <c r="C151" s="141" t="s">
        <v>71</v>
      </c>
      <c r="D151" s="141" t="s">
        <v>20</v>
      </c>
      <c r="E151" s="39" t="s">
        <v>36</v>
      </c>
      <c r="F151" s="39" t="s">
        <v>69</v>
      </c>
      <c r="G151" s="39" t="s">
        <v>38</v>
      </c>
      <c r="H151" s="39" t="s">
        <v>68</v>
      </c>
      <c r="I151" s="61" t="s">
        <v>55</v>
      </c>
      <c r="J151" s="142" t="s">
        <v>357</v>
      </c>
      <c r="K151" s="142" t="s">
        <v>358</v>
      </c>
      <c r="L151" s="143" t="s">
        <v>33</v>
      </c>
      <c r="M151" s="144" t="s">
        <v>33</v>
      </c>
      <c r="N151" s="142" t="s">
        <v>208</v>
      </c>
      <c r="O151" s="46">
        <v>1</v>
      </c>
      <c r="P151" s="46">
        <v>69.599999999999994</v>
      </c>
      <c r="Q151" s="143" t="s">
        <v>72</v>
      </c>
      <c r="R151" s="145">
        <v>69.599999999999994</v>
      </c>
      <c r="S151" s="145">
        <v>69.599999999999994</v>
      </c>
    </row>
    <row r="152" spans="1:19" s="115" customFormat="1" ht="44.25" customHeight="1" x14ac:dyDescent="0.3">
      <c r="A152" s="66" t="s">
        <v>59</v>
      </c>
      <c r="B152" s="67" t="s">
        <v>60</v>
      </c>
      <c r="C152" s="141" t="s">
        <v>71</v>
      </c>
      <c r="D152" s="141" t="s">
        <v>20</v>
      </c>
      <c r="E152" s="39" t="s">
        <v>21</v>
      </c>
      <c r="F152" s="39" t="s">
        <v>20</v>
      </c>
      <c r="G152" s="39" t="s">
        <v>22</v>
      </c>
      <c r="H152" s="39" t="s">
        <v>76</v>
      </c>
      <c r="I152" s="61" t="s">
        <v>77</v>
      </c>
      <c r="J152" s="142" t="s">
        <v>45</v>
      </c>
      <c r="K152" s="142" t="s">
        <v>78</v>
      </c>
      <c r="L152" s="143" t="s">
        <v>33</v>
      </c>
      <c r="M152" s="144" t="s">
        <v>33</v>
      </c>
      <c r="N152" s="142" t="s">
        <v>79</v>
      </c>
      <c r="O152" s="46">
        <v>1</v>
      </c>
      <c r="P152" s="46">
        <v>5800</v>
      </c>
      <c r="Q152" s="143" t="s">
        <v>72</v>
      </c>
      <c r="R152" s="145">
        <v>5800</v>
      </c>
      <c r="S152" s="145">
        <v>5800</v>
      </c>
    </row>
    <row r="153" spans="1:19" s="115" customFormat="1" ht="44.25" customHeight="1" x14ac:dyDescent="0.3">
      <c r="A153" s="66" t="s">
        <v>59</v>
      </c>
      <c r="B153" s="67" t="s">
        <v>60</v>
      </c>
      <c r="C153" s="141" t="s">
        <v>71</v>
      </c>
      <c r="D153" s="141" t="s">
        <v>20</v>
      </c>
      <c r="E153" s="39" t="s">
        <v>21</v>
      </c>
      <c r="F153" s="39" t="s">
        <v>20</v>
      </c>
      <c r="G153" s="39" t="s">
        <v>22</v>
      </c>
      <c r="H153" s="39" t="s">
        <v>80</v>
      </c>
      <c r="I153" s="61" t="s">
        <v>81</v>
      </c>
      <c r="J153" s="46"/>
      <c r="K153" s="142" t="s">
        <v>144</v>
      </c>
      <c r="L153" s="143" t="s">
        <v>33</v>
      </c>
      <c r="M153" s="144" t="s">
        <v>33</v>
      </c>
      <c r="N153" s="142" t="s">
        <v>23</v>
      </c>
      <c r="O153" s="46">
        <v>1</v>
      </c>
      <c r="P153" s="46">
        <v>60.55</v>
      </c>
      <c r="Q153" s="143" t="s">
        <v>72</v>
      </c>
      <c r="R153" s="145">
        <v>60.55</v>
      </c>
      <c r="S153" s="145">
        <v>60.55</v>
      </c>
    </row>
    <row r="154" spans="1:19" s="115" customFormat="1" ht="44.25" customHeight="1" x14ac:dyDescent="0.3">
      <c r="A154" s="66" t="s">
        <v>59</v>
      </c>
      <c r="B154" s="67" t="s">
        <v>60</v>
      </c>
      <c r="C154" s="141" t="s">
        <v>71</v>
      </c>
      <c r="D154" s="141" t="s">
        <v>20</v>
      </c>
      <c r="E154" s="39" t="s">
        <v>36</v>
      </c>
      <c r="F154" s="39" t="s">
        <v>37</v>
      </c>
      <c r="G154" s="39" t="s">
        <v>38</v>
      </c>
      <c r="H154" s="39" t="s">
        <v>76</v>
      </c>
      <c r="I154" s="61" t="s">
        <v>77</v>
      </c>
      <c r="J154" s="142" t="s">
        <v>45</v>
      </c>
      <c r="K154" s="142" t="s">
        <v>78</v>
      </c>
      <c r="L154" s="143" t="s">
        <v>33</v>
      </c>
      <c r="M154" s="144" t="s">
        <v>33</v>
      </c>
      <c r="N154" s="142" t="s">
        <v>79</v>
      </c>
      <c r="O154" s="46">
        <v>1</v>
      </c>
      <c r="P154" s="46">
        <v>3804</v>
      </c>
      <c r="Q154" s="143" t="s">
        <v>72</v>
      </c>
      <c r="R154" s="145">
        <v>3804</v>
      </c>
      <c r="S154" s="145">
        <v>3804</v>
      </c>
    </row>
    <row r="155" spans="1:19" s="115" customFormat="1" ht="44.25" customHeight="1" x14ac:dyDescent="0.3">
      <c r="A155" s="66" t="s">
        <v>59</v>
      </c>
      <c r="B155" s="67" t="s">
        <v>60</v>
      </c>
      <c r="C155" s="141" t="s">
        <v>71</v>
      </c>
      <c r="D155" s="141" t="s">
        <v>20</v>
      </c>
      <c r="E155" s="39" t="s">
        <v>21</v>
      </c>
      <c r="F155" s="39" t="s">
        <v>20</v>
      </c>
      <c r="G155" s="39" t="s">
        <v>22</v>
      </c>
      <c r="H155" s="39" t="s">
        <v>80</v>
      </c>
      <c r="I155" s="61" t="s">
        <v>81</v>
      </c>
      <c r="J155" s="46"/>
      <c r="K155" s="142" t="s">
        <v>144</v>
      </c>
      <c r="L155" s="143" t="s">
        <v>33</v>
      </c>
      <c r="M155" s="144" t="s">
        <v>33</v>
      </c>
      <c r="N155" s="142" t="s">
        <v>23</v>
      </c>
      <c r="O155" s="46">
        <v>1</v>
      </c>
      <c r="P155" s="46">
        <v>39.72</v>
      </c>
      <c r="Q155" s="143" t="s">
        <v>72</v>
      </c>
      <c r="R155" s="145">
        <v>39.72</v>
      </c>
      <c r="S155" s="145">
        <v>39.72</v>
      </c>
    </row>
    <row r="156" spans="1:19" s="115" customFormat="1" ht="44.25" customHeight="1" x14ac:dyDescent="0.3">
      <c r="A156" s="66" t="s">
        <v>59</v>
      </c>
      <c r="B156" s="67" t="s">
        <v>60</v>
      </c>
      <c r="C156" s="141" t="s">
        <v>71</v>
      </c>
      <c r="D156" s="141" t="s">
        <v>20</v>
      </c>
      <c r="E156" s="39" t="s">
        <v>36</v>
      </c>
      <c r="F156" s="39" t="s">
        <v>69</v>
      </c>
      <c r="G156" s="39" t="s">
        <v>38</v>
      </c>
      <c r="H156" s="39" t="s">
        <v>82</v>
      </c>
      <c r="I156" s="61" t="s">
        <v>83</v>
      </c>
      <c r="J156" s="142" t="s">
        <v>84</v>
      </c>
      <c r="K156" s="142" t="s">
        <v>85</v>
      </c>
      <c r="L156" s="143" t="s">
        <v>33</v>
      </c>
      <c r="M156" s="144" t="s">
        <v>33</v>
      </c>
      <c r="N156" s="142" t="s">
        <v>79</v>
      </c>
      <c r="O156" s="46">
        <v>1</v>
      </c>
      <c r="P156" s="46">
        <v>1000</v>
      </c>
      <c r="Q156" s="143" t="s">
        <v>72</v>
      </c>
      <c r="R156" s="145">
        <v>1000</v>
      </c>
      <c r="S156" s="145">
        <v>1000</v>
      </c>
    </row>
    <row r="157" spans="1:19" s="115" customFormat="1" ht="44.25" customHeight="1" x14ac:dyDescent="0.3">
      <c r="A157" s="66" t="s">
        <v>59</v>
      </c>
      <c r="B157" s="67" t="s">
        <v>60</v>
      </c>
      <c r="C157" s="141" t="s">
        <v>71</v>
      </c>
      <c r="D157" s="141" t="s">
        <v>20</v>
      </c>
      <c r="E157" s="39" t="s">
        <v>21</v>
      </c>
      <c r="F157" s="39" t="s">
        <v>20</v>
      </c>
      <c r="G157" s="39" t="s">
        <v>22</v>
      </c>
      <c r="H157" s="39" t="s">
        <v>80</v>
      </c>
      <c r="I157" s="61" t="s">
        <v>81</v>
      </c>
      <c r="J157" s="46"/>
      <c r="K157" s="142" t="s">
        <v>144</v>
      </c>
      <c r="L157" s="143" t="s">
        <v>33</v>
      </c>
      <c r="M157" s="144" t="s">
        <v>33</v>
      </c>
      <c r="N157" s="142" t="s">
        <v>23</v>
      </c>
      <c r="O157" s="46">
        <v>1</v>
      </c>
      <c r="P157" s="46">
        <v>10.44</v>
      </c>
      <c r="Q157" s="143" t="s">
        <v>72</v>
      </c>
      <c r="R157" s="145">
        <v>10.44</v>
      </c>
      <c r="S157" s="145">
        <v>10.44</v>
      </c>
    </row>
    <row r="158" spans="1:19" s="115" customFormat="1" ht="44.25" customHeight="1" x14ac:dyDescent="0.3">
      <c r="A158" s="66" t="s">
        <v>59</v>
      </c>
      <c r="B158" s="67" t="s">
        <v>60</v>
      </c>
      <c r="C158" s="141" t="s">
        <v>71</v>
      </c>
      <c r="D158" s="141" t="s">
        <v>20</v>
      </c>
      <c r="E158" s="39" t="s">
        <v>21</v>
      </c>
      <c r="F158" s="39" t="s">
        <v>20</v>
      </c>
      <c r="G158" s="39" t="s">
        <v>22</v>
      </c>
      <c r="H158" s="39" t="s">
        <v>73</v>
      </c>
      <c r="I158" s="61" t="s">
        <v>74</v>
      </c>
      <c r="J158" s="61" t="s">
        <v>169</v>
      </c>
      <c r="K158" s="146" t="s">
        <v>170</v>
      </c>
      <c r="L158" s="143" t="s">
        <v>33</v>
      </c>
      <c r="M158" s="144" t="s">
        <v>33</v>
      </c>
      <c r="N158" s="34" t="s">
        <v>143</v>
      </c>
      <c r="O158" s="46">
        <v>20</v>
      </c>
      <c r="P158" s="46">
        <v>27.999963999999995</v>
      </c>
      <c r="Q158" s="143" t="s">
        <v>72</v>
      </c>
      <c r="R158" s="145">
        <v>559.99927999999989</v>
      </c>
      <c r="S158" s="145">
        <v>559.99927999999989</v>
      </c>
    </row>
    <row r="159" spans="1:19" s="115" customFormat="1" ht="44.25" customHeight="1" x14ac:dyDescent="0.3">
      <c r="A159" s="66" t="s">
        <v>59</v>
      </c>
      <c r="B159" s="67" t="s">
        <v>60</v>
      </c>
      <c r="C159" s="141" t="s">
        <v>71</v>
      </c>
      <c r="D159" s="141" t="s">
        <v>20</v>
      </c>
      <c r="E159" s="39" t="s">
        <v>21</v>
      </c>
      <c r="F159" s="39" t="s">
        <v>20</v>
      </c>
      <c r="G159" s="39" t="s">
        <v>22</v>
      </c>
      <c r="H159" s="39" t="s">
        <v>73</v>
      </c>
      <c r="I159" s="61" t="s">
        <v>74</v>
      </c>
      <c r="J159" s="61" t="s">
        <v>194</v>
      </c>
      <c r="K159" s="146" t="s">
        <v>195</v>
      </c>
      <c r="L159" s="143" t="s">
        <v>33</v>
      </c>
      <c r="M159" s="144" t="s">
        <v>33</v>
      </c>
      <c r="N159" s="34" t="s">
        <v>65</v>
      </c>
      <c r="O159" s="46">
        <v>5</v>
      </c>
      <c r="P159" s="46">
        <v>1264.0000319999999</v>
      </c>
      <c r="Q159" s="143" t="s">
        <v>72</v>
      </c>
      <c r="R159" s="145">
        <v>6320.0001599999996</v>
      </c>
      <c r="S159" s="145">
        <v>6320.0001599999996</v>
      </c>
    </row>
    <row r="160" spans="1:19" s="115" customFormat="1" ht="44.25" customHeight="1" x14ac:dyDescent="0.3">
      <c r="A160" s="66" t="s">
        <v>59</v>
      </c>
      <c r="B160" s="67" t="s">
        <v>60</v>
      </c>
      <c r="C160" s="141" t="s">
        <v>71</v>
      </c>
      <c r="D160" s="141" t="s">
        <v>20</v>
      </c>
      <c r="E160" s="39" t="s">
        <v>21</v>
      </c>
      <c r="F160" s="39" t="s">
        <v>20</v>
      </c>
      <c r="G160" s="39" t="s">
        <v>22</v>
      </c>
      <c r="H160" s="39" t="s">
        <v>73</v>
      </c>
      <c r="I160" s="61" t="s">
        <v>74</v>
      </c>
      <c r="J160" s="61" t="s">
        <v>196</v>
      </c>
      <c r="K160" s="146" t="s">
        <v>197</v>
      </c>
      <c r="L160" s="143" t="s">
        <v>33</v>
      </c>
      <c r="M160" s="144" t="s">
        <v>33</v>
      </c>
      <c r="N160" s="34" t="s">
        <v>65</v>
      </c>
      <c r="O160" s="46">
        <v>5</v>
      </c>
      <c r="P160" s="46">
        <v>1396.0000279999999</v>
      </c>
      <c r="Q160" s="143" t="s">
        <v>72</v>
      </c>
      <c r="R160" s="145">
        <v>6980.0001400000001</v>
      </c>
      <c r="S160" s="145">
        <v>6980.0001400000001</v>
      </c>
    </row>
    <row r="161" spans="1:19" s="115" customFormat="1" ht="44.25" customHeight="1" x14ac:dyDescent="0.3">
      <c r="A161" s="66" t="s">
        <v>59</v>
      </c>
      <c r="B161" s="67" t="s">
        <v>60</v>
      </c>
      <c r="C161" s="141" t="s">
        <v>71</v>
      </c>
      <c r="D161" s="141" t="s">
        <v>20</v>
      </c>
      <c r="E161" s="39" t="s">
        <v>21</v>
      </c>
      <c r="F161" s="39" t="s">
        <v>20</v>
      </c>
      <c r="G161" s="39" t="s">
        <v>22</v>
      </c>
      <c r="H161" s="39" t="s">
        <v>73</v>
      </c>
      <c r="I161" s="61" t="s">
        <v>74</v>
      </c>
      <c r="J161" s="61" t="s">
        <v>145</v>
      </c>
      <c r="K161" s="146" t="s">
        <v>146</v>
      </c>
      <c r="L161" s="143" t="s">
        <v>33</v>
      </c>
      <c r="M161" s="144" t="s">
        <v>33</v>
      </c>
      <c r="N161" s="34" t="s">
        <v>66</v>
      </c>
      <c r="O161" s="46">
        <v>8</v>
      </c>
      <c r="P161" s="46">
        <v>199.62497999999997</v>
      </c>
      <c r="Q161" s="143" t="s">
        <v>72</v>
      </c>
      <c r="R161" s="145">
        <v>1596.9998399999997</v>
      </c>
      <c r="S161" s="145">
        <v>1596.9998399999997</v>
      </c>
    </row>
    <row r="162" spans="1:19" s="115" customFormat="1" ht="44.25" customHeight="1" x14ac:dyDescent="0.3">
      <c r="A162" s="66" t="s">
        <v>59</v>
      </c>
      <c r="B162" s="67" t="s">
        <v>60</v>
      </c>
      <c r="C162" s="141" t="s">
        <v>71</v>
      </c>
      <c r="D162" s="141" t="s">
        <v>20</v>
      </c>
      <c r="E162" s="39" t="s">
        <v>36</v>
      </c>
      <c r="F162" s="39" t="s">
        <v>37</v>
      </c>
      <c r="G162" s="39" t="s">
        <v>38</v>
      </c>
      <c r="H162" s="39" t="s">
        <v>353</v>
      </c>
      <c r="I162" s="61" t="s">
        <v>354</v>
      </c>
      <c r="J162" s="142" t="s">
        <v>359</v>
      </c>
      <c r="K162" s="142" t="s">
        <v>360</v>
      </c>
      <c r="L162" s="143" t="s">
        <v>33</v>
      </c>
      <c r="M162" s="144" t="s">
        <v>33</v>
      </c>
      <c r="N162" s="142" t="s">
        <v>54</v>
      </c>
      <c r="O162" s="46">
        <v>4</v>
      </c>
      <c r="P162" s="46">
        <v>190.24</v>
      </c>
      <c r="Q162" s="143" t="s">
        <v>72</v>
      </c>
      <c r="R162" s="145">
        <v>760.96</v>
      </c>
      <c r="S162" s="145">
        <v>760.96</v>
      </c>
    </row>
    <row r="163" spans="1:19" s="115" customFormat="1" ht="44.25" customHeight="1" x14ac:dyDescent="0.3">
      <c r="A163" s="66" t="s">
        <v>59</v>
      </c>
      <c r="B163" s="67" t="s">
        <v>60</v>
      </c>
      <c r="C163" s="141" t="s">
        <v>71</v>
      </c>
      <c r="D163" s="141" t="s">
        <v>20</v>
      </c>
      <c r="E163" s="39" t="s">
        <v>36</v>
      </c>
      <c r="F163" s="39" t="s">
        <v>37</v>
      </c>
      <c r="G163" s="39" t="s">
        <v>38</v>
      </c>
      <c r="H163" s="39" t="s">
        <v>353</v>
      </c>
      <c r="I163" s="61" t="s">
        <v>354</v>
      </c>
      <c r="J163" s="142" t="s">
        <v>359</v>
      </c>
      <c r="K163" s="142" t="s">
        <v>360</v>
      </c>
      <c r="L163" s="143" t="s">
        <v>33</v>
      </c>
      <c r="M163" s="144" t="s">
        <v>33</v>
      </c>
      <c r="N163" s="142" t="s">
        <v>54</v>
      </c>
      <c r="O163" s="46">
        <v>1</v>
      </c>
      <c r="P163" s="46">
        <v>229.68</v>
      </c>
      <c r="Q163" s="143" t="s">
        <v>72</v>
      </c>
      <c r="R163" s="145">
        <v>229.68</v>
      </c>
      <c r="S163" s="145">
        <v>229.68</v>
      </c>
    </row>
    <row r="164" spans="1:19" s="115" customFormat="1" ht="44.25" customHeight="1" x14ac:dyDescent="0.3">
      <c r="A164" s="66" t="s">
        <v>59</v>
      </c>
      <c r="B164" s="67" t="s">
        <v>60</v>
      </c>
      <c r="C164" s="141" t="s">
        <v>71</v>
      </c>
      <c r="D164" s="141" t="s">
        <v>20</v>
      </c>
      <c r="E164" s="39" t="s">
        <v>36</v>
      </c>
      <c r="F164" s="39" t="s">
        <v>37</v>
      </c>
      <c r="G164" s="39" t="s">
        <v>38</v>
      </c>
      <c r="H164" s="39" t="s">
        <v>353</v>
      </c>
      <c r="I164" s="61" t="s">
        <v>354</v>
      </c>
      <c r="J164" s="142" t="s">
        <v>361</v>
      </c>
      <c r="K164" s="142" t="s">
        <v>362</v>
      </c>
      <c r="L164" s="143" t="s">
        <v>33</v>
      </c>
      <c r="M164" s="144" t="s">
        <v>33</v>
      </c>
      <c r="N164" s="142" t="s">
        <v>54</v>
      </c>
      <c r="O164" s="46">
        <v>1</v>
      </c>
      <c r="P164" s="46">
        <v>180.96</v>
      </c>
      <c r="Q164" s="143" t="s">
        <v>72</v>
      </c>
      <c r="R164" s="145">
        <v>180.96</v>
      </c>
      <c r="S164" s="145">
        <v>180.96</v>
      </c>
    </row>
    <row r="165" spans="1:19" s="115" customFormat="1" ht="44.25" customHeight="1" x14ac:dyDescent="0.3">
      <c r="A165" s="66" t="s">
        <v>59</v>
      </c>
      <c r="B165" s="67" t="s">
        <v>60</v>
      </c>
      <c r="C165" s="141" t="s">
        <v>71</v>
      </c>
      <c r="D165" s="141" t="s">
        <v>20</v>
      </c>
      <c r="E165" s="39" t="s">
        <v>36</v>
      </c>
      <c r="F165" s="39" t="s">
        <v>37</v>
      </c>
      <c r="G165" s="39" t="s">
        <v>38</v>
      </c>
      <c r="H165" s="39" t="s">
        <v>73</v>
      </c>
      <c r="I165" s="61" t="s">
        <v>74</v>
      </c>
      <c r="J165" s="142" t="s">
        <v>98</v>
      </c>
      <c r="K165" s="142" t="s">
        <v>99</v>
      </c>
      <c r="L165" s="143" t="s">
        <v>33</v>
      </c>
      <c r="M165" s="144" t="s">
        <v>33</v>
      </c>
      <c r="N165" s="142" t="s">
        <v>66</v>
      </c>
      <c r="O165" s="46">
        <v>10</v>
      </c>
      <c r="P165" s="46">
        <v>79.86</v>
      </c>
      <c r="Q165" s="143" t="s">
        <v>72</v>
      </c>
      <c r="R165" s="145">
        <v>798.6</v>
      </c>
      <c r="S165" s="145">
        <v>798.6</v>
      </c>
    </row>
    <row r="166" spans="1:19" s="115" customFormat="1" ht="44.25" customHeight="1" x14ac:dyDescent="0.3">
      <c r="A166" s="66" t="s">
        <v>59</v>
      </c>
      <c r="B166" s="67" t="s">
        <v>60</v>
      </c>
      <c r="C166" s="141" t="s">
        <v>71</v>
      </c>
      <c r="D166" s="141" t="s">
        <v>20</v>
      </c>
      <c r="E166" s="39" t="s">
        <v>36</v>
      </c>
      <c r="F166" s="39" t="s">
        <v>37</v>
      </c>
      <c r="G166" s="39" t="s">
        <v>38</v>
      </c>
      <c r="H166" s="39" t="s">
        <v>73</v>
      </c>
      <c r="I166" s="61" t="s">
        <v>74</v>
      </c>
      <c r="J166" s="142" t="s">
        <v>165</v>
      </c>
      <c r="K166" s="142" t="s">
        <v>166</v>
      </c>
      <c r="L166" s="143" t="s">
        <v>33</v>
      </c>
      <c r="M166" s="144" t="s">
        <v>33</v>
      </c>
      <c r="N166" s="142" t="s">
        <v>66</v>
      </c>
      <c r="O166" s="46">
        <v>10</v>
      </c>
      <c r="P166" s="46">
        <v>126.06</v>
      </c>
      <c r="Q166" s="143" t="s">
        <v>72</v>
      </c>
      <c r="R166" s="145">
        <v>1260.5999999999999</v>
      </c>
      <c r="S166" s="145">
        <v>1260.5999999999999</v>
      </c>
    </row>
    <row r="167" spans="1:19" s="115" customFormat="1" ht="44.25" customHeight="1" x14ac:dyDescent="0.3">
      <c r="A167" s="66" t="s">
        <v>59</v>
      </c>
      <c r="B167" s="67" t="s">
        <v>60</v>
      </c>
      <c r="C167" s="141" t="s">
        <v>71</v>
      </c>
      <c r="D167" s="141" t="s">
        <v>20</v>
      </c>
      <c r="E167" s="39" t="s">
        <v>36</v>
      </c>
      <c r="F167" s="39" t="s">
        <v>37</v>
      </c>
      <c r="G167" s="39" t="s">
        <v>38</v>
      </c>
      <c r="H167" s="39" t="s">
        <v>73</v>
      </c>
      <c r="I167" s="61" t="s">
        <v>74</v>
      </c>
      <c r="J167" s="142" t="s">
        <v>145</v>
      </c>
      <c r="K167" s="142" t="s">
        <v>146</v>
      </c>
      <c r="L167" s="143" t="s">
        <v>33</v>
      </c>
      <c r="M167" s="144" t="s">
        <v>33</v>
      </c>
      <c r="N167" s="142" t="s">
        <v>66</v>
      </c>
      <c r="O167" s="46">
        <v>1</v>
      </c>
      <c r="P167" s="46">
        <v>210.72</v>
      </c>
      <c r="Q167" s="143" t="s">
        <v>72</v>
      </c>
      <c r="R167" s="145">
        <v>210.72</v>
      </c>
      <c r="S167" s="145">
        <v>210.72</v>
      </c>
    </row>
    <row r="168" spans="1:19" s="115" customFormat="1" ht="44.25" customHeight="1" x14ac:dyDescent="0.3">
      <c r="A168" s="66" t="s">
        <v>59</v>
      </c>
      <c r="B168" s="67" t="s">
        <v>60</v>
      </c>
      <c r="C168" s="141" t="s">
        <v>71</v>
      </c>
      <c r="D168" s="141" t="s">
        <v>20</v>
      </c>
      <c r="E168" s="39" t="s">
        <v>36</v>
      </c>
      <c r="F168" s="39" t="s">
        <v>37</v>
      </c>
      <c r="G168" s="39" t="s">
        <v>38</v>
      </c>
      <c r="H168" s="39" t="s">
        <v>73</v>
      </c>
      <c r="I168" s="61" t="s">
        <v>74</v>
      </c>
      <c r="J168" s="142" t="s">
        <v>363</v>
      </c>
      <c r="K168" s="142" t="s">
        <v>364</v>
      </c>
      <c r="L168" s="143" t="s">
        <v>33</v>
      </c>
      <c r="M168" s="144" t="s">
        <v>33</v>
      </c>
      <c r="N168" s="142" t="s">
        <v>54</v>
      </c>
      <c r="O168" s="46">
        <v>12</v>
      </c>
      <c r="P168" s="46">
        <v>19.7316</v>
      </c>
      <c r="Q168" s="143" t="s">
        <v>72</v>
      </c>
      <c r="R168" s="145">
        <v>236.7792</v>
      </c>
      <c r="S168" s="145">
        <v>236.7792</v>
      </c>
    </row>
    <row r="169" spans="1:19" s="115" customFormat="1" ht="44.25" customHeight="1" x14ac:dyDescent="0.3">
      <c r="A169" s="66" t="s">
        <v>59</v>
      </c>
      <c r="B169" s="67" t="s">
        <v>60</v>
      </c>
      <c r="C169" s="141" t="s">
        <v>71</v>
      </c>
      <c r="D169" s="141" t="s">
        <v>20</v>
      </c>
      <c r="E169" s="39" t="s">
        <v>36</v>
      </c>
      <c r="F169" s="39" t="s">
        <v>37</v>
      </c>
      <c r="G169" s="39" t="s">
        <v>38</v>
      </c>
      <c r="H169" s="39" t="s">
        <v>73</v>
      </c>
      <c r="I169" s="61" t="s">
        <v>74</v>
      </c>
      <c r="J169" s="142" t="s">
        <v>148</v>
      </c>
      <c r="K169" s="142" t="s">
        <v>149</v>
      </c>
      <c r="L169" s="143" t="s">
        <v>33</v>
      </c>
      <c r="M169" s="144" t="s">
        <v>33</v>
      </c>
      <c r="N169" s="142" t="s">
        <v>54</v>
      </c>
      <c r="O169" s="46">
        <v>5</v>
      </c>
      <c r="P169" s="46">
        <v>13.583600000000001</v>
      </c>
      <c r="Q169" s="143" t="s">
        <v>72</v>
      </c>
      <c r="R169" s="145">
        <v>67.918000000000006</v>
      </c>
      <c r="S169" s="145">
        <v>67.918000000000006</v>
      </c>
    </row>
    <row r="170" spans="1:19" s="115" customFormat="1" ht="44.25" customHeight="1" x14ac:dyDescent="0.3">
      <c r="A170" s="66" t="s">
        <v>59</v>
      </c>
      <c r="B170" s="67" t="s">
        <v>60</v>
      </c>
      <c r="C170" s="141" t="s">
        <v>71</v>
      </c>
      <c r="D170" s="141" t="s">
        <v>20</v>
      </c>
      <c r="E170" s="39" t="s">
        <v>36</v>
      </c>
      <c r="F170" s="39" t="s">
        <v>37</v>
      </c>
      <c r="G170" s="39" t="s">
        <v>38</v>
      </c>
      <c r="H170" s="39" t="s">
        <v>73</v>
      </c>
      <c r="I170" s="61" t="s">
        <v>74</v>
      </c>
      <c r="J170" s="142" t="s">
        <v>365</v>
      </c>
      <c r="K170" s="142" t="s">
        <v>366</v>
      </c>
      <c r="L170" s="143" t="s">
        <v>33</v>
      </c>
      <c r="M170" s="144" t="s">
        <v>33</v>
      </c>
      <c r="N170" s="142" t="s">
        <v>65</v>
      </c>
      <c r="O170" s="46">
        <v>5</v>
      </c>
      <c r="P170" s="46">
        <v>18.501999999999999</v>
      </c>
      <c r="Q170" s="143" t="s">
        <v>72</v>
      </c>
      <c r="R170" s="145">
        <v>92.509999999999991</v>
      </c>
      <c r="S170" s="145">
        <v>92.509999999999991</v>
      </c>
    </row>
    <row r="171" spans="1:19" s="115" customFormat="1" ht="44.25" customHeight="1" x14ac:dyDescent="0.3">
      <c r="A171" s="66" t="s">
        <v>59</v>
      </c>
      <c r="B171" s="67" t="s">
        <v>60</v>
      </c>
      <c r="C171" s="141" t="s">
        <v>71</v>
      </c>
      <c r="D171" s="141" t="s">
        <v>20</v>
      </c>
      <c r="E171" s="39" t="s">
        <v>36</v>
      </c>
      <c r="F171" s="39" t="s">
        <v>37</v>
      </c>
      <c r="G171" s="39" t="s">
        <v>38</v>
      </c>
      <c r="H171" s="39" t="s">
        <v>73</v>
      </c>
      <c r="I171" s="61" t="s">
        <v>74</v>
      </c>
      <c r="J171" s="142" t="s">
        <v>367</v>
      </c>
      <c r="K171" s="142" t="s">
        <v>368</v>
      </c>
      <c r="L171" s="143" t="s">
        <v>33</v>
      </c>
      <c r="M171" s="144" t="s">
        <v>33</v>
      </c>
      <c r="N171" s="142" t="s">
        <v>54</v>
      </c>
      <c r="O171" s="46">
        <v>2</v>
      </c>
      <c r="P171" s="46">
        <v>58.858400000000003</v>
      </c>
      <c r="Q171" s="143" t="s">
        <v>72</v>
      </c>
      <c r="R171" s="145">
        <v>117.71680000000001</v>
      </c>
      <c r="S171" s="145">
        <v>117.71680000000001</v>
      </c>
    </row>
    <row r="172" spans="1:19" s="115" customFormat="1" ht="44.25" customHeight="1" x14ac:dyDescent="0.3">
      <c r="A172" s="66" t="s">
        <v>59</v>
      </c>
      <c r="B172" s="67" t="s">
        <v>60</v>
      </c>
      <c r="C172" s="141" t="s">
        <v>71</v>
      </c>
      <c r="D172" s="141" t="s">
        <v>20</v>
      </c>
      <c r="E172" s="39" t="s">
        <v>36</v>
      </c>
      <c r="F172" s="39" t="s">
        <v>37</v>
      </c>
      <c r="G172" s="39" t="s">
        <v>38</v>
      </c>
      <c r="H172" s="39" t="s">
        <v>73</v>
      </c>
      <c r="I172" s="61" t="s">
        <v>74</v>
      </c>
      <c r="J172" s="142" t="s">
        <v>369</v>
      </c>
      <c r="K172" s="142" t="s">
        <v>370</v>
      </c>
      <c r="L172" s="143" t="s">
        <v>33</v>
      </c>
      <c r="M172" s="144" t="s">
        <v>33</v>
      </c>
      <c r="N172" s="142" t="s">
        <v>54</v>
      </c>
      <c r="O172" s="46">
        <v>3</v>
      </c>
      <c r="P172" s="46">
        <v>24.8704</v>
      </c>
      <c r="Q172" s="143" t="s">
        <v>72</v>
      </c>
      <c r="R172" s="145">
        <v>74.611199999999997</v>
      </c>
      <c r="S172" s="145">
        <v>74.611199999999997</v>
      </c>
    </row>
    <row r="173" spans="1:19" s="115" customFormat="1" ht="44.25" customHeight="1" x14ac:dyDescent="0.3">
      <c r="A173" s="66" t="s">
        <v>59</v>
      </c>
      <c r="B173" s="67" t="s">
        <v>60</v>
      </c>
      <c r="C173" s="141" t="s">
        <v>71</v>
      </c>
      <c r="D173" s="141" t="s">
        <v>20</v>
      </c>
      <c r="E173" s="39" t="s">
        <v>36</v>
      </c>
      <c r="F173" s="39" t="s">
        <v>37</v>
      </c>
      <c r="G173" s="39" t="s">
        <v>38</v>
      </c>
      <c r="H173" s="39" t="s">
        <v>73</v>
      </c>
      <c r="I173" s="61" t="s">
        <v>74</v>
      </c>
      <c r="J173" s="142" t="s">
        <v>371</v>
      </c>
      <c r="K173" s="142" t="s">
        <v>372</v>
      </c>
      <c r="L173" s="143" t="s">
        <v>33</v>
      </c>
      <c r="M173" s="144" t="s">
        <v>33</v>
      </c>
      <c r="N173" s="142" t="s">
        <v>54</v>
      </c>
      <c r="O173" s="46">
        <v>2</v>
      </c>
      <c r="P173" s="46">
        <v>131.834</v>
      </c>
      <c r="Q173" s="143" t="s">
        <v>72</v>
      </c>
      <c r="R173" s="145">
        <v>263.66800000000001</v>
      </c>
      <c r="S173" s="145">
        <v>263.66800000000001</v>
      </c>
    </row>
    <row r="174" spans="1:19" s="115" customFormat="1" ht="44.25" customHeight="1" x14ac:dyDescent="0.3">
      <c r="A174" s="66" t="s">
        <v>59</v>
      </c>
      <c r="B174" s="67" t="s">
        <v>60</v>
      </c>
      <c r="C174" s="141" t="s">
        <v>71</v>
      </c>
      <c r="D174" s="141" t="s">
        <v>20</v>
      </c>
      <c r="E174" s="39" t="s">
        <v>36</v>
      </c>
      <c r="F174" s="39" t="s">
        <v>37</v>
      </c>
      <c r="G174" s="39" t="s">
        <v>38</v>
      </c>
      <c r="H174" s="39" t="s">
        <v>73</v>
      </c>
      <c r="I174" s="61" t="s">
        <v>74</v>
      </c>
      <c r="J174" s="142" t="s">
        <v>373</v>
      </c>
      <c r="K174" s="142" t="s">
        <v>374</v>
      </c>
      <c r="L174" s="143" t="s">
        <v>33</v>
      </c>
      <c r="M174" s="144" t="s">
        <v>33</v>
      </c>
      <c r="N174" s="142" t="s">
        <v>66</v>
      </c>
      <c r="O174" s="46">
        <v>6</v>
      </c>
      <c r="P174" s="46">
        <v>18.0032</v>
      </c>
      <c r="Q174" s="143" t="s">
        <v>72</v>
      </c>
      <c r="R174" s="145">
        <v>108.0192</v>
      </c>
      <c r="S174" s="145">
        <v>108.0192</v>
      </c>
    </row>
    <row r="175" spans="1:19" s="115" customFormat="1" ht="44.25" customHeight="1" x14ac:dyDescent="0.3">
      <c r="A175" s="66" t="s">
        <v>59</v>
      </c>
      <c r="B175" s="67" t="s">
        <v>60</v>
      </c>
      <c r="C175" s="141" t="s">
        <v>71</v>
      </c>
      <c r="D175" s="141" t="s">
        <v>20</v>
      </c>
      <c r="E175" s="39" t="s">
        <v>36</v>
      </c>
      <c r="F175" s="39" t="s">
        <v>37</v>
      </c>
      <c r="G175" s="39" t="s">
        <v>38</v>
      </c>
      <c r="H175" s="39" t="s">
        <v>73</v>
      </c>
      <c r="I175" s="61" t="s">
        <v>74</v>
      </c>
      <c r="J175" s="142" t="s">
        <v>375</v>
      </c>
      <c r="K175" s="142" t="s">
        <v>376</v>
      </c>
      <c r="L175" s="143" t="s">
        <v>33</v>
      </c>
      <c r="M175" s="144" t="s">
        <v>33</v>
      </c>
      <c r="N175" s="142" t="s">
        <v>54</v>
      </c>
      <c r="O175" s="46">
        <v>9</v>
      </c>
      <c r="P175" s="46">
        <v>38.454000000000001</v>
      </c>
      <c r="Q175" s="143" t="s">
        <v>72</v>
      </c>
      <c r="R175" s="145">
        <v>346.08600000000001</v>
      </c>
      <c r="S175" s="145">
        <v>346.08600000000001</v>
      </c>
    </row>
    <row r="176" spans="1:19" s="115" customFormat="1" ht="44.25" customHeight="1" x14ac:dyDescent="0.3">
      <c r="A176" s="66" t="s">
        <v>59</v>
      </c>
      <c r="B176" s="67" t="s">
        <v>60</v>
      </c>
      <c r="C176" s="141" t="s">
        <v>71</v>
      </c>
      <c r="D176" s="141" t="s">
        <v>20</v>
      </c>
      <c r="E176" s="39" t="s">
        <v>36</v>
      </c>
      <c r="F176" s="39" t="s">
        <v>37</v>
      </c>
      <c r="G176" s="39" t="s">
        <v>38</v>
      </c>
      <c r="H176" s="39" t="s">
        <v>73</v>
      </c>
      <c r="I176" s="61" t="s">
        <v>74</v>
      </c>
      <c r="J176" s="142" t="s">
        <v>377</v>
      </c>
      <c r="K176" s="142" t="s">
        <v>378</v>
      </c>
      <c r="L176" s="143" t="s">
        <v>33</v>
      </c>
      <c r="M176" s="144" t="s">
        <v>33</v>
      </c>
      <c r="N176" s="142" t="s">
        <v>54</v>
      </c>
      <c r="O176" s="46">
        <v>4</v>
      </c>
      <c r="P176" s="46">
        <v>26.564</v>
      </c>
      <c r="Q176" s="143" t="s">
        <v>72</v>
      </c>
      <c r="R176" s="145">
        <v>106.256</v>
      </c>
      <c r="S176" s="145">
        <v>106.256</v>
      </c>
    </row>
    <row r="177" spans="1:21" s="115" customFormat="1" ht="44.25" customHeight="1" x14ac:dyDescent="0.3">
      <c r="A177" s="66" t="s">
        <v>59</v>
      </c>
      <c r="B177" s="67" t="s">
        <v>60</v>
      </c>
      <c r="C177" s="141" t="s">
        <v>71</v>
      </c>
      <c r="D177" s="141" t="s">
        <v>20</v>
      </c>
      <c r="E177" s="39" t="s">
        <v>36</v>
      </c>
      <c r="F177" s="39" t="s">
        <v>37</v>
      </c>
      <c r="G177" s="39" t="s">
        <v>38</v>
      </c>
      <c r="H177" s="39" t="s">
        <v>73</v>
      </c>
      <c r="I177" s="61" t="s">
        <v>74</v>
      </c>
      <c r="J177" s="142" t="s">
        <v>379</v>
      </c>
      <c r="K177" s="142" t="s">
        <v>380</v>
      </c>
      <c r="L177" s="143" t="s">
        <v>33</v>
      </c>
      <c r="M177" s="144" t="s">
        <v>33</v>
      </c>
      <c r="N177" s="142" t="s">
        <v>54</v>
      </c>
      <c r="O177" s="46">
        <v>4</v>
      </c>
      <c r="P177" s="46">
        <v>26.564</v>
      </c>
      <c r="Q177" s="143" t="s">
        <v>72</v>
      </c>
      <c r="R177" s="145">
        <v>106.256</v>
      </c>
      <c r="S177" s="145">
        <v>106.256</v>
      </c>
    </row>
    <row r="178" spans="1:21" s="115" customFormat="1" ht="44.25" customHeight="1" x14ac:dyDescent="0.3">
      <c r="A178" s="66" t="s">
        <v>59</v>
      </c>
      <c r="B178" s="67" t="s">
        <v>60</v>
      </c>
      <c r="C178" s="141" t="s">
        <v>71</v>
      </c>
      <c r="D178" s="141" t="s">
        <v>20</v>
      </c>
      <c r="E178" s="39" t="s">
        <v>36</v>
      </c>
      <c r="F178" s="39" t="s">
        <v>37</v>
      </c>
      <c r="G178" s="39" t="s">
        <v>38</v>
      </c>
      <c r="H178" s="39" t="s">
        <v>73</v>
      </c>
      <c r="I178" s="61" t="s">
        <v>74</v>
      </c>
      <c r="J178" s="142" t="s">
        <v>381</v>
      </c>
      <c r="K178" s="142" t="s">
        <v>382</v>
      </c>
      <c r="L178" s="143" t="s">
        <v>33</v>
      </c>
      <c r="M178" s="144" t="s">
        <v>33</v>
      </c>
      <c r="N178" s="142" t="s">
        <v>54</v>
      </c>
      <c r="O178" s="46">
        <v>3</v>
      </c>
      <c r="P178" s="46">
        <v>45.889600000000002</v>
      </c>
      <c r="Q178" s="143" t="s">
        <v>72</v>
      </c>
      <c r="R178" s="145">
        <v>137.6688</v>
      </c>
      <c r="S178" s="145">
        <v>137.6688</v>
      </c>
    </row>
    <row r="179" spans="1:21" s="115" customFormat="1" ht="44.25" customHeight="1" x14ac:dyDescent="0.3">
      <c r="A179" s="66" t="s">
        <v>59</v>
      </c>
      <c r="B179" s="67" t="s">
        <v>60</v>
      </c>
      <c r="C179" s="141" t="s">
        <v>71</v>
      </c>
      <c r="D179" s="141" t="s">
        <v>20</v>
      </c>
      <c r="E179" s="39" t="s">
        <v>21</v>
      </c>
      <c r="F179" s="39" t="s">
        <v>20</v>
      </c>
      <c r="G179" s="39" t="s">
        <v>28</v>
      </c>
      <c r="H179" s="39" t="s">
        <v>90</v>
      </c>
      <c r="I179" s="61" t="s">
        <v>51</v>
      </c>
      <c r="J179" s="142"/>
      <c r="K179" s="147" t="s">
        <v>383</v>
      </c>
      <c r="L179" s="143" t="s">
        <v>91</v>
      </c>
      <c r="M179" s="144" t="s">
        <v>88</v>
      </c>
      <c r="N179" s="146" t="s">
        <v>23</v>
      </c>
      <c r="O179" s="46">
        <v>1</v>
      </c>
      <c r="P179" s="148">
        <v>50355.24</v>
      </c>
      <c r="Q179" s="143" t="s">
        <v>89</v>
      </c>
      <c r="R179" s="145">
        <v>50355.24</v>
      </c>
      <c r="S179" s="145">
        <v>50355.24</v>
      </c>
    </row>
    <row r="180" spans="1:21" s="115" customFormat="1" ht="44.25" customHeight="1" x14ac:dyDescent="0.3">
      <c r="A180" s="66" t="s">
        <v>59</v>
      </c>
      <c r="B180" s="67" t="s">
        <v>60</v>
      </c>
      <c r="C180" s="141" t="s">
        <v>71</v>
      </c>
      <c r="D180" s="141" t="s">
        <v>20</v>
      </c>
      <c r="E180" s="39" t="s">
        <v>21</v>
      </c>
      <c r="F180" s="39" t="s">
        <v>20</v>
      </c>
      <c r="G180" s="39" t="s">
        <v>22</v>
      </c>
      <c r="H180" s="39" t="s">
        <v>46</v>
      </c>
      <c r="I180" s="61" t="s">
        <v>51</v>
      </c>
      <c r="J180" s="142"/>
      <c r="K180" s="149" t="s">
        <v>384</v>
      </c>
      <c r="L180" s="143" t="s">
        <v>24</v>
      </c>
      <c r="M180" s="144" t="s">
        <v>88</v>
      </c>
      <c r="N180" s="150" t="s">
        <v>23</v>
      </c>
      <c r="O180" s="46">
        <v>1</v>
      </c>
      <c r="P180" s="148">
        <v>2117.23</v>
      </c>
      <c r="Q180" s="143" t="s">
        <v>89</v>
      </c>
      <c r="R180" s="145">
        <v>2117.23</v>
      </c>
      <c r="S180" s="145">
        <v>2117.23</v>
      </c>
    </row>
    <row r="181" spans="1:21" s="115" customFormat="1" ht="44.25" customHeight="1" x14ac:dyDescent="0.3">
      <c r="A181" s="66" t="s">
        <v>59</v>
      </c>
      <c r="B181" s="67" t="s">
        <v>60</v>
      </c>
      <c r="C181" s="141" t="s">
        <v>71</v>
      </c>
      <c r="D181" s="141" t="s">
        <v>20</v>
      </c>
      <c r="E181" s="39" t="s">
        <v>21</v>
      </c>
      <c r="F181" s="39" t="s">
        <v>20</v>
      </c>
      <c r="G181" s="39" t="s">
        <v>28</v>
      </c>
      <c r="H181" s="39" t="s">
        <v>93</v>
      </c>
      <c r="I181" s="61" t="s">
        <v>29</v>
      </c>
      <c r="J181" s="142"/>
      <c r="K181" s="151" t="s">
        <v>385</v>
      </c>
      <c r="L181" s="143" t="s">
        <v>94</v>
      </c>
      <c r="M181" s="144" t="s">
        <v>88</v>
      </c>
      <c r="N181" s="146" t="s">
        <v>23</v>
      </c>
      <c r="O181" s="46">
        <v>1</v>
      </c>
      <c r="P181" s="148">
        <v>31320</v>
      </c>
      <c r="Q181" s="143" t="s">
        <v>92</v>
      </c>
      <c r="R181" s="145">
        <v>31320</v>
      </c>
      <c r="S181" s="145">
        <v>31320</v>
      </c>
    </row>
    <row r="182" spans="1:21" s="115" customFormat="1" ht="44.25" customHeight="1" x14ac:dyDescent="0.3">
      <c r="A182" s="66" t="s">
        <v>59</v>
      </c>
      <c r="B182" s="67" t="s">
        <v>60</v>
      </c>
      <c r="C182" s="141" t="s">
        <v>71</v>
      </c>
      <c r="D182" s="141" t="s">
        <v>20</v>
      </c>
      <c r="E182" s="39" t="s">
        <v>21</v>
      </c>
      <c r="F182" s="39" t="s">
        <v>20</v>
      </c>
      <c r="G182" s="39" t="s">
        <v>28</v>
      </c>
      <c r="H182" s="39" t="s">
        <v>86</v>
      </c>
      <c r="I182" s="61" t="s">
        <v>87</v>
      </c>
      <c r="J182" s="142"/>
      <c r="K182" s="149" t="s">
        <v>386</v>
      </c>
      <c r="L182" s="143" t="s">
        <v>214</v>
      </c>
      <c r="M182" s="144" t="s">
        <v>88</v>
      </c>
      <c r="N182" s="150" t="s">
        <v>23</v>
      </c>
      <c r="O182" s="46">
        <v>1</v>
      </c>
      <c r="P182" s="148">
        <v>388</v>
      </c>
      <c r="Q182" s="143" t="s">
        <v>89</v>
      </c>
      <c r="R182" s="145">
        <v>388</v>
      </c>
      <c r="S182" s="145">
        <v>388</v>
      </c>
    </row>
    <row r="183" spans="1:21" s="115" customFormat="1" ht="44.25" customHeight="1" x14ac:dyDescent="0.3">
      <c r="A183" s="66" t="s">
        <v>59</v>
      </c>
      <c r="B183" s="67" t="s">
        <v>60</v>
      </c>
      <c r="C183" s="141" t="s">
        <v>71</v>
      </c>
      <c r="D183" s="141" t="s">
        <v>20</v>
      </c>
      <c r="E183" s="39" t="s">
        <v>21</v>
      </c>
      <c r="F183" s="39" t="s">
        <v>20</v>
      </c>
      <c r="G183" s="39" t="s">
        <v>28</v>
      </c>
      <c r="H183" s="39" t="s">
        <v>95</v>
      </c>
      <c r="I183" s="61" t="s">
        <v>31</v>
      </c>
      <c r="J183" s="142"/>
      <c r="K183" s="149" t="s">
        <v>387</v>
      </c>
      <c r="L183" s="143" t="s">
        <v>32</v>
      </c>
      <c r="M183" s="144" t="s">
        <v>88</v>
      </c>
      <c r="N183" s="150" t="s">
        <v>23</v>
      </c>
      <c r="O183" s="46">
        <v>1</v>
      </c>
      <c r="P183" s="148">
        <v>19492.57</v>
      </c>
      <c r="Q183" s="143" t="s">
        <v>92</v>
      </c>
      <c r="R183" s="145">
        <v>19492.57</v>
      </c>
      <c r="S183" s="145">
        <v>19492.57</v>
      </c>
    </row>
    <row r="184" spans="1:21" s="115" customFormat="1" ht="44.25" customHeight="1" x14ac:dyDescent="0.3">
      <c r="A184" s="66" t="s">
        <v>59</v>
      </c>
      <c r="B184" s="67" t="s">
        <v>60</v>
      </c>
      <c r="C184" s="141" t="s">
        <v>71</v>
      </c>
      <c r="D184" s="141" t="s">
        <v>20</v>
      </c>
      <c r="E184" s="39" t="s">
        <v>21</v>
      </c>
      <c r="F184" s="39" t="s">
        <v>20</v>
      </c>
      <c r="G184" s="39" t="s">
        <v>28</v>
      </c>
      <c r="H184" s="39" t="s">
        <v>215</v>
      </c>
      <c r="I184" s="61" t="s">
        <v>216</v>
      </c>
      <c r="J184" s="142"/>
      <c r="K184" s="151" t="s">
        <v>388</v>
      </c>
      <c r="L184" s="144" t="s">
        <v>33</v>
      </c>
      <c r="M184" s="144" t="s">
        <v>33</v>
      </c>
      <c r="N184" s="150" t="s">
        <v>23</v>
      </c>
      <c r="O184" s="46">
        <v>1</v>
      </c>
      <c r="P184" s="148">
        <v>1415.2</v>
      </c>
      <c r="Q184" s="143" t="s">
        <v>72</v>
      </c>
      <c r="R184" s="145">
        <v>1415.2</v>
      </c>
      <c r="S184" s="145">
        <v>1415.2</v>
      </c>
    </row>
    <row r="187" spans="1:21" s="26" customFormat="1" ht="22.2" customHeight="1" x14ac:dyDescent="0.3">
      <c r="A187" s="153" t="s">
        <v>18</v>
      </c>
      <c r="B187" s="153"/>
      <c r="C187" s="153"/>
      <c r="D187" s="153"/>
      <c r="E187" s="153"/>
      <c r="F187" s="153"/>
      <c r="G187" s="153"/>
      <c r="H187" s="153"/>
      <c r="I187" s="153"/>
      <c r="J187" s="24"/>
      <c r="K187" s="23"/>
      <c r="L187" s="25"/>
      <c r="M187" s="25"/>
      <c r="O187" s="27"/>
      <c r="Q187" s="28"/>
      <c r="R187" s="30">
        <f>SUM(R11:R186)</f>
        <v>922289.60901999974</v>
      </c>
      <c r="S187" s="30">
        <f>SUM(S11:S186)</f>
        <v>922289.60861999972</v>
      </c>
      <c r="U187" s="29"/>
    </row>
  </sheetData>
  <autoFilter ref="A10:S184" xr:uid="{1E0DCD16-E30E-45ED-8109-2D8229EBF5D5}"/>
  <mergeCells count="2">
    <mergeCell ref="A7:R7"/>
    <mergeCell ref="A187:I1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2023</vt:lpstr>
      <vt:lpstr>'JUNIO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2023-08-15T18:17:41Z</dcterms:modified>
</cp:coreProperties>
</file>