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iram.Felix\Downloads\PAAASINE 2023\PAAASINE 2023 ENERO\"/>
    </mc:Choice>
  </mc:AlternateContent>
  <xr:revisionPtr revIDLastSave="0" documentId="13_ncr:1_{5FDE84CF-61B3-4805-AB4B-40CB986F1873}" xr6:coauthVersionLast="47" xr6:coauthVersionMax="47" xr10:uidLastSave="{00000000-0000-0000-0000-000000000000}"/>
  <bookViews>
    <workbookView xWindow="28680" yWindow="-120" windowWidth="21840" windowHeight="13140" xr2:uid="{00000000-000D-0000-FFFF-FFFF00000000}"/>
  </bookViews>
  <sheets>
    <sheet name="ENERO" sheetId="2" r:id="rId1"/>
  </sheets>
  <definedNames>
    <definedName name="_xlnm._FilterDatabase" localSheetId="0" hidden="1">ENERO!$A$10:$S$84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102" i="2" l="1"/>
  <c r="R102" i="2" s="1"/>
  <c r="O101" i="2"/>
  <c r="R101" i="2" s="1"/>
  <c r="O100" i="2"/>
  <c r="R100" i="2" s="1"/>
  <c r="O99" i="2"/>
  <c r="R99" i="2" s="1"/>
  <c r="O98" i="2"/>
  <c r="R98" i="2" s="1"/>
  <c r="O95" i="2"/>
  <c r="R95" i="2" s="1"/>
  <c r="O94" i="2" l="1"/>
  <c r="R94" i="2" s="1"/>
  <c r="O93" i="2"/>
  <c r="R93" i="2" s="1"/>
  <c r="O92" i="2"/>
  <c r="R92" i="2" s="1"/>
  <c r="O91" i="2"/>
  <c r="R91" i="2" s="1"/>
  <c r="O90" i="2"/>
  <c r="R90" i="2" s="1"/>
  <c r="O89" i="2"/>
  <c r="R89" i="2" s="1"/>
  <c r="O88" i="2"/>
  <c r="R88" i="2" s="1"/>
  <c r="O87" i="2"/>
  <c r="R87" i="2" s="1"/>
  <c r="O86" i="2"/>
  <c r="R86" i="2" s="1"/>
  <c r="O85" i="2"/>
  <c r="R85" i="2" s="1"/>
  <c r="R62" i="2" l="1"/>
  <c r="R61" i="2"/>
  <c r="R60" i="2"/>
  <c r="R59" i="2"/>
  <c r="R58" i="2"/>
  <c r="R57" i="2"/>
  <c r="R56" i="2"/>
  <c r="R55" i="2"/>
  <c r="R54" i="2"/>
  <c r="R53" i="2"/>
  <c r="R52" i="2"/>
  <c r="R51" i="2"/>
  <c r="R50" i="2"/>
  <c r="R49" i="2"/>
  <c r="R48" i="2"/>
  <c r="R47" i="2"/>
  <c r="R46" i="2"/>
  <c r="R45" i="2"/>
  <c r="R44" i="2"/>
  <c r="R43" i="2"/>
  <c r="R42" i="2"/>
  <c r="R41" i="2"/>
  <c r="R40" i="2"/>
  <c r="R39" i="2"/>
  <c r="R38" i="2"/>
  <c r="R37" i="2"/>
  <c r="R36" i="2"/>
  <c r="R35" i="2"/>
  <c r="R34" i="2"/>
  <c r="R33" i="2"/>
  <c r="R32" i="2"/>
  <c r="R31" i="2"/>
  <c r="R30" i="2"/>
  <c r="R29" i="2"/>
  <c r="R28" i="2"/>
  <c r="R27" i="2"/>
  <c r="R26" i="2"/>
  <c r="R25" i="2"/>
  <c r="R24" i="2"/>
  <c r="R23" i="2"/>
  <c r="R22" i="2"/>
  <c r="R21" i="2"/>
  <c r="R20" i="2"/>
  <c r="R19" i="2"/>
  <c r="R18" i="2"/>
  <c r="R17" i="2"/>
  <c r="R16" i="2"/>
  <c r="R15" i="2"/>
  <c r="R14" i="2"/>
  <c r="R13" i="2"/>
  <c r="R12" i="2"/>
  <c r="R11" i="2"/>
  <c r="R63" i="2"/>
  <c r="R80" i="2"/>
  <c r="R81" i="2"/>
  <c r="R82" i="2"/>
  <c r="R83" i="2"/>
  <c r="R84" i="2"/>
  <c r="R65" i="2"/>
  <c r="R66" i="2"/>
  <c r="R67" i="2"/>
  <c r="R68" i="2"/>
  <c r="R69" i="2"/>
  <c r="R70" i="2"/>
  <c r="R71" i="2"/>
  <c r="R72" i="2"/>
  <c r="R73" i="2"/>
  <c r="R74" i="2"/>
  <c r="R75" i="2"/>
  <c r="R76" i="2"/>
  <c r="R77" i="2"/>
  <c r="R78" i="2"/>
  <c r="R79" i="2"/>
  <c r="R64" i="2"/>
</calcChain>
</file>

<file path=xl/sharedStrings.xml><?xml version="1.0" encoding="utf-8"?>
<sst xmlns="http://schemas.openxmlformats.org/spreadsheetml/2006/main" count="1472" uniqueCount="232">
  <si>
    <t>PP</t>
  </si>
  <si>
    <t>Partida</t>
  </si>
  <si>
    <t>Enero</t>
  </si>
  <si>
    <t>SR02</t>
  </si>
  <si>
    <t>001</t>
  </si>
  <si>
    <t>M001</t>
  </si>
  <si>
    <t>B00OD01</t>
  </si>
  <si>
    <t>Combustibles, lubricantes y aditivos para vehículos terrestres, aéreos, marítimos, lacustres y fluviales asignados a servidores públicos</t>
  </si>
  <si>
    <t>R008</t>
  </si>
  <si>
    <t>Dirección de Recursos Materiales y Servicios</t>
  </si>
  <si>
    <t>R005</t>
  </si>
  <si>
    <t>Materiales, accesorios y suministros médicos</t>
  </si>
  <si>
    <t>088</t>
  </si>
  <si>
    <t>B00CV01</t>
  </si>
  <si>
    <t>Dirección Ejecutiva de Administración</t>
  </si>
  <si>
    <t>Subdirección de Adquisiciones</t>
  </si>
  <si>
    <t>Órgano</t>
  </si>
  <si>
    <t>UR PRESUPUESTA</t>
  </si>
  <si>
    <t>UR EJERCE</t>
  </si>
  <si>
    <t>A I</t>
  </si>
  <si>
    <t>Subprograma</t>
  </si>
  <si>
    <t>Proyecto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</si>
  <si>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</si>
  <si>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</si>
  <si>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</si>
  <si>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</si>
  <si>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</si>
  <si>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</si>
  <si>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</si>
  <si>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</si>
  <si>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</si>
  <si>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</si>
  <si>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 xml:space="preserve"> </t>
  </si>
  <si>
    <t>25401001-0142</t>
  </si>
  <si>
    <t>CUBREBOCAS</t>
  </si>
  <si>
    <t>26105001-0008</t>
  </si>
  <si>
    <t>SUBDELEGACIONALES</t>
  </si>
  <si>
    <t>ADJUDICACIÓN DIRECTA</t>
  </si>
  <si>
    <t>119</t>
  </si>
  <si>
    <t>21601</t>
  </si>
  <si>
    <t>25401</t>
  </si>
  <si>
    <t>B00OD02</t>
  </si>
  <si>
    <t>31301</t>
  </si>
  <si>
    <t>31801</t>
  </si>
  <si>
    <t>39202</t>
  </si>
  <si>
    <t>B00MO02</t>
  </si>
  <si>
    <t>26102</t>
  </si>
  <si>
    <t>045</t>
  </si>
  <si>
    <t>26103</t>
  </si>
  <si>
    <t>32601</t>
  </si>
  <si>
    <t>26105</t>
  </si>
  <si>
    <t>TRAPEADOR DE ALGODON CHICO</t>
  </si>
  <si>
    <t>PAPEL HIGIENICO</t>
  </si>
  <si>
    <t>TOALLA INTERDOBLADA</t>
  </si>
  <si>
    <t>PAPEL TOALLA  EN ROLLO</t>
  </si>
  <si>
    <t>PAGO DE AGUA</t>
  </si>
  <si>
    <t>PAGO DE SERVICIO DE PAQUETERIA</t>
  </si>
  <si>
    <t>COMISION</t>
  </si>
  <si>
    <t>VALE DE GASOLINA DE $100 PESOS - SERVICIOS PUBLICOS</t>
  </si>
  <si>
    <t>VALE DE GASOLINA DE $10 PESOS - SERVICIOS PUBLICOS</t>
  </si>
  <si>
    <t>VALE DE GASOLINA DE $1 PESO - SERVICIOS PUBLICOS</t>
  </si>
  <si>
    <t>VALE DE GASOLINA DE $100 PESOS - SERVICIOS ADMINISTRATIVOS</t>
  </si>
  <si>
    <t>SERVICIO FOTOCOPIADO</t>
  </si>
  <si>
    <t>GAS LP (SUMINISTRO )</t>
  </si>
  <si>
    <t xml:space="preserve"> Pieza</t>
  </si>
  <si>
    <t xml:space="preserve"> ROLLO</t>
  </si>
  <si>
    <t xml:space="preserve"> CAJA</t>
  </si>
  <si>
    <t xml:space="preserve"> MONTO</t>
  </si>
  <si>
    <t xml:space="preserve"> LITRO</t>
  </si>
  <si>
    <t>Material de limpieza</t>
  </si>
  <si>
    <t>21600032-0003</t>
  </si>
  <si>
    <t>21601001-0016</t>
  </si>
  <si>
    <t>21601001-0017</t>
  </si>
  <si>
    <t>21601001-0018</t>
  </si>
  <si>
    <t>26102001-0005</t>
  </si>
  <si>
    <t>26102001-0009</t>
  </si>
  <si>
    <t>26102001-0011</t>
  </si>
  <si>
    <t>26103001-0007</t>
  </si>
  <si>
    <t>COMBUSTIBLES, LUBRICANTES Y ADITIVOS PARA VEHÍCULOS TERRESTRES, AÉREOS, MARÍTIMOS, LACUSTRES Y FLUVIALES DESTINADOS A SERVICIOS PÚBLICOS Y LA OPERACIÓN DE PROGRAMAS PÚBLICOS</t>
  </si>
  <si>
    <t>Servicio de agua</t>
  </si>
  <si>
    <t>Servicio Postal</t>
  </si>
  <si>
    <t>Arrendamiendo de maquinaria y equipo</t>
  </si>
  <si>
    <t>Otros impuestos y derechos</t>
  </si>
  <si>
    <t>SR01</t>
  </si>
  <si>
    <t>21101</t>
  </si>
  <si>
    <t>Materiales y útiles de oficina</t>
  </si>
  <si>
    <t>21100004-0001</t>
  </si>
  <si>
    <t>AGENDA EJECUTIVA</t>
  </si>
  <si>
    <t>Pieza</t>
  </si>
  <si>
    <t>R002</t>
  </si>
  <si>
    <t>043</t>
  </si>
  <si>
    <t>21100017-0002</t>
  </si>
  <si>
    <t>CAJA DE ARCHIVO MUERTO T/CARTA</t>
  </si>
  <si>
    <t>21100033-0001</t>
  </si>
  <si>
    <t>CINTA 3 M CERTOPLAX</t>
  </si>
  <si>
    <t>21100036-0001</t>
  </si>
  <si>
    <t>CLIP ESTANDAR # 1</t>
  </si>
  <si>
    <t>CAJA</t>
  </si>
  <si>
    <t>21100045-0006</t>
  </si>
  <si>
    <t>DESPACHADOR DE CINTA TRANSPARENTE 48X50</t>
  </si>
  <si>
    <t>21100065-0001</t>
  </si>
  <si>
    <t>GRAPA STANDAR</t>
  </si>
  <si>
    <t>21100083-0001</t>
  </si>
  <si>
    <t>PAÑUELOS KLEENEX C/100 hjs.</t>
  </si>
  <si>
    <t>21100087-0013</t>
  </si>
  <si>
    <t>PAPEL BOND T/CARTA 500 hjs.</t>
  </si>
  <si>
    <t>PAQUETE</t>
  </si>
  <si>
    <t>21100102-0004</t>
  </si>
  <si>
    <t>PORTA GAFETES TIPO YOYO</t>
  </si>
  <si>
    <t>21100123-0002</t>
  </si>
  <si>
    <t>SOBRE BOLSA T/CARTA S/IMP.</t>
  </si>
  <si>
    <t>21100127-0005</t>
  </si>
  <si>
    <t>TIJERA DEL  # 8</t>
  </si>
  <si>
    <t>21101001-0006</t>
  </si>
  <si>
    <t>MARCADOR TINTA PERMANENTE</t>
  </si>
  <si>
    <t>21101001-0086</t>
  </si>
  <si>
    <t>FOLDER T/C</t>
  </si>
  <si>
    <t>21101001-0148</t>
  </si>
  <si>
    <t>CUADERNO TIPO FRANCES</t>
  </si>
  <si>
    <t>21101001-0234</t>
  </si>
  <si>
    <t>PLUMA PUNTO MEDIANO</t>
  </si>
  <si>
    <t>21101001-0295</t>
  </si>
  <si>
    <t>PLUMA PUNTO FINO</t>
  </si>
  <si>
    <t>21600007-0008</t>
  </si>
  <si>
    <t>PINOL 1 GALON</t>
  </si>
  <si>
    <t>21600025-0001</t>
  </si>
  <si>
    <t>CERA LIQUIDA P/MUEBLES</t>
  </si>
  <si>
    <t>ROLLO</t>
  </si>
  <si>
    <t>21601001-0026</t>
  </si>
  <si>
    <t>TOALLA DE MICROFIBRA</t>
  </si>
  <si>
    <t>21600002-0001</t>
  </si>
  <si>
    <t>ATOMIZADOR DE PLASTICO</t>
  </si>
  <si>
    <t>21601001-0006</t>
  </si>
  <si>
    <t>DESINFECTANTE EN AEROSOL</t>
  </si>
  <si>
    <t>21601001-0065</t>
  </si>
  <si>
    <t>TOALLAS HUMEDAS DESINFECTANTES</t>
  </si>
  <si>
    <t>21601001-0086</t>
  </si>
  <si>
    <t>DISPENSADOR DE GEL ANTI BACTERIAL AUTOMÁTICO</t>
  </si>
  <si>
    <t>21601001-0116</t>
  </si>
  <si>
    <t>TRAPO MICROFIBRA</t>
  </si>
  <si>
    <t>21601001-0125</t>
  </si>
  <si>
    <t>25401001-0139</t>
  </si>
  <si>
    <t>GEL ANTIBACTERIAL</t>
  </si>
  <si>
    <t>25401001-0202</t>
  </si>
  <si>
    <t>CUBRE BOCAS</t>
  </si>
  <si>
    <t>29401</t>
  </si>
  <si>
    <t>Refacciones y accesorios para equipo de cómputo y telecomunicaciones.</t>
  </si>
  <si>
    <t>29401001-0009</t>
  </si>
  <si>
    <t>MALETA PARA LAPTOP</t>
  </si>
  <si>
    <t>Servicio de agua potable y alcantarillado del R.F.E. y J.D.E., correspondiente al periodo de los meses de Diciembre del 2022 y Enero del 2023.</t>
  </si>
  <si>
    <t>MONTO</t>
  </si>
  <si>
    <t>31401</t>
  </si>
  <si>
    <t>Servicio telefónico convencional</t>
  </si>
  <si>
    <t>Servicio de líneas telefónicas de J.D.E. y del R.F.E., correspondiente al mes de Diciembre del 2022.</t>
  </si>
  <si>
    <t>Adquisición de 100 guías prepago de paquetería Baja Pack Express para el envió y recepción de documentación a Módulos de Atencion Ciudadana.</t>
  </si>
  <si>
    <t>Servicio de guía de prepago para paquetería para envíos de documentación a cabecera estatal.</t>
  </si>
  <si>
    <t>Arrendamiento de maquinaria y equipo</t>
  </si>
  <si>
    <t>Servicio de fotocopiadoras en vocalía ejecutiva, área administrativa, vocalía de capacitación y en vocalía de organización, correspondiente al periodo del 20/12/2022 al 20/01/2023.</t>
  </si>
  <si>
    <t>R003</t>
  </si>
  <si>
    <t>044</t>
  </si>
  <si>
    <t>B16AM01</t>
  </si>
  <si>
    <t>37104</t>
  </si>
  <si>
    <t>Pasajes aéreos nacionales para servidores públicos de mando en el desempeño de comisiones y funciones oficiales</t>
  </si>
  <si>
    <t>Servicio de pasaje aéreo Mexicali-Guadalajara-Mexicali para la asistencia de vocales distritales a Reunión Regional de la I Circunscripción Plurinominal.</t>
  </si>
  <si>
    <t>Revalidacion de placas 2023 para vehiculos propiedad del INE asignados a esta Junta Distrital 01-Sonora</t>
  </si>
  <si>
    <t>SR03</t>
  </si>
  <si>
    <t>26104</t>
  </si>
  <si>
    <t>Combustibles, lubricantes y aditivos para vehículos terrestres, aéreos, marítimos, lacustres y fluviales destinados a servicios públicos y la operación de programas públicos</t>
  </si>
  <si>
    <t>26104001-0010</t>
  </si>
  <si>
    <t>VALE DE GASOLINA DE $1 PESO - SERVIDORES PUBLICOS</t>
  </si>
  <si>
    <t xml:space="preserve">SERVICIO DE AGUA POTABLE </t>
  </si>
  <si>
    <t>Arrendamiento Maquinaria y Equipo</t>
  </si>
  <si>
    <t xml:space="preserve">SERVICIO DE FOTOCOPIADO </t>
  </si>
  <si>
    <t>3380-4040</t>
  </si>
  <si>
    <t>Programa Anual de Adquisiciones, Arrendamientos y Servicios del INE  2023(PAAASINE)</t>
  </si>
  <si>
    <t>SR04</t>
  </si>
  <si>
    <t>MATERIAL DE APOYO INFORMATIVO</t>
  </si>
  <si>
    <t>21501001-0002</t>
  </si>
  <si>
    <t>SUSCRIPCIONES DE PERIODICOS Y/O REVISTAS</t>
  </si>
  <si>
    <t>ADJUDICACION DIRECTA</t>
  </si>
  <si>
    <t>OTROS SERVICIOS COMERCIALES</t>
  </si>
  <si>
    <t>SERVICIO DE FOTOCOPIADO E IMPRESIÓN</t>
  </si>
  <si>
    <t>SERVICIO</t>
  </si>
  <si>
    <t>SERVICIO DE AGUA</t>
  </si>
  <si>
    <t>SERVICIO DE AGUA POTABLE</t>
  </si>
  <si>
    <t>MATERIALES Y UTILES DE OFICINA</t>
  </si>
  <si>
    <t>21100087-0011</t>
  </si>
  <si>
    <t>R009</t>
  </si>
  <si>
    <t>067</t>
  </si>
  <si>
    <t>SERVICIO POSTAL</t>
  </si>
  <si>
    <t>SERVICIO DE PAQUETERIA Y MENSAJERIA</t>
  </si>
  <si>
    <t>COMPRA MENOR</t>
  </si>
  <si>
    <t>SR05</t>
  </si>
  <si>
    <t>SEVICIO DE AGUA</t>
  </si>
  <si>
    <t>SR06</t>
  </si>
  <si>
    <t>SPG001</t>
  </si>
  <si>
    <t>SERVICIO TELÉFONICO CONVENCIONAL</t>
  </si>
  <si>
    <t>SERVICIO DE TELÉFONO PARA LAS ACTIVIDADES INSTITUCIONALES</t>
  </si>
  <si>
    <t>SPG045</t>
  </si>
  <si>
    <t>SERVICIOS</t>
  </si>
  <si>
    <t>SR07</t>
  </si>
  <si>
    <t>21100017-0003</t>
  </si>
  <si>
    <t>CAJA DE ARCHIVO MUERTO T/OFICIO</t>
  </si>
  <si>
    <t>21101001-0380</t>
  </si>
  <si>
    <t>PASTA O CUBIERTA PARA ENGARGOLAR T/O</t>
  </si>
  <si>
    <t>21101001-0104</t>
  </si>
  <si>
    <t>BOLIGRAFO ENERGEL DX AZUL PUNTO FINO</t>
  </si>
  <si>
    <t>21101001-0384</t>
  </si>
  <si>
    <t>TIJERAS DE PUNTA ROMA</t>
  </si>
  <si>
    <t>21100114-0011</t>
  </si>
  <si>
    <t>REGLA METALICA   30cm.</t>
  </si>
  <si>
    <t>21101001-0125</t>
  </si>
  <si>
    <t>MARCA TEXTO FLUORESCENTE PUNTA BISELADA AMARILLO</t>
  </si>
  <si>
    <t>Servicio</t>
  </si>
  <si>
    <t>B00CA01</t>
  </si>
  <si>
    <t>Combustibles, Lubricantes y Aditivos para Vehículos Terrestres,
Aéreos, Marítimos, Lacustres y Fluviales destinados a Servicios
Administrativos.</t>
  </si>
  <si>
    <t>26103001-0031</t>
  </si>
  <si>
    <t>DISPERSION ELECTRONICA DE COMBUSTIBLE PARA SERVICIOS ADMINISTRATIVOS</t>
  </si>
  <si>
    <t>LITROS</t>
  </si>
  <si>
    <t>B00PE02</t>
  </si>
  <si>
    <t>Combustibles, Lubricantes y Aditivos para Vehículos Terrestres,
Aéreos, Marítimos, Lacustres y Fluviales destinados a Servicios
Públicos y la Operación de Programas Públicos.</t>
  </si>
  <si>
    <t>26102001-0019</t>
  </si>
  <si>
    <t>DISPERSION ELECTRONICA DE COMBUSTIBLE PARA SERVICIOS PUBLICOS</t>
  </si>
  <si>
    <t>Litros</t>
  </si>
  <si>
    <t>Combustibles, lubricantes y aditivos para vehículos
terrestres, aéreos, marítimos, lacustres y fluviales asignados a
servidores públicos</t>
  </si>
  <si>
    <t>26104001-0017</t>
  </si>
  <si>
    <t>DISPERSION ELECTRONICA DE COMBUSTIBLE PARA SERVIDORES PUBLICOS</t>
  </si>
  <si>
    <t>Mantenimiento y conservación de inmuebles</t>
  </si>
  <si>
    <t>Otros Servicios Comerciales</t>
  </si>
  <si>
    <t>Servicio telegrafico</t>
  </si>
  <si>
    <t>JUNTA LOCAL EJECUTIVA DEL INE EN SONORA</t>
  </si>
  <si>
    <t>Mes: Enero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</si>
</sst>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</numFmts>
  <fonts count="2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2"/>
      <color rgb="FF000000"/>
      <name val="Arial"/>
      <family val="2"/>
    </font>
    <font>
      <sz val="12"/>
      <color theme="1"/>
      <name val="Arial"/>
      <family val="2"/>
    </font>
    <font>
      <sz val="2"/>
      <color rgb="FF000000"/>
      <name val="Arial"/>
      <family val="2"/>
    </font>
    <font>
      <sz val="9"/>
      <name val="Arial"/>
      <family val="2"/>
    </font>
    <font>
      <sz val="10"/>
      <color indexed="8"/>
      <name val="Calibri"/>
      <family val="2"/>
      <charset val="1"/>
    </font>
    <font>
      <b/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  <font>
      <b/>
      <sz val="17"/>
      <color theme="1"/>
      <name val="Calibri  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</cellStyleXfs>
  <cellXfs count="123">
    <xf numFmtId="0" fontId="0" fillId="0" borderId="0" xfId="0"/>
    <xf numFmtId="0" fontId="1" fillId="0" borderId="0" xfId="2"/>
    <xf numFmtId="0" fontId="1" fillId="0" borderId="0" xfId="2" applyAlignment="1">
      <alignment horizontal="right"/>
    </xf>
    <xf numFmtId="4" fontId="1" fillId="0" borderId="0" xfId="2" applyNumberFormat="1"/>
    <xf numFmtId="0" fontId="1" fillId="0" borderId="0" xfId="2" applyAlignment="1">
      <alignment horizontal="center"/>
    </xf>
    <xf numFmtId="3" fontId="3" fillId="0" borderId="0" xfId="3" applyNumberFormat="1" applyFont="1" applyAlignment="1">
      <alignment horizontal="right" vertical="center"/>
    </xf>
    <xf numFmtId="0" fontId="4" fillId="0" borderId="0" xfId="3" applyFont="1" applyAlignment="1">
      <alignment horizontal="center"/>
    </xf>
    <xf numFmtId="0" fontId="4" fillId="0" borderId="0" xfId="3" applyFont="1" applyAlignment="1">
      <alignment horizontal="right"/>
    </xf>
    <xf numFmtId="4" fontId="4" fillId="0" borderId="0" xfId="3" applyNumberFormat="1" applyFont="1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4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4" fontId="2" fillId="2" borderId="1" xfId="1" applyNumberFormat="1" applyFont="1" applyFill="1" applyBorder="1" applyAlignment="1">
      <alignment horizontal="center" vertical="center" wrapText="1"/>
    </xf>
    <xf numFmtId="3" fontId="2" fillId="2" borderId="1" xfId="1" applyNumberFormat="1" applyFont="1" applyFill="1" applyBorder="1" applyAlignment="1">
      <alignment horizontal="center" vertical="center" wrapText="1"/>
    </xf>
    <xf numFmtId="164" fontId="1" fillId="0" borderId="0" xfId="2" applyNumberFormat="1"/>
    <xf numFmtId="164" fontId="4" fillId="0" borderId="0" xfId="3" applyNumberFormat="1" applyFont="1" applyAlignment="1">
      <alignment horizontal="center"/>
    </xf>
    <xf numFmtId="164" fontId="2" fillId="2" borderId="1" xfId="4" applyNumberFormat="1" applyFont="1" applyFill="1" applyBorder="1" applyAlignment="1">
      <alignment horizontal="center" vertical="center" wrapText="1"/>
    </xf>
    <xf numFmtId="164" fontId="0" fillId="0" borderId="0" xfId="0" applyNumberFormat="1"/>
    <xf numFmtId="49" fontId="9" fillId="0" borderId="1" xfId="3" quotePrefix="1" applyNumberFormat="1" applyFont="1" applyBorder="1" applyAlignment="1">
      <alignment horizontal="center" vertical="center" wrapText="1"/>
    </xf>
    <xf numFmtId="49" fontId="1" fillId="0" borderId="1" xfId="3" quotePrefix="1" applyNumberFormat="1" applyFont="1" applyBorder="1" applyAlignment="1">
      <alignment horizontal="center" vertical="center"/>
    </xf>
    <xf numFmtId="1" fontId="6" fillId="4" borderId="1" xfId="4" applyNumberFormat="1" applyFont="1" applyFill="1" applyBorder="1" applyAlignment="1">
      <alignment horizontal="center" vertical="center" wrapText="1"/>
    </xf>
    <xf numFmtId="0" fontId="1" fillId="4" borderId="1" xfId="3" applyFont="1" applyFill="1" applyBorder="1" applyAlignment="1">
      <alignment horizontal="center" vertical="center" wrapText="1"/>
    </xf>
    <xf numFmtId="49" fontId="1" fillId="4" borderId="1" xfId="3" quotePrefix="1" applyNumberFormat="1" applyFont="1" applyFill="1" applyBorder="1" applyAlignment="1">
      <alignment horizontal="center" vertical="center"/>
    </xf>
    <xf numFmtId="3" fontId="6" fillId="4" borderId="1" xfId="4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9" fontId="6" fillId="0" borderId="1" xfId="3" quotePrefix="1" applyNumberFormat="1" applyFont="1" applyBorder="1" applyAlignment="1">
      <alignment horizontal="center" vertical="center" wrapText="1"/>
    </xf>
    <xf numFmtId="1" fontId="10" fillId="4" borderId="1" xfId="4" applyNumberFormat="1" applyFont="1" applyFill="1" applyBorder="1" applyAlignment="1">
      <alignment horizontal="center" vertical="center" wrapText="1"/>
    </xf>
    <xf numFmtId="0" fontId="4" fillId="0" borderId="0" xfId="3" applyFont="1" applyAlignment="1">
      <alignment horizontal="center"/>
    </xf>
    <xf numFmtId="49" fontId="6" fillId="0" borderId="1" xfId="3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1" fillId="0" borderId="1" xfId="3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4" borderId="1" xfId="3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vertical="center"/>
    </xf>
    <xf numFmtId="49" fontId="1" fillId="4" borderId="1" xfId="3" applyNumberFormat="1" applyFont="1" applyFill="1" applyBorder="1" applyAlignment="1">
      <alignment horizontal="center" vertical="center"/>
    </xf>
    <xf numFmtId="49" fontId="6" fillId="4" borderId="1" xfId="4" applyNumberFormat="1" applyFont="1" applyFill="1" applyBorder="1" applyAlignment="1">
      <alignment horizontal="center" vertical="center" wrapText="1"/>
    </xf>
    <xf numFmtId="49" fontId="9" fillId="0" borderId="1" xfId="3" applyNumberFormat="1" applyFont="1" applyBorder="1" applyAlignment="1">
      <alignment horizontal="center" vertical="center" wrapText="1"/>
    </xf>
    <xf numFmtId="49" fontId="6" fillId="0" borderId="1" xfId="4" applyNumberFormat="1" applyFont="1" applyBorder="1" applyAlignment="1">
      <alignment horizontal="center" vertical="center"/>
    </xf>
    <xf numFmtId="49" fontId="10" fillId="4" borderId="1" xfId="4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/>
    </xf>
    <xf numFmtId="0" fontId="8" fillId="3" borderId="1" xfId="0" applyFont="1" applyFill="1" applyBorder="1" applyAlignment="1">
      <alignment horizontal="center" vertical="center"/>
    </xf>
    <xf numFmtId="43" fontId="8" fillId="3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4" borderId="0" xfId="0" applyFont="1" applyFill="1" applyAlignment="1">
      <alignment horizontal="center"/>
    </xf>
    <xf numFmtId="0" fontId="8" fillId="3" borderId="2" xfId="0" applyFont="1" applyFill="1" applyBorder="1" applyAlignment="1">
      <alignment horizontal="center" vertical="top" wrapText="1"/>
    </xf>
    <xf numFmtId="0" fontId="1" fillId="0" borderId="1" xfId="0" applyFont="1" applyBorder="1" applyAlignment="1">
      <alignment horizontal="center"/>
    </xf>
    <xf numFmtId="0" fontId="12" fillId="0" borderId="1" xfId="0" applyFont="1" applyBorder="1" applyAlignment="1">
      <alignment vertical="center" wrapText="1"/>
    </xf>
    <xf numFmtId="0" fontId="13" fillId="3" borderId="1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1" fillId="4" borderId="0" xfId="0" applyFont="1" applyFill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16" fillId="0" borderId="3" xfId="0" applyFont="1" applyBorder="1" applyAlignment="1">
      <alignment vertical="center"/>
    </xf>
    <xf numFmtId="0" fontId="1" fillId="0" borderId="4" xfId="3" applyBorder="1" applyAlignment="1">
      <alignment horizontal="center" vertical="center"/>
    </xf>
    <xf numFmtId="49" fontId="0" fillId="0" borderId="4" xfId="0" applyNumberFormat="1" applyBorder="1" applyAlignment="1">
      <alignment horizontal="center"/>
    </xf>
    <xf numFmtId="4" fontId="17" fillId="0" borderId="4" xfId="3" applyNumberFormat="1" applyFont="1" applyBorder="1" applyAlignment="1">
      <alignment horizontal="left" vertical="center"/>
    </xf>
    <xf numFmtId="0" fontId="8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vertical="center"/>
    </xf>
    <xf numFmtId="0" fontId="0" fillId="0" borderId="4" xfId="0" applyBorder="1"/>
    <xf numFmtId="3" fontId="17" fillId="0" borderId="4" xfId="3" applyNumberFormat="1" applyFont="1" applyBorder="1" applyAlignment="1">
      <alignment horizontal="center" vertical="center"/>
    </xf>
    <xf numFmtId="4" fontId="9" fillId="0" borderId="4" xfId="3" applyNumberFormat="1" applyFont="1" applyBorder="1" applyAlignment="1">
      <alignment horizontal="right" vertical="center"/>
    </xf>
    <xf numFmtId="0" fontId="1" fillId="0" borderId="1" xfId="3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4" fontId="17" fillId="0" borderId="1" xfId="3" applyNumberFormat="1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0" fillId="0" borderId="1" xfId="0" applyBorder="1"/>
    <xf numFmtId="3" fontId="17" fillId="0" borderId="1" xfId="3" applyNumberFormat="1" applyFont="1" applyBorder="1" applyAlignment="1">
      <alignment horizontal="center" vertical="center"/>
    </xf>
    <xf numFmtId="4" fontId="9" fillId="0" borderId="1" xfId="3" applyNumberFormat="1" applyFont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right" vertical="center"/>
    </xf>
    <xf numFmtId="0" fontId="18" fillId="0" borderId="1" xfId="0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right" vertical="center"/>
    </xf>
    <xf numFmtId="0" fontId="19" fillId="4" borderId="1" xfId="3" applyFont="1" applyFill="1" applyBorder="1" applyAlignment="1">
      <alignment horizontal="center" vertical="center" wrapText="1"/>
    </xf>
    <xf numFmtId="49" fontId="20" fillId="4" borderId="1" xfId="3" quotePrefix="1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wrapText="1"/>
    </xf>
    <xf numFmtId="0" fontId="11" fillId="4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vertical="center"/>
    </xf>
    <xf numFmtId="0" fontId="0" fillId="4" borderId="1" xfId="0" applyFill="1" applyBorder="1" applyAlignment="1">
      <alignment horizontal="center"/>
    </xf>
    <xf numFmtId="1" fontId="21" fillId="4" borderId="1" xfId="4" applyNumberFormat="1" applyFont="1" applyFill="1" applyBorder="1" applyAlignment="1">
      <alignment horizontal="center" vertical="center" wrapText="1"/>
    </xf>
    <xf numFmtId="3" fontId="20" fillId="4" borderId="1" xfId="3" applyNumberFormat="1" applyFont="1" applyFill="1" applyBorder="1" applyAlignment="1">
      <alignment vertical="center" wrapText="1"/>
    </xf>
    <xf numFmtId="43" fontId="11" fillId="4" borderId="1" xfId="0" applyNumberFormat="1" applyFont="1" applyFill="1" applyBorder="1" applyAlignment="1">
      <alignment vertical="center"/>
    </xf>
    <xf numFmtId="0" fontId="21" fillId="4" borderId="0" xfId="3" applyFont="1" applyFill="1" applyAlignment="1">
      <alignment horizontal="center" vertical="center" wrapText="1"/>
    </xf>
    <xf numFmtId="0" fontId="0" fillId="4" borderId="1" xfId="0" applyFill="1" applyBorder="1"/>
    <xf numFmtId="0" fontId="0" fillId="4" borderId="1" xfId="0" applyFill="1" applyBorder="1" applyAlignment="1">
      <alignment horizontal="center" vertical="center"/>
    </xf>
    <xf numFmtId="43" fontId="11" fillId="4" borderId="1" xfId="0" applyNumberFormat="1" applyFont="1" applyFill="1" applyBorder="1" applyAlignment="1">
      <alignment horizontal="right" vertical="center"/>
    </xf>
    <xf numFmtId="0" fontId="15" fillId="4" borderId="1" xfId="0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49" fontId="0" fillId="4" borderId="1" xfId="0" applyNumberFormat="1" applyFill="1" applyBorder="1" applyAlignment="1">
      <alignment horizontal="center" vertical="center"/>
    </xf>
    <xf numFmtId="3" fontId="20" fillId="4" borderId="1" xfId="3" applyNumberFormat="1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vertical="center" wrapText="1"/>
    </xf>
    <xf numFmtId="49" fontId="20" fillId="0" borderId="1" xfId="3" quotePrefix="1" applyNumberFormat="1" applyFont="1" applyBorder="1" applyAlignment="1">
      <alignment horizontal="center" vertical="center" wrapText="1"/>
    </xf>
    <xf numFmtId="0" fontId="20" fillId="0" borderId="1" xfId="3" applyFont="1" applyBorder="1" applyAlignment="1">
      <alignment horizontal="center" vertical="center" wrapText="1"/>
    </xf>
    <xf numFmtId="0" fontId="21" fillId="0" borderId="1" xfId="0" applyFont="1" applyBorder="1"/>
    <xf numFmtId="0" fontId="21" fillId="0" borderId="1" xfId="0" applyFont="1" applyBorder="1" applyAlignment="1">
      <alignment vertical="center" wrapText="1"/>
    </xf>
    <xf numFmtId="3" fontId="20" fillId="0" borderId="1" xfId="3" applyNumberFormat="1" applyFont="1" applyBorder="1" applyAlignment="1">
      <alignment vertical="center" wrapText="1"/>
    </xf>
    <xf numFmtId="0" fontId="21" fillId="0" borderId="0" xfId="3" applyFont="1" applyAlignment="1">
      <alignment horizontal="center" vertical="center" wrapText="1"/>
    </xf>
    <xf numFmtId="4" fontId="20" fillId="0" borderId="1" xfId="3" applyNumberFormat="1" applyFont="1" applyBorder="1" applyAlignment="1">
      <alignment horizontal="left" vertical="center" wrapText="1"/>
    </xf>
    <xf numFmtId="1" fontId="21" fillId="0" borderId="1" xfId="4" applyNumberFormat="1" applyFont="1" applyBorder="1" applyAlignment="1">
      <alignment horizontal="left" wrapText="1"/>
    </xf>
    <xf numFmtId="1" fontId="20" fillId="0" borderId="1" xfId="3" applyNumberFormat="1" applyFont="1" applyBorder="1" applyAlignment="1">
      <alignment vertical="center" wrapText="1"/>
    </xf>
    <xf numFmtId="1" fontId="21" fillId="0" borderId="1" xfId="4" applyNumberFormat="1" applyFont="1" applyBorder="1" applyAlignment="1">
      <alignment horizontal="center" vertical="center" wrapText="1"/>
    </xf>
    <xf numFmtId="0" fontId="22" fillId="0" borderId="1" xfId="0" applyFont="1" applyBorder="1" applyAlignment="1">
      <alignment vertical="center" wrapText="1"/>
    </xf>
    <xf numFmtId="0" fontId="21" fillId="0" borderId="1" xfId="7" applyFont="1" applyBorder="1" applyAlignment="1">
      <alignment horizontal="left" vertical="top" wrapText="1"/>
    </xf>
    <xf numFmtId="3" fontId="21" fillId="0" borderId="1" xfId="4" applyNumberFormat="1" applyFont="1" applyBorder="1" applyAlignment="1">
      <alignment horizontal="center" vertical="center" wrapText="1"/>
    </xf>
    <xf numFmtId="3" fontId="20" fillId="0" borderId="1" xfId="3" applyNumberFormat="1" applyFont="1" applyBorder="1" applyAlignment="1">
      <alignment horizontal="center" vertical="center" wrapText="1"/>
    </xf>
    <xf numFmtId="0" fontId="19" fillId="0" borderId="1" xfId="3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4" fontId="6" fillId="0" borderId="1" xfId="3" applyNumberFormat="1" applyFont="1" applyBorder="1" applyAlignment="1">
      <alignment horizontal="right" vertical="center" wrapText="1"/>
    </xf>
    <xf numFmtId="4" fontId="20" fillId="4" borderId="1" xfId="6" applyNumberFormat="1" applyFont="1" applyFill="1" applyBorder="1" applyAlignment="1">
      <alignment horizontal="right" vertical="center" wrapText="1"/>
    </xf>
    <xf numFmtId="4" fontId="20" fillId="0" borderId="1" xfId="3" applyNumberFormat="1" applyFont="1" applyBorder="1" applyAlignment="1">
      <alignment horizontal="right" vertical="center" wrapText="1"/>
    </xf>
    <xf numFmtId="4" fontId="0" fillId="0" borderId="1" xfId="0" applyNumberFormat="1" applyBorder="1" applyAlignment="1">
      <alignment horizontal="right"/>
    </xf>
    <xf numFmtId="49" fontId="24" fillId="0" borderId="0" xfId="2" applyNumberFormat="1" applyFont="1" applyAlignment="1">
      <alignment horizontal="left"/>
    </xf>
    <xf numFmtId="0" fontId="4" fillId="0" borderId="0" xfId="3" applyFont="1" applyAlignment="1">
      <alignment horizontal="center"/>
    </xf>
    <xf numFmtId="164" fontId="4" fillId="0" borderId="0" xfId="3" applyNumberFormat="1" applyFont="1" applyAlignment="1">
      <alignment horizontal="center"/>
    </xf>
  </cellXfs>
  <cellStyles count="8">
    <cellStyle name="Millares" xfId="6" builtinId="3"/>
    <cellStyle name="Millares 2" xfId="1" xr:uid="{00000000-0005-0000-0000-000000000000}"/>
    <cellStyle name="Moneda 2" xfId="5" xr:uid="{00000000-0005-0000-0000-000001000000}"/>
    <cellStyle name="Normal" xfId="0" builtinId="0"/>
    <cellStyle name="Normal 2 2" xfId="3" xr:uid="{00000000-0005-0000-0000-000003000000}"/>
    <cellStyle name="Normal 5" xfId="2" xr:uid="{00000000-0005-0000-0000-000004000000}"/>
    <cellStyle name="Normal 8" xfId="4" xr:uid="{00000000-0005-0000-0000-000005000000}"/>
    <cellStyle name="Normal_FORMATO_JUSTIFICACION DE AP 2004" xfId="7" xr:uid="{5CAE4360-7A7B-4F5C-8332-165F045B19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5</xdr:col>
      <xdr:colOff>701556</xdr:colOff>
      <xdr:row>6</xdr:row>
      <xdr:rowOff>303865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6E2061F-1A72-4B81-80F2-2B41A515CC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90800" y="0"/>
          <a:ext cx="3010416" cy="13572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298"/>
  <sheetViews>
    <sheetView tabSelected="1" zoomScale="84" zoomScaleNormal="84" workbookViewId="0">
      <pane ySplit="10" topLeftCell="A11" activePane="bottomLeft" state="frozen"/>
      <selection pane="bottomLeft" activeCell="A11" sqref="A11"/>
    </sheetView>
  </sheetViews>
  <sheetFormatPr baseColWidth="10" defaultRowHeight="14.4"/>
  <cols>
    <col min="1" max="1" width="29" customWidth="1"/>
    <col min="6" max="6" width="13.88671875" style="18" customWidth="1"/>
    <col min="9" max="9" width="28.33203125" customWidth="1"/>
    <col min="10" max="10" width="23.6640625" customWidth="1"/>
    <col min="11" max="11" width="33.6640625" customWidth="1"/>
    <col min="14" max="14" width="17.88671875" customWidth="1"/>
    <col min="17" max="17" width="25.44140625" customWidth="1"/>
    <col min="18" max="18" width="14.5546875" customWidth="1"/>
    <col min="19" max="19" width="11.5546875" style="25"/>
  </cols>
  <sheetData>
    <row r="1" spans="1:19" ht="22.2">
      <c r="A1" s="1"/>
      <c r="B1" s="1"/>
      <c r="C1" s="1"/>
      <c r="D1" s="1"/>
      <c r="E1" s="1"/>
      <c r="F1" s="15"/>
      <c r="G1" s="1"/>
      <c r="H1" s="1"/>
      <c r="I1" s="1"/>
      <c r="J1" s="1"/>
      <c r="K1" s="1"/>
      <c r="L1" s="1"/>
      <c r="M1" s="1"/>
      <c r="N1" s="2"/>
      <c r="O1" s="2"/>
      <c r="P1" s="3"/>
      <c r="Q1" s="4"/>
      <c r="R1" s="3"/>
      <c r="S1" s="5" t="s">
        <v>14</v>
      </c>
    </row>
    <row r="2" spans="1:19" ht="22.2">
      <c r="A2" s="1"/>
      <c r="B2" s="1"/>
      <c r="C2" s="1"/>
      <c r="D2" s="1"/>
      <c r="E2" s="1"/>
      <c r="F2" s="15"/>
      <c r="G2" s="1"/>
      <c r="H2" s="1"/>
      <c r="I2" s="1"/>
      <c r="J2" s="1"/>
      <c r="K2" s="1"/>
      <c r="L2" s="1"/>
      <c r="M2" s="1"/>
      <c r="N2" s="2"/>
      <c r="O2" s="2"/>
      <c r="P2" s="3"/>
      <c r="Q2" s="4"/>
      <c r="R2" s="3"/>
      <c r="S2" s="5" t="s">
        <v>9</v>
      </c>
    </row>
    <row r="3" spans="1:19" ht="22.2">
      <c r="A3" s="1"/>
      <c r="B3" s="1"/>
      <c r="C3" s="1"/>
      <c r="D3" s="1"/>
      <c r="E3" s="1"/>
      <c r="F3" s="15"/>
      <c r="G3" s="1"/>
      <c r="H3" s="1"/>
      <c r="I3" s="1"/>
      <c r="J3" s="1"/>
      <c r="K3" s="1"/>
      <c r="L3" s="1"/>
      <c r="M3" s="1"/>
      <c r="N3" s="2"/>
      <c r="O3" s="2"/>
      <c r="P3" s="3"/>
      <c r="Q3" s="4"/>
      <c r="R3" s="3"/>
      <c r="S3" s="5" t="s">
        <v>15</v>
      </c>
    </row>
    <row r="4" spans="1:19" ht="22.2">
      <c r="A4" s="1"/>
      <c r="B4" s="1"/>
      <c r="C4" s="1"/>
      <c r="D4" s="1"/>
      <c r="E4" s="1"/>
      <c r="F4" s="15"/>
      <c r="G4" s="1"/>
      <c r="H4" s="1" t="s">
        <v>32</v>
      </c>
      <c r="I4" s="1" t="s">
        <v>32</v>
      </c>
      <c r="J4" s="1"/>
      <c r="K4" s="1"/>
      <c r="L4" s="1"/>
      <c r="M4" s="1"/>
      <c r="N4" s="2"/>
      <c r="O4" s="120" t="s">
        <v>230</v>
      </c>
      <c r="P4" s="3"/>
      <c r="Q4" s="4"/>
      <c r="R4" s="3"/>
      <c r="S4" s="5"/>
    </row>
    <row r="5" spans="1:19">
      <c r="A5" s="1"/>
      <c r="B5" s="1"/>
      <c r="C5" s="1"/>
      <c r="D5" s="1"/>
      <c r="E5" s="1"/>
      <c r="F5" s="15"/>
      <c r="G5" s="1"/>
      <c r="H5" s="1"/>
      <c r="I5" s="1"/>
      <c r="J5" s="1"/>
      <c r="K5" s="1"/>
      <c r="L5" s="1"/>
      <c r="M5" s="1"/>
      <c r="N5" s="2"/>
      <c r="O5" s="2"/>
      <c r="P5" s="3"/>
      <c r="Q5" s="4"/>
      <c r="R5" s="3"/>
      <c r="S5" s="4"/>
    </row>
    <row r="6" spans="1:19">
      <c r="A6" s="1"/>
      <c r="B6" s="1"/>
      <c r="C6" s="1"/>
      <c r="D6" s="1"/>
      <c r="E6" s="1"/>
      <c r="F6" s="15"/>
      <c r="G6" s="1"/>
      <c r="H6" s="1"/>
      <c r="I6" s="1"/>
      <c r="J6" s="1"/>
      <c r="K6" s="1"/>
      <c r="L6" s="1"/>
      <c r="M6" s="1"/>
      <c r="N6" s="2"/>
      <c r="O6" s="2"/>
      <c r="P6" s="3"/>
      <c r="Q6" s="4"/>
      <c r="R6" s="3"/>
      <c r="S6" s="4"/>
    </row>
    <row r="7" spans="1:19" ht="25.8">
      <c r="A7" s="121" t="s">
        <v>174</v>
      </c>
      <c r="B7" s="121"/>
      <c r="C7" s="121"/>
      <c r="D7" s="121"/>
      <c r="E7" s="121"/>
      <c r="F7" s="122"/>
      <c r="G7" s="121"/>
      <c r="H7" s="121"/>
      <c r="I7" s="121"/>
      <c r="J7" s="121"/>
      <c r="K7" s="121"/>
      <c r="L7" s="121"/>
      <c r="M7" s="121"/>
      <c r="N7" s="121"/>
      <c r="O7" s="121"/>
      <c r="P7" s="121"/>
      <c r="Q7" s="121"/>
      <c r="R7" s="121"/>
      <c r="S7" s="121"/>
    </row>
    <row r="8" spans="1:19" ht="25.8">
      <c r="A8" s="6"/>
      <c r="B8" s="6"/>
      <c r="C8" s="6"/>
      <c r="D8" s="6"/>
      <c r="E8" s="6"/>
      <c r="F8" s="16"/>
      <c r="G8" s="6"/>
      <c r="H8" s="6"/>
      <c r="I8" s="28" t="s">
        <v>231</v>
      </c>
      <c r="J8" s="6"/>
      <c r="K8" s="6"/>
      <c r="L8" s="6"/>
      <c r="M8" s="6"/>
      <c r="N8" s="7"/>
      <c r="O8" s="7"/>
      <c r="P8" s="8"/>
      <c r="Q8" s="6"/>
      <c r="R8" s="8"/>
      <c r="S8" s="28"/>
    </row>
    <row r="9" spans="1:19">
      <c r="A9" s="1"/>
      <c r="B9" s="1"/>
      <c r="C9" s="1"/>
      <c r="D9" s="1"/>
      <c r="E9" s="1"/>
      <c r="F9" s="15"/>
      <c r="G9" s="1"/>
      <c r="H9" s="1"/>
      <c r="I9" s="1"/>
      <c r="J9" s="1"/>
      <c r="K9" s="1"/>
      <c r="L9" s="1"/>
      <c r="M9" s="1"/>
      <c r="N9" s="2"/>
      <c r="O9" s="2"/>
      <c r="P9" s="3"/>
      <c r="Q9" s="4"/>
      <c r="R9" s="3"/>
      <c r="S9" s="4"/>
    </row>
    <row r="10" spans="1:19" s="44" customFormat="1" ht="43.2">
      <c r="A10" s="9" t="s">
        <v>16</v>
      </c>
      <c r="B10" s="9" t="s">
        <v>17</v>
      </c>
      <c r="C10" s="9" t="s">
        <v>18</v>
      </c>
      <c r="D10" s="9" t="s">
        <v>19</v>
      </c>
      <c r="E10" s="9" t="s">
        <v>0</v>
      </c>
      <c r="F10" s="17" t="s">
        <v>20</v>
      </c>
      <c r="G10" s="9" t="s">
        <v>21</v>
      </c>
      <c r="H10" s="10" t="s">
        <v>1</v>
      </c>
      <c r="I10" s="10" t="s">
        <v>22</v>
      </c>
      <c r="J10" s="10" t="s">
        <v>23</v>
      </c>
      <c r="K10" s="10" t="s">
        <v>24</v>
      </c>
      <c r="L10" s="10" t="s">
        <v>25</v>
      </c>
      <c r="M10" s="10" t="s">
        <v>26</v>
      </c>
      <c r="N10" s="10" t="s">
        <v>27</v>
      </c>
      <c r="O10" s="12" t="s">
        <v>28</v>
      </c>
      <c r="P10" s="11" t="s">
        <v>29</v>
      </c>
      <c r="Q10" s="12" t="s">
        <v>30</v>
      </c>
      <c r="R10" s="13" t="s">
        <v>31</v>
      </c>
      <c r="S10" s="14" t="s">
        <v>2</v>
      </c>
    </row>
    <row r="11" spans="1:19">
      <c r="A11" s="61" t="s">
        <v>36</v>
      </c>
      <c r="B11" s="62" t="s">
        <v>83</v>
      </c>
      <c r="C11" s="62" t="s">
        <v>83</v>
      </c>
      <c r="D11" s="62" t="s">
        <v>4</v>
      </c>
      <c r="E11" s="62" t="s">
        <v>5</v>
      </c>
      <c r="F11" s="62" t="s">
        <v>4</v>
      </c>
      <c r="G11" s="62" t="s">
        <v>6</v>
      </c>
      <c r="H11" s="62" t="s">
        <v>84</v>
      </c>
      <c r="I11" s="63" t="s">
        <v>85</v>
      </c>
      <c r="J11" s="64" t="s">
        <v>86</v>
      </c>
      <c r="K11" s="65" t="s">
        <v>87</v>
      </c>
      <c r="L11" s="66"/>
      <c r="M11" s="66"/>
      <c r="N11" s="64" t="s">
        <v>88</v>
      </c>
      <c r="O11" s="64">
        <v>2</v>
      </c>
      <c r="P11" s="65">
        <v>292.68</v>
      </c>
      <c r="Q11" s="67" t="s">
        <v>37</v>
      </c>
      <c r="R11" s="68">
        <f t="shared" ref="R11:R62" si="0">SUM(O11*P11)</f>
        <v>585.36</v>
      </c>
      <c r="S11" s="64">
        <v>2</v>
      </c>
    </row>
    <row r="12" spans="1:19">
      <c r="A12" s="69" t="s">
        <v>36</v>
      </c>
      <c r="B12" s="70" t="s">
        <v>83</v>
      </c>
      <c r="C12" s="70" t="s">
        <v>83</v>
      </c>
      <c r="D12" s="70" t="s">
        <v>4</v>
      </c>
      <c r="E12" s="70" t="s">
        <v>5</v>
      </c>
      <c r="F12" s="70" t="s">
        <v>4</v>
      </c>
      <c r="G12" s="70" t="s">
        <v>6</v>
      </c>
      <c r="H12" s="70" t="s">
        <v>84</v>
      </c>
      <c r="I12" s="71" t="s">
        <v>85</v>
      </c>
      <c r="J12" s="72" t="s">
        <v>86</v>
      </c>
      <c r="K12" s="73" t="s">
        <v>87</v>
      </c>
      <c r="L12" s="74"/>
      <c r="M12" s="74"/>
      <c r="N12" s="72" t="s">
        <v>88</v>
      </c>
      <c r="O12" s="72">
        <v>1</v>
      </c>
      <c r="P12" s="73">
        <v>284.04000000000002</v>
      </c>
      <c r="Q12" s="75" t="s">
        <v>37</v>
      </c>
      <c r="R12" s="76">
        <f t="shared" si="0"/>
        <v>284.04000000000002</v>
      </c>
      <c r="S12" s="72">
        <v>1</v>
      </c>
    </row>
    <row r="13" spans="1:19">
      <c r="A13" s="69" t="s">
        <v>36</v>
      </c>
      <c r="B13" s="70" t="s">
        <v>83</v>
      </c>
      <c r="C13" s="70" t="s">
        <v>83</v>
      </c>
      <c r="D13" s="70" t="s">
        <v>4</v>
      </c>
      <c r="E13" s="70" t="s">
        <v>10</v>
      </c>
      <c r="F13" s="70" t="s">
        <v>47</v>
      </c>
      <c r="G13" s="70" t="s">
        <v>6</v>
      </c>
      <c r="H13" s="70" t="s">
        <v>84</v>
      </c>
      <c r="I13" s="71" t="s">
        <v>85</v>
      </c>
      <c r="J13" s="72" t="s">
        <v>86</v>
      </c>
      <c r="K13" s="73" t="s">
        <v>87</v>
      </c>
      <c r="L13" s="74"/>
      <c r="M13" s="74"/>
      <c r="N13" s="72" t="s">
        <v>88</v>
      </c>
      <c r="O13" s="72">
        <v>2</v>
      </c>
      <c r="P13" s="73">
        <v>292.68</v>
      </c>
      <c r="Q13" s="75" t="s">
        <v>37</v>
      </c>
      <c r="R13" s="76">
        <f t="shared" si="0"/>
        <v>585.36</v>
      </c>
      <c r="S13" s="72">
        <v>2</v>
      </c>
    </row>
    <row r="14" spans="1:19">
      <c r="A14" s="69" t="s">
        <v>36</v>
      </c>
      <c r="B14" s="70" t="s">
        <v>83</v>
      </c>
      <c r="C14" s="70" t="s">
        <v>83</v>
      </c>
      <c r="D14" s="70" t="s">
        <v>4</v>
      </c>
      <c r="E14" s="70" t="s">
        <v>89</v>
      </c>
      <c r="F14" s="70" t="s">
        <v>90</v>
      </c>
      <c r="G14" s="70" t="s">
        <v>6</v>
      </c>
      <c r="H14" s="70" t="s">
        <v>84</v>
      </c>
      <c r="I14" s="71" t="s">
        <v>85</v>
      </c>
      <c r="J14" s="72" t="s">
        <v>86</v>
      </c>
      <c r="K14" s="73" t="s">
        <v>87</v>
      </c>
      <c r="L14" s="74"/>
      <c r="M14" s="74"/>
      <c r="N14" s="72" t="s">
        <v>88</v>
      </c>
      <c r="O14" s="72">
        <v>2</v>
      </c>
      <c r="P14" s="73">
        <v>292.68</v>
      </c>
      <c r="Q14" s="75" t="s">
        <v>37</v>
      </c>
      <c r="R14" s="76">
        <f t="shared" si="0"/>
        <v>585.36</v>
      </c>
      <c r="S14" s="72">
        <v>2</v>
      </c>
    </row>
    <row r="15" spans="1:19">
      <c r="A15" s="69" t="s">
        <v>36</v>
      </c>
      <c r="B15" s="70" t="s">
        <v>83</v>
      </c>
      <c r="C15" s="70" t="s">
        <v>83</v>
      </c>
      <c r="D15" s="70" t="s">
        <v>4</v>
      </c>
      <c r="E15" s="70" t="s">
        <v>5</v>
      </c>
      <c r="F15" s="70" t="s">
        <v>4</v>
      </c>
      <c r="G15" s="70" t="s">
        <v>6</v>
      </c>
      <c r="H15" s="70" t="s">
        <v>84</v>
      </c>
      <c r="I15" s="71" t="s">
        <v>85</v>
      </c>
      <c r="J15" s="72" t="s">
        <v>86</v>
      </c>
      <c r="K15" s="73" t="s">
        <v>87</v>
      </c>
      <c r="L15" s="74"/>
      <c r="M15" s="74"/>
      <c r="N15" s="72" t="s">
        <v>88</v>
      </c>
      <c r="O15" s="72">
        <v>1</v>
      </c>
      <c r="P15" s="73">
        <v>292.68</v>
      </c>
      <c r="Q15" s="75" t="s">
        <v>37</v>
      </c>
      <c r="R15" s="76">
        <f t="shared" si="0"/>
        <v>292.68</v>
      </c>
      <c r="S15" s="72">
        <v>1</v>
      </c>
    </row>
    <row r="16" spans="1:19">
      <c r="A16" s="69" t="s">
        <v>36</v>
      </c>
      <c r="B16" s="70" t="s">
        <v>83</v>
      </c>
      <c r="C16" s="70" t="s">
        <v>83</v>
      </c>
      <c r="D16" s="70" t="s">
        <v>4</v>
      </c>
      <c r="E16" s="70" t="s">
        <v>5</v>
      </c>
      <c r="F16" s="70" t="s">
        <v>4</v>
      </c>
      <c r="G16" s="70" t="s">
        <v>6</v>
      </c>
      <c r="H16" s="70" t="s">
        <v>84</v>
      </c>
      <c r="I16" s="71" t="s">
        <v>85</v>
      </c>
      <c r="J16" s="72" t="s">
        <v>91</v>
      </c>
      <c r="K16" s="73" t="s">
        <v>92</v>
      </c>
      <c r="L16" s="74"/>
      <c r="M16" s="74"/>
      <c r="N16" s="72" t="s">
        <v>88</v>
      </c>
      <c r="O16" s="72">
        <v>2</v>
      </c>
      <c r="P16" s="73">
        <v>83.16</v>
      </c>
      <c r="Q16" s="75" t="s">
        <v>37</v>
      </c>
      <c r="R16" s="76">
        <f t="shared" si="0"/>
        <v>166.32</v>
      </c>
      <c r="S16" s="72">
        <v>2</v>
      </c>
    </row>
    <row r="17" spans="1:19">
      <c r="A17" s="69" t="s">
        <v>36</v>
      </c>
      <c r="B17" s="70" t="s">
        <v>83</v>
      </c>
      <c r="C17" s="70" t="s">
        <v>83</v>
      </c>
      <c r="D17" s="70" t="s">
        <v>4</v>
      </c>
      <c r="E17" s="70" t="s">
        <v>5</v>
      </c>
      <c r="F17" s="70" t="s">
        <v>4</v>
      </c>
      <c r="G17" s="70" t="s">
        <v>6</v>
      </c>
      <c r="H17" s="70" t="s">
        <v>84</v>
      </c>
      <c r="I17" s="71" t="s">
        <v>85</v>
      </c>
      <c r="J17" s="72" t="s">
        <v>93</v>
      </c>
      <c r="K17" s="73" t="s">
        <v>94</v>
      </c>
      <c r="L17" s="74"/>
      <c r="M17" s="74"/>
      <c r="N17" s="72" t="s">
        <v>88</v>
      </c>
      <c r="O17" s="72">
        <v>5</v>
      </c>
      <c r="P17" s="73">
        <v>20.18</v>
      </c>
      <c r="Q17" s="75" t="s">
        <v>37</v>
      </c>
      <c r="R17" s="76">
        <f t="shared" si="0"/>
        <v>100.9</v>
      </c>
      <c r="S17" s="72">
        <v>5</v>
      </c>
    </row>
    <row r="18" spans="1:19">
      <c r="A18" s="69" t="s">
        <v>36</v>
      </c>
      <c r="B18" s="70" t="s">
        <v>83</v>
      </c>
      <c r="C18" s="70" t="s">
        <v>83</v>
      </c>
      <c r="D18" s="70" t="s">
        <v>4</v>
      </c>
      <c r="E18" s="70" t="s">
        <v>5</v>
      </c>
      <c r="F18" s="70" t="s">
        <v>4</v>
      </c>
      <c r="G18" s="70" t="s">
        <v>6</v>
      </c>
      <c r="H18" s="70" t="s">
        <v>84</v>
      </c>
      <c r="I18" s="71" t="s">
        <v>85</v>
      </c>
      <c r="J18" s="72" t="s">
        <v>95</v>
      </c>
      <c r="K18" s="73" t="s">
        <v>96</v>
      </c>
      <c r="L18" s="74"/>
      <c r="M18" s="74"/>
      <c r="N18" s="72" t="s">
        <v>97</v>
      </c>
      <c r="O18" s="72">
        <v>1</v>
      </c>
      <c r="P18" s="73">
        <v>9.18</v>
      </c>
      <c r="Q18" s="75" t="s">
        <v>37</v>
      </c>
      <c r="R18" s="76">
        <f t="shared" si="0"/>
        <v>9.18</v>
      </c>
      <c r="S18" s="72">
        <v>1</v>
      </c>
    </row>
    <row r="19" spans="1:19">
      <c r="A19" s="69" t="s">
        <v>36</v>
      </c>
      <c r="B19" s="70" t="s">
        <v>83</v>
      </c>
      <c r="C19" s="70" t="s">
        <v>83</v>
      </c>
      <c r="D19" s="70" t="s">
        <v>4</v>
      </c>
      <c r="E19" s="70" t="s">
        <v>5</v>
      </c>
      <c r="F19" s="70" t="s">
        <v>4</v>
      </c>
      <c r="G19" s="70" t="s">
        <v>6</v>
      </c>
      <c r="H19" s="70" t="s">
        <v>84</v>
      </c>
      <c r="I19" s="71" t="s">
        <v>85</v>
      </c>
      <c r="J19" s="72" t="s">
        <v>98</v>
      </c>
      <c r="K19" s="73" t="s">
        <v>99</v>
      </c>
      <c r="L19" s="74"/>
      <c r="M19" s="74"/>
      <c r="N19" s="72" t="s">
        <v>88</v>
      </c>
      <c r="O19" s="72">
        <v>1</v>
      </c>
      <c r="P19" s="73">
        <v>124.2</v>
      </c>
      <c r="Q19" s="75" t="s">
        <v>37</v>
      </c>
      <c r="R19" s="76">
        <f t="shared" si="0"/>
        <v>124.2</v>
      </c>
      <c r="S19" s="72">
        <v>1</v>
      </c>
    </row>
    <row r="20" spans="1:19">
      <c r="A20" s="69" t="s">
        <v>36</v>
      </c>
      <c r="B20" s="70" t="s">
        <v>83</v>
      </c>
      <c r="C20" s="70" t="s">
        <v>83</v>
      </c>
      <c r="D20" s="70" t="s">
        <v>4</v>
      </c>
      <c r="E20" s="70" t="s">
        <v>5</v>
      </c>
      <c r="F20" s="70" t="s">
        <v>4</v>
      </c>
      <c r="G20" s="70" t="s">
        <v>6</v>
      </c>
      <c r="H20" s="70" t="s">
        <v>84</v>
      </c>
      <c r="I20" s="71" t="s">
        <v>85</v>
      </c>
      <c r="J20" s="72" t="s">
        <v>98</v>
      </c>
      <c r="K20" s="73" t="s">
        <v>99</v>
      </c>
      <c r="L20" s="74"/>
      <c r="M20" s="74"/>
      <c r="N20" s="72" t="s">
        <v>88</v>
      </c>
      <c r="O20" s="72">
        <v>1</v>
      </c>
      <c r="P20" s="73">
        <v>124.2</v>
      </c>
      <c r="Q20" s="75" t="s">
        <v>37</v>
      </c>
      <c r="R20" s="76">
        <f t="shared" si="0"/>
        <v>124.2</v>
      </c>
      <c r="S20" s="72">
        <v>1</v>
      </c>
    </row>
    <row r="21" spans="1:19">
      <c r="A21" s="69" t="s">
        <v>36</v>
      </c>
      <c r="B21" s="70" t="s">
        <v>83</v>
      </c>
      <c r="C21" s="70" t="s">
        <v>83</v>
      </c>
      <c r="D21" s="70" t="s">
        <v>4</v>
      </c>
      <c r="E21" s="70" t="s">
        <v>5</v>
      </c>
      <c r="F21" s="70" t="s">
        <v>4</v>
      </c>
      <c r="G21" s="70" t="s">
        <v>6</v>
      </c>
      <c r="H21" s="70" t="s">
        <v>84</v>
      </c>
      <c r="I21" s="71" t="s">
        <v>85</v>
      </c>
      <c r="J21" s="72" t="s">
        <v>100</v>
      </c>
      <c r="K21" s="73" t="s">
        <v>101</v>
      </c>
      <c r="L21" s="74"/>
      <c r="M21" s="74"/>
      <c r="N21" s="72" t="s">
        <v>97</v>
      </c>
      <c r="O21" s="72">
        <v>1</v>
      </c>
      <c r="P21" s="73">
        <v>21.42</v>
      </c>
      <c r="Q21" s="75" t="s">
        <v>37</v>
      </c>
      <c r="R21" s="76">
        <f t="shared" si="0"/>
        <v>21.42</v>
      </c>
      <c r="S21" s="72">
        <v>1</v>
      </c>
    </row>
    <row r="22" spans="1:19">
      <c r="A22" s="69" t="s">
        <v>36</v>
      </c>
      <c r="B22" s="70" t="s">
        <v>83</v>
      </c>
      <c r="C22" s="70" t="s">
        <v>83</v>
      </c>
      <c r="D22" s="70" t="s">
        <v>4</v>
      </c>
      <c r="E22" s="70" t="s">
        <v>5</v>
      </c>
      <c r="F22" s="70" t="s">
        <v>4</v>
      </c>
      <c r="G22" s="70" t="s">
        <v>6</v>
      </c>
      <c r="H22" s="70" t="s">
        <v>84</v>
      </c>
      <c r="I22" s="71" t="s">
        <v>85</v>
      </c>
      <c r="J22" s="72" t="s">
        <v>102</v>
      </c>
      <c r="K22" s="73" t="s">
        <v>103</v>
      </c>
      <c r="L22" s="74"/>
      <c r="M22" s="74"/>
      <c r="N22" s="72" t="s">
        <v>97</v>
      </c>
      <c r="O22" s="72">
        <v>4</v>
      </c>
      <c r="P22" s="73">
        <v>19.149999999999999</v>
      </c>
      <c r="Q22" s="75" t="s">
        <v>37</v>
      </c>
      <c r="R22" s="76">
        <f t="shared" si="0"/>
        <v>76.599999999999994</v>
      </c>
      <c r="S22" s="72">
        <v>4</v>
      </c>
    </row>
    <row r="23" spans="1:19">
      <c r="A23" s="69" t="s">
        <v>36</v>
      </c>
      <c r="B23" s="70" t="s">
        <v>83</v>
      </c>
      <c r="C23" s="70" t="s">
        <v>83</v>
      </c>
      <c r="D23" s="70" t="s">
        <v>4</v>
      </c>
      <c r="E23" s="70" t="s">
        <v>5</v>
      </c>
      <c r="F23" s="70" t="s">
        <v>4</v>
      </c>
      <c r="G23" s="70" t="s">
        <v>6</v>
      </c>
      <c r="H23" s="70" t="s">
        <v>84</v>
      </c>
      <c r="I23" s="71" t="s">
        <v>85</v>
      </c>
      <c r="J23" s="72" t="s">
        <v>104</v>
      </c>
      <c r="K23" s="73" t="s">
        <v>105</v>
      </c>
      <c r="L23" s="74"/>
      <c r="M23" s="74"/>
      <c r="N23" s="72" t="s">
        <v>106</v>
      </c>
      <c r="O23" s="72">
        <v>5</v>
      </c>
      <c r="P23" s="73">
        <v>132.84</v>
      </c>
      <c r="Q23" s="75" t="s">
        <v>37</v>
      </c>
      <c r="R23" s="76">
        <f t="shared" si="0"/>
        <v>664.2</v>
      </c>
      <c r="S23" s="72">
        <v>5</v>
      </c>
    </row>
    <row r="24" spans="1:19">
      <c r="A24" s="69" t="s">
        <v>36</v>
      </c>
      <c r="B24" s="70" t="s">
        <v>83</v>
      </c>
      <c r="C24" s="70" t="s">
        <v>83</v>
      </c>
      <c r="D24" s="70" t="s">
        <v>4</v>
      </c>
      <c r="E24" s="70" t="s">
        <v>10</v>
      </c>
      <c r="F24" s="70" t="s">
        <v>47</v>
      </c>
      <c r="G24" s="70" t="s">
        <v>6</v>
      </c>
      <c r="H24" s="70" t="s">
        <v>84</v>
      </c>
      <c r="I24" s="71" t="s">
        <v>85</v>
      </c>
      <c r="J24" s="72" t="s">
        <v>107</v>
      </c>
      <c r="K24" s="73" t="s">
        <v>108</v>
      </c>
      <c r="L24" s="74"/>
      <c r="M24" s="74"/>
      <c r="N24" s="72" t="s">
        <v>88</v>
      </c>
      <c r="O24" s="72">
        <v>24</v>
      </c>
      <c r="P24" s="73">
        <v>14.8</v>
      </c>
      <c r="Q24" s="75" t="s">
        <v>37</v>
      </c>
      <c r="R24" s="76">
        <f t="shared" si="0"/>
        <v>355.20000000000005</v>
      </c>
      <c r="S24" s="72">
        <v>24</v>
      </c>
    </row>
    <row r="25" spans="1:19">
      <c r="A25" s="69" t="s">
        <v>36</v>
      </c>
      <c r="B25" s="70" t="s">
        <v>83</v>
      </c>
      <c r="C25" s="70" t="s">
        <v>83</v>
      </c>
      <c r="D25" s="70" t="s">
        <v>4</v>
      </c>
      <c r="E25" s="70" t="s">
        <v>5</v>
      </c>
      <c r="F25" s="70" t="s">
        <v>4</v>
      </c>
      <c r="G25" s="70" t="s">
        <v>6</v>
      </c>
      <c r="H25" s="70" t="s">
        <v>84</v>
      </c>
      <c r="I25" s="71" t="s">
        <v>85</v>
      </c>
      <c r="J25" s="72" t="s">
        <v>109</v>
      </c>
      <c r="K25" s="73" t="s">
        <v>110</v>
      </c>
      <c r="L25" s="74"/>
      <c r="M25" s="74"/>
      <c r="N25" s="72" t="s">
        <v>88</v>
      </c>
      <c r="O25" s="72">
        <v>100</v>
      </c>
      <c r="P25" s="73">
        <v>3.52</v>
      </c>
      <c r="Q25" s="75" t="s">
        <v>37</v>
      </c>
      <c r="R25" s="76">
        <f t="shared" si="0"/>
        <v>352</v>
      </c>
      <c r="S25" s="72">
        <v>100</v>
      </c>
    </row>
    <row r="26" spans="1:19">
      <c r="A26" s="69" t="s">
        <v>36</v>
      </c>
      <c r="B26" s="70" t="s">
        <v>83</v>
      </c>
      <c r="C26" s="70" t="s">
        <v>83</v>
      </c>
      <c r="D26" s="70" t="s">
        <v>4</v>
      </c>
      <c r="E26" s="70" t="s">
        <v>5</v>
      </c>
      <c r="F26" s="70" t="s">
        <v>4</v>
      </c>
      <c r="G26" s="70" t="s">
        <v>6</v>
      </c>
      <c r="H26" s="70" t="s">
        <v>84</v>
      </c>
      <c r="I26" s="71" t="s">
        <v>85</v>
      </c>
      <c r="J26" s="72" t="s">
        <v>111</v>
      </c>
      <c r="K26" s="73" t="s">
        <v>112</v>
      </c>
      <c r="L26" s="74"/>
      <c r="M26" s="74"/>
      <c r="N26" s="72" t="s">
        <v>88</v>
      </c>
      <c r="O26" s="72">
        <v>1</v>
      </c>
      <c r="P26" s="73">
        <v>45.36</v>
      </c>
      <c r="Q26" s="75" t="s">
        <v>37</v>
      </c>
      <c r="R26" s="76">
        <f t="shared" si="0"/>
        <v>45.36</v>
      </c>
      <c r="S26" s="72">
        <v>1</v>
      </c>
    </row>
    <row r="27" spans="1:19">
      <c r="A27" s="69" t="s">
        <v>36</v>
      </c>
      <c r="B27" s="70" t="s">
        <v>83</v>
      </c>
      <c r="C27" s="70" t="s">
        <v>83</v>
      </c>
      <c r="D27" s="70" t="s">
        <v>4</v>
      </c>
      <c r="E27" s="70" t="s">
        <v>5</v>
      </c>
      <c r="F27" s="70" t="s">
        <v>4</v>
      </c>
      <c r="G27" s="70" t="s">
        <v>6</v>
      </c>
      <c r="H27" s="70" t="s">
        <v>84</v>
      </c>
      <c r="I27" s="71" t="s">
        <v>85</v>
      </c>
      <c r="J27" s="72" t="s">
        <v>111</v>
      </c>
      <c r="K27" s="73" t="s">
        <v>112</v>
      </c>
      <c r="L27" s="74"/>
      <c r="M27" s="74"/>
      <c r="N27" s="72" t="s">
        <v>88</v>
      </c>
      <c r="O27" s="72">
        <v>1</v>
      </c>
      <c r="P27" s="73">
        <v>45.36</v>
      </c>
      <c r="Q27" s="75" t="s">
        <v>37</v>
      </c>
      <c r="R27" s="76">
        <f t="shared" si="0"/>
        <v>45.36</v>
      </c>
      <c r="S27" s="72">
        <v>1</v>
      </c>
    </row>
    <row r="28" spans="1:19">
      <c r="A28" s="69" t="s">
        <v>36</v>
      </c>
      <c r="B28" s="70" t="s">
        <v>83</v>
      </c>
      <c r="C28" s="70" t="s">
        <v>83</v>
      </c>
      <c r="D28" s="70" t="s">
        <v>4</v>
      </c>
      <c r="E28" s="70" t="s">
        <v>10</v>
      </c>
      <c r="F28" s="70" t="s">
        <v>47</v>
      </c>
      <c r="G28" s="70" t="s">
        <v>6</v>
      </c>
      <c r="H28" s="70" t="s">
        <v>84</v>
      </c>
      <c r="I28" s="71" t="s">
        <v>85</v>
      </c>
      <c r="J28" s="72" t="s">
        <v>113</v>
      </c>
      <c r="K28" s="73" t="s">
        <v>114</v>
      </c>
      <c r="L28" s="74"/>
      <c r="M28" s="74"/>
      <c r="N28" s="72" t="s">
        <v>88</v>
      </c>
      <c r="O28" s="72">
        <v>10</v>
      </c>
      <c r="P28" s="73">
        <v>14.88</v>
      </c>
      <c r="Q28" s="75" t="s">
        <v>37</v>
      </c>
      <c r="R28" s="76">
        <f t="shared" si="0"/>
        <v>148.80000000000001</v>
      </c>
      <c r="S28" s="72">
        <v>10</v>
      </c>
    </row>
    <row r="29" spans="1:19">
      <c r="A29" s="69" t="s">
        <v>36</v>
      </c>
      <c r="B29" s="70" t="s">
        <v>83</v>
      </c>
      <c r="C29" s="70" t="s">
        <v>83</v>
      </c>
      <c r="D29" s="70" t="s">
        <v>4</v>
      </c>
      <c r="E29" s="70" t="s">
        <v>5</v>
      </c>
      <c r="F29" s="70" t="s">
        <v>4</v>
      </c>
      <c r="G29" s="70" t="s">
        <v>6</v>
      </c>
      <c r="H29" s="70" t="s">
        <v>84</v>
      </c>
      <c r="I29" s="71" t="s">
        <v>85</v>
      </c>
      <c r="J29" s="72" t="s">
        <v>115</v>
      </c>
      <c r="K29" s="73" t="s">
        <v>116</v>
      </c>
      <c r="L29" s="74"/>
      <c r="M29" s="74"/>
      <c r="N29" s="72" t="s">
        <v>106</v>
      </c>
      <c r="O29" s="72">
        <v>2</v>
      </c>
      <c r="P29" s="73">
        <v>207.36</v>
      </c>
      <c r="Q29" s="75" t="s">
        <v>37</v>
      </c>
      <c r="R29" s="76">
        <f t="shared" si="0"/>
        <v>414.72</v>
      </c>
      <c r="S29" s="72">
        <v>2</v>
      </c>
    </row>
    <row r="30" spans="1:19">
      <c r="A30" s="69" t="s">
        <v>36</v>
      </c>
      <c r="B30" s="70" t="s">
        <v>83</v>
      </c>
      <c r="C30" s="70" t="s">
        <v>83</v>
      </c>
      <c r="D30" s="70" t="s">
        <v>4</v>
      </c>
      <c r="E30" s="70" t="s">
        <v>10</v>
      </c>
      <c r="F30" s="70" t="s">
        <v>47</v>
      </c>
      <c r="G30" s="70" t="s">
        <v>6</v>
      </c>
      <c r="H30" s="70" t="s">
        <v>84</v>
      </c>
      <c r="I30" s="71" t="s">
        <v>85</v>
      </c>
      <c r="J30" s="72" t="s">
        <v>117</v>
      </c>
      <c r="K30" s="73" t="s">
        <v>118</v>
      </c>
      <c r="L30" s="74"/>
      <c r="M30" s="74"/>
      <c r="N30" s="72" t="s">
        <v>88</v>
      </c>
      <c r="O30" s="72">
        <v>1</v>
      </c>
      <c r="P30" s="73">
        <v>24.4</v>
      </c>
      <c r="Q30" s="75" t="s">
        <v>37</v>
      </c>
      <c r="R30" s="76">
        <f t="shared" si="0"/>
        <v>24.4</v>
      </c>
      <c r="S30" s="72">
        <v>1</v>
      </c>
    </row>
    <row r="31" spans="1:19">
      <c r="A31" s="69" t="s">
        <v>36</v>
      </c>
      <c r="B31" s="70" t="s">
        <v>83</v>
      </c>
      <c r="C31" s="70" t="s">
        <v>83</v>
      </c>
      <c r="D31" s="70" t="s">
        <v>4</v>
      </c>
      <c r="E31" s="70" t="s">
        <v>5</v>
      </c>
      <c r="F31" s="70" t="s">
        <v>4</v>
      </c>
      <c r="G31" s="70" t="s">
        <v>6</v>
      </c>
      <c r="H31" s="70" t="s">
        <v>84</v>
      </c>
      <c r="I31" s="71" t="s">
        <v>85</v>
      </c>
      <c r="J31" s="72" t="s">
        <v>117</v>
      </c>
      <c r="K31" s="73" t="s">
        <v>118</v>
      </c>
      <c r="L31" s="74"/>
      <c r="M31" s="74"/>
      <c r="N31" s="72" t="s">
        <v>88</v>
      </c>
      <c r="O31" s="72">
        <v>1</v>
      </c>
      <c r="P31" s="73">
        <v>24.55</v>
      </c>
      <c r="Q31" s="75" t="s">
        <v>37</v>
      </c>
      <c r="R31" s="76">
        <f t="shared" si="0"/>
        <v>24.55</v>
      </c>
      <c r="S31" s="72">
        <v>1</v>
      </c>
    </row>
    <row r="32" spans="1:19">
      <c r="A32" s="69" t="s">
        <v>36</v>
      </c>
      <c r="B32" s="70" t="s">
        <v>83</v>
      </c>
      <c r="C32" s="70" t="s">
        <v>83</v>
      </c>
      <c r="D32" s="70" t="s">
        <v>4</v>
      </c>
      <c r="E32" s="70" t="s">
        <v>5</v>
      </c>
      <c r="F32" s="70" t="s">
        <v>4</v>
      </c>
      <c r="G32" s="70" t="s">
        <v>6</v>
      </c>
      <c r="H32" s="70" t="s">
        <v>84</v>
      </c>
      <c r="I32" s="71" t="s">
        <v>85</v>
      </c>
      <c r="J32" s="72" t="s">
        <v>119</v>
      </c>
      <c r="K32" s="73" t="s">
        <v>120</v>
      </c>
      <c r="L32" s="74"/>
      <c r="M32" s="74"/>
      <c r="N32" s="72" t="s">
        <v>97</v>
      </c>
      <c r="O32" s="72">
        <v>1</v>
      </c>
      <c r="P32" s="73">
        <v>49.46</v>
      </c>
      <c r="Q32" s="75" t="s">
        <v>37</v>
      </c>
      <c r="R32" s="76">
        <f t="shared" si="0"/>
        <v>49.46</v>
      </c>
      <c r="S32" s="72">
        <v>1</v>
      </c>
    </row>
    <row r="33" spans="1:19">
      <c r="A33" s="69" t="s">
        <v>36</v>
      </c>
      <c r="B33" s="70" t="s">
        <v>83</v>
      </c>
      <c r="C33" s="70" t="s">
        <v>83</v>
      </c>
      <c r="D33" s="70" t="s">
        <v>4</v>
      </c>
      <c r="E33" s="70" t="s">
        <v>5</v>
      </c>
      <c r="F33" s="70" t="s">
        <v>4</v>
      </c>
      <c r="G33" s="70" t="s">
        <v>6</v>
      </c>
      <c r="H33" s="70" t="s">
        <v>84</v>
      </c>
      <c r="I33" s="71" t="s">
        <v>85</v>
      </c>
      <c r="J33" s="72" t="s">
        <v>121</v>
      </c>
      <c r="K33" s="73" t="s">
        <v>122</v>
      </c>
      <c r="L33" s="74"/>
      <c r="M33" s="74"/>
      <c r="N33" s="72" t="s">
        <v>97</v>
      </c>
      <c r="O33" s="72">
        <v>1</v>
      </c>
      <c r="P33" s="73">
        <v>440.64</v>
      </c>
      <c r="Q33" s="75" t="s">
        <v>37</v>
      </c>
      <c r="R33" s="76">
        <f t="shared" si="0"/>
        <v>440.64</v>
      </c>
      <c r="S33" s="72">
        <v>1</v>
      </c>
    </row>
    <row r="34" spans="1:19">
      <c r="A34" s="69" t="s">
        <v>36</v>
      </c>
      <c r="B34" s="70" t="s">
        <v>83</v>
      </c>
      <c r="C34" s="70" t="s">
        <v>83</v>
      </c>
      <c r="D34" s="70" t="s">
        <v>4</v>
      </c>
      <c r="E34" s="70" t="s">
        <v>5</v>
      </c>
      <c r="F34" s="70" t="s">
        <v>4</v>
      </c>
      <c r="G34" s="70" t="s">
        <v>6</v>
      </c>
      <c r="H34" s="70" t="s">
        <v>84</v>
      </c>
      <c r="I34" s="71" t="s">
        <v>85</v>
      </c>
      <c r="J34" s="72" t="s">
        <v>121</v>
      </c>
      <c r="K34" s="73" t="s">
        <v>122</v>
      </c>
      <c r="L34" s="74"/>
      <c r="M34" s="74"/>
      <c r="N34" s="72" t="s">
        <v>97</v>
      </c>
      <c r="O34" s="72">
        <v>1</v>
      </c>
      <c r="P34" s="73">
        <v>440.64</v>
      </c>
      <c r="Q34" s="75" t="s">
        <v>37</v>
      </c>
      <c r="R34" s="76">
        <f t="shared" si="0"/>
        <v>440.64</v>
      </c>
      <c r="S34" s="72">
        <v>1</v>
      </c>
    </row>
    <row r="35" spans="1:19">
      <c r="A35" s="69" t="s">
        <v>36</v>
      </c>
      <c r="B35" s="70" t="s">
        <v>83</v>
      </c>
      <c r="C35" s="70" t="s">
        <v>83</v>
      </c>
      <c r="D35" s="70" t="s">
        <v>4</v>
      </c>
      <c r="E35" s="70" t="s">
        <v>5</v>
      </c>
      <c r="F35" s="70" t="s">
        <v>4</v>
      </c>
      <c r="G35" s="70" t="s">
        <v>6</v>
      </c>
      <c r="H35" s="70" t="s">
        <v>39</v>
      </c>
      <c r="I35" s="71" t="s">
        <v>69</v>
      </c>
      <c r="J35" s="72" t="s">
        <v>123</v>
      </c>
      <c r="K35" s="73" t="s">
        <v>124</v>
      </c>
      <c r="L35" s="74"/>
      <c r="M35" s="74"/>
      <c r="N35" s="72" t="s">
        <v>88</v>
      </c>
      <c r="O35" s="72">
        <v>2</v>
      </c>
      <c r="P35" s="73">
        <v>106.98</v>
      </c>
      <c r="Q35" s="75" t="s">
        <v>37</v>
      </c>
      <c r="R35" s="76">
        <f t="shared" si="0"/>
        <v>213.96</v>
      </c>
      <c r="S35" s="72">
        <v>2</v>
      </c>
    </row>
    <row r="36" spans="1:19">
      <c r="A36" s="69" t="s">
        <v>36</v>
      </c>
      <c r="B36" s="70" t="s">
        <v>83</v>
      </c>
      <c r="C36" s="70" t="s">
        <v>83</v>
      </c>
      <c r="D36" s="70" t="s">
        <v>4</v>
      </c>
      <c r="E36" s="70" t="s">
        <v>5</v>
      </c>
      <c r="F36" s="70" t="s">
        <v>4</v>
      </c>
      <c r="G36" s="70" t="s">
        <v>6</v>
      </c>
      <c r="H36" s="70" t="s">
        <v>39</v>
      </c>
      <c r="I36" s="71" t="s">
        <v>69</v>
      </c>
      <c r="J36" s="72" t="s">
        <v>125</v>
      </c>
      <c r="K36" s="73" t="s">
        <v>126</v>
      </c>
      <c r="L36" s="74"/>
      <c r="M36" s="74"/>
      <c r="N36" s="72" t="s">
        <v>88</v>
      </c>
      <c r="O36" s="72">
        <v>2</v>
      </c>
      <c r="P36" s="73">
        <v>122.78</v>
      </c>
      <c r="Q36" s="75" t="s">
        <v>37</v>
      </c>
      <c r="R36" s="76">
        <f t="shared" si="0"/>
        <v>245.56</v>
      </c>
      <c r="S36" s="72">
        <v>2</v>
      </c>
    </row>
    <row r="37" spans="1:19">
      <c r="A37" s="69" t="s">
        <v>36</v>
      </c>
      <c r="B37" s="70" t="s">
        <v>83</v>
      </c>
      <c r="C37" s="70" t="s">
        <v>83</v>
      </c>
      <c r="D37" s="70" t="s">
        <v>4</v>
      </c>
      <c r="E37" s="70" t="s">
        <v>5</v>
      </c>
      <c r="F37" s="70" t="s">
        <v>4</v>
      </c>
      <c r="G37" s="70" t="s">
        <v>6</v>
      </c>
      <c r="H37" s="70" t="s">
        <v>39</v>
      </c>
      <c r="I37" s="71" t="s">
        <v>69</v>
      </c>
      <c r="J37" s="72" t="s">
        <v>71</v>
      </c>
      <c r="K37" s="73" t="s">
        <v>52</v>
      </c>
      <c r="L37" s="74"/>
      <c r="M37" s="74"/>
      <c r="N37" s="72" t="s">
        <v>127</v>
      </c>
      <c r="O37" s="72">
        <v>30</v>
      </c>
      <c r="P37" s="73">
        <v>17.28</v>
      </c>
      <c r="Q37" s="75" t="s">
        <v>37</v>
      </c>
      <c r="R37" s="76">
        <f t="shared" si="0"/>
        <v>518.40000000000009</v>
      </c>
      <c r="S37" s="72">
        <v>30</v>
      </c>
    </row>
    <row r="38" spans="1:19">
      <c r="A38" s="69" t="s">
        <v>36</v>
      </c>
      <c r="B38" s="70" t="s">
        <v>83</v>
      </c>
      <c r="C38" s="70" t="s">
        <v>83</v>
      </c>
      <c r="D38" s="70" t="s">
        <v>4</v>
      </c>
      <c r="E38" s="70" t="s">
        <v>5</v>
      </c>
      <c r="F38" s="70" t="s">
        <v>4</v>
      </c>
      <c r="G38" s="70" t="s">
        <v>6</v>
      </c>
      <c r="H38" s="70" t="s">
        <v>39</v>
      </c>
      <c r="I38" s="71" t="s">
        <v>69</v>
      </c>
      <c r="J38" s="72" t="s">
        <v>128</v>
      </c>
      <c r="K38" s="73" t="s">
        <v>129</v>
      </c>
      <c r="L38" s="74"/>
      <c r="M38" s="74"/>
      <c r="N38" s="72" t="s">
        <v>88</v>
      </c>
      <c r="O38" s="72">
        <v>2</v>
      </c>
      <c r="P38" s="73">
        <v>14.44</v>
      </c>
      <c r="Q38" s="75" t="s">
        <v>37</v>
      </c>
      <c r="R38" s="76">
        <f t="shared" si="0"/>
        <v>28.88</v>
      </c>
      <c r="S38" s="72">
        <v>2</v>
      </c>
    </row>
    <row r="39" spans="1:19">
      <c r="A39" s="69" t="s">
        <v>36</v>
      </c>
      <c r="B39" s="70" t="s">
        <v>83</v>
      </c>
      <c r="C39" s="70" t="s">
        <v>83</v>
      </c>
      <c r="D39" s="70" t="s">
        <v>4</v>
      </c>
      <c r="E39" s="70" t="s">
        <v>5</v>
      </c>
      <c r="F39" s="70" t="s">
        <v>38</v>
      </c>
      <c r="G39" s="70" t="s">
        <v>13</v>
      </c>
      <c r="H39" s="70" t="s">
        <v>39</v>
      </c>
      <c r="I39" s="71" t="s">
        <v>69</v>
      </c>
      <c r="J39" s="72" t="s">
        <v>130</v>
      </c>
      <c r="K39" s="73" t="s">
        <v>131</v>
      </c>
      <c r="L39" s="74"/>
      <c r="M39" s="74"/>
      <c r="N39" s="72" t="s">
        <v>88</v>
      </c>
      <c r="O39" s="72">
        <v>12</v>
      </c>
      <c r="P39" s="73">
        <v>35.64</v>
      </c>
      <c r="Q39" s="75" t="s">
        <v>37</v>
      </c>
      <c r="R39" s="76">
        <f t="shared" si="0"/>
        <v>427.68</v>
      </c>
      <c r="S39" s="72">
        <v>12</v>
      </c>
    </row>
    <row r="40" spans="1:19">
      <c r="A40" s="69" t="s">
        <v>36</v>
      </c>
      <c r="B40" s="70" t="s">
        <v>83</v>
      </c>
      <c r="C40" s="70" t="s">
        <v>83</v>
      </c>
      <c r="D40" s="70" t="s">
        <v>4</v>
      </c>
      <c r="E40" s="70" t="s">
        <v>5</v>
      </c>
      <c r="F40" s="70" t="s">
        <v>38</v>
      </c>
      <c r="G40" s="70" t="s">
        <v>13</v>
      </c>
      <c r="H40" s="70" t="s">
        <v>39</v>
      </c>
      <c r="I40" s="71" t="s">
        <v>69</v>
      </c>
      <c r="J40" s="72" t="s">
        <v>132</v>
      </c>
      <c r="K40" s="73" t="s">
        <v>133</v>
      </c>
      <c r="L40" s="74"/>
      <c r="M40" s="74"/>
      <c r="N40" s="72" t="s">
        <v>88</v>
      </c>
      <c r="O40" s="72">
        <v>4</v>
      </c>
      <c r="P40" s="73">
        <v>100.98</v>
      </c>
      <c r="Q40" s="75" t="s">
        <v>37</v>
      </c>
      <c r="R40" s="76">
        <f t="shared" si="0"/>
        <v>403.92</v>
      </c>
      <c r="S40" s="72">
        <v>4</v>
      </c>
    </row>
    <row r="41" spans="1:19">
      <c r="A41" s="69" t="s">
        <v>36</v>
      </c>
      <c r="B41" s="70" t="s">
        <v>83</v>
      </c>
      <c r="C41" s="70" t="s">
        <v>83</v>
      </c>
      <c r="D41" s="70" t="s">
        <v>4</v>
      </c>
      <c r="E41" s="70" t="s">
        <v>5</v>
      </c>
      <c r="F41" s="70" t="s">
        <v>38</v>
      </c>
      <c r="G41" s="70" t="s">
        <v>13</v>
      </c>
      <c r="H41" s="70" t="s">
        <v>39</v>
      </c>
      <c r="I41" s="71" t="s">
        <v>69</v>
      </c>
      <c r="J41" s="72" t="s">
        <v>134</v>
      </c>
      <c r="K41" s="73" t="s">
        <v>135</v>
      </c>
      <c r="L41" s="74"/>
      <c r="M41" s="74"/>
      <c r="N41" s="72" t="s">
        <v>106</v>
      </c>
      <c r="O41" s="72">
        <v>4</v>
      </c>
      <c r="P41" s="73">
        <v>41.58</v>
      </c>
      <c r="Q41" s="75" t="s">
        <v>37</v>
      </c>
      <c r="R41" s="76">
        <f t="shared" si="0"/>
        <v>166.32</v>
      </c>
      <c r="S41" s="72">
        <v>4</v>
      </c>
    </row>
    <row r="42" spans="1:19">
      <c r="A42" s="69" t="s">
        <v>36</v>
      </c>
      <c r="B42" s="70" t="s">
        <v>83</v>
      </c>
      <c r="C42" s="70" t="s">
        <v>83</v>
      </c>
      <c r="D42" s="70" t="s">
        <v>4</v>
      </c>
      <c r="E42" s="70" t="s">
        <v>5</v>
      </c>
      <c r="F42" s="70" t="s">
        <v>38</v>
      </c>
      <c r="G42" s="70" t="s">
        <v>13</v>
      </c>
      <c r="H42" s="70" t="s">
        <v>39</v>
      </c>
      <c r="I42" s="71" t="s">
        <v>69</v>
      </c>
      <c r="J42" s="72" t="s">
        <v>136</v>
      </c>
      <c r="K42" s="73" t="s">
        <v>137</v>
      </c>
      <c r="L42" s="74"/>
      <c r="M42" s="74"/>
      <c r="N42" s="72" t="s">
        <v>88</v>
      </c>
      <c r="O42" s="72">
        <v>12</v>
      </c>
      <c r="P42" s="73">
        <v>35.1</v>
      </c>
      <c r="Q42" s="75" t="s">
        <v>37</v>
      </c>
      <c r="R42" s="76">
        <f t="shared" si="0"/>
        <v>421.20000000000005</v>
      </c>
      <c r="S42" s="72">
        <v>12</v>
      </c>
    </row>
    <row r="43" spans="1:19">
      <c r="A43" s="69" t="s">
        <v>36</v>
      </c>
      <c r="B43" s="70" t="s">
        <v>83</v>
      </c>
      <c r="C43" s="70" t="s">
        <v>83</v>
      </c>
      <c r="D43" s="70" t="s">
        <v>4</v>
      </c>
      <c r="E43" s="70" t="s">
        <v>5</v>
      </c>
      <c r="F43" s="70" t="s">
        <v>38</v>
      </c>
      <c r="G43" s="70" t="s">
        <v>13</v>
      </c>
      <c r="H43" s="70" t="s">
        <v>39</v>
      </c>
      <c r="I43" s="71" t="s">
        <v>69</v>
      </c>
      <c r="J43" s="72" t="s">
        <v>138</v>
      </c>
      <c r="K43" s="73" t="s">
        <v>139</v>
      </c>
      <c r="L43" s="74"/>
      <c r="M43" s="74"/>
      <c r="N43" s="72" t="s">
        <v>88</v>
      </c>
      <c r="O43" s="72">
        <v>24</v>
      </c>
      <c r="P43" s="73">
        <v>14.04</v>
      </c>
      <c r="Q43" s="75" t="s">
        <v>37</v>
      </c>
      <c r="R43" s="76">
        <f t="shared" si="0"/>
        <v>336.96</v>
      </c>
      <c r="S43" s="72">
        <v>24</v>
      </c>
    </row>
    <row r="44" spans="1:19">
      <c r="A44" s="69" t="s">
        <v>36</v>
      </c>
      <c r="B44" s="70" t="s">
        <v>83</v>
      </c>
      <c r="C44" s="70" t="s">
        <v>83</v>
      </c>
      <c r="D44" s="70" t="s">
        <v>4</v>
      </c>
      <c r="E44" s="70" t="s">
        <v>5</v>
      </c>
      <c r="F44" s="70" t="s">
        <v>38</v>
      </c>
      <c r="G44" s="70" t="s">
        <v>13</v>
      </c>
      <c r="H44" s="70" t="s">
        <v>39</v>
      </c>
      <c r="I44" s="71" t="s">
        <v>69</v>
      </c>
      <c r="J44" s="72" t="s">
        <v>140</v>
      </c>
      <c r="K44" s="73" t="s">
        <v>135</v>
      </c>
      <c r="L44" s="74"/>
      <c r="M44" s="74"/>
      <c r="N44" s="72" t="s">
        <v>88</v>
      </c>
      <c r="O44" s="72">
        <v>5</v>
      </c>
      <c r="P44" s="73">
        <v>160.91999999999999</v>
      </c>
      <c r="Q44" s="75" t="s">
        <v>37</v>
      </c>
      <c r="R44" s="76">
        <f t="shared" si="0"/>
        <v>804.59999999999991</v>
      </c>
      <c r="S44" s="72">
        <v>5</v>
      </c>
    </row>
    <row r="45" spans="1:19">
      <c r="A45" s="69" t="s">
        <v>36</v>
      </c>
      <c r="B45" s="70" t="s">
        <v>83</v>
      </c>
      <c r="C45" s="70" t="s">
        <v>83</v>
      </c>
      <c r="D45" s="70" t="s">
        <v>4</v>
      </c>
      <c r="E45" s="70" t="s">
        <v>5</v>
      </c>
      <c r="F45" s="70" t="s">
        <v>38</v>
      </c>
      <c r="G45" s="70" t="s">
        <v>13</v>
      </c>
      <c r="H45" s="70" t="s">
        <v>40</v>
      </c>
      <c r="I45" s="71" t="s">
        <v>11</v>
      </c>
      <c r="J45" s="72" t="s">
        <v>141</v>
      </c>
      <c r="K45" s="73" t="s">
        <v>142</v>
      </c>
      <c r="L45" s="74"/>
      <c r="M45" s="74"/>
      <c r="N45" s="72" t="s">
        <v>88</v>
      </c>
      <c r="O45" s="72">
        <v>10</v>
      </c>
      <c r="P45" s="73">
        <v>52.38</v>
      </c>
      <c r="Q45" s="75" t="s">
        <v>37</v>
      </c>
      <c r="R45" s="76">
        <f t="shared" si="0"/>
        <v>523.80000000000007</v>
      </c>
      <c r="S45" s="72">
        <v>10</v>
      </c>
    </row>
    <row r="46" spans="1:19">
      <c r="A46" s="69" t="s">
        <v>36</v>
      </c>
      <c r="B46" s="70" t="s">
        <v>83</v>
      </c>
      <c r="C46" s="70" t="s">
        <v>83</v>
      </c>
      <c r="D46" s="70" t="s">
        <v>4</v>
      </c>
      <c r="E46" s="70" t="s">
        <v>5</v>
      </c>
      <c r="F46" s="70" t="s">
        <v>38</v>
      </c>
      <c r="G46" s="70" t="s">
        <v>13</v>
      </c>
      <c r="H46" s="70" t="s">
        <v>40</v>
      </c>
      <c r="I46" s="71" t="s">
        <v>11</v>
      </c>
      <c r="J46" s="72" t="s">
        <v>143</v>
      </c>
      <c r="K46" s="73" t="s">
        <v>144</v>
      </c>
      <c r="L46" s="74"/>
      <c r="M46" s="74"/>
      <c r="N46" s="72" t="s">
        <v>97</v>
      </c>
      <c r="O46" s="72">
        <v>10</v>
      </c>
      <c r="P46" s="73">
        <v>53.46</v>
      </c>
      <c r="Q46" s="75" t="s">
        <v>37</v>
      </c>
      <c r="R46" s="76">
        <f t="shared" si="0"/>
        <v>534.6</v>
      </c>
      <c r="S46" s="72">
        <v>10</v>
      </c>
    </row>
    <row r="47" spans="1:19">
      <c r="A47" s="69" t="s">
        <v>36</v>
      </c>
      <c r="B47" s="70" t="s">
        <v>83</v>
      </c>
      <c r="C47" s="70" t="s">
        <v>83</v>
      </c>
      <c r="D47" s="70" t="s">
        <v>4</v>
      </c>
      <c r="E47" s="70" t="s">
        <v>10</v>
      </c>
      <c r="F47" s="70" t="s">
        <v>47</v>
      </c>
      <c r="G47" s="70" t="s">
        <v>6</v>
      </c>
      <c r="H47" s="70" t="s">
        <v>145</v>
      </c>
      <c r="I47" s="71" t="s">
        <v>146</v>
      </c>
      <c r="J47" s="72" t="s">
        <v>147</v>
      </c>
      <c r="K47" s="73" t="s">
        <v>148</v>
      </c>
      <c r="L47" s="74"/>
      <c r="M47" s="74"/>
      <c r="N47" s="72" t="s">
        <v>88</v>
      </c>
      <c r="O47" s="72">
        <v>3</v>
      </c>
      <c r="P47" s="73">
        <v>519</v>
      </c>
      <c r="Q47" s="75" t="s">
        <v>37</v>
      </c>
      <c r="R47" s="76">
        <f t="shared" si="0"/>
        <v>1557</v>
      </c>
      <c r="S47" s="72">
        <v>3</v>
      </c>
    </row>
    <row r="48" spans="1:19">
      <c r="A48" s="69" t="s">
        <v>36</v>
      </c>
      <c r="B48" s="70" t="s">
        <v>83</v>
      </c>
      <c r="C48" s="70" t="s">
        <v>83</v>
      </c>
      <c r="D48" s="70" t="s">
        <v>4</v>
      </c>
      <c r="E48" s="70" t="s">
        <v>5</v>
      </c>
      <c r="F48" s="70" t="s">
        <v>4</v>
      </c>
      <c r="G48" s="70" t="s">
        <v>41</v>
      </c>
      <c r="H48" s="70" t="s">
        <v>42</v>
      </c>
      <c r="I48" s="71" t="s">
        <v>79</v>
      </c>
      <c r="J48" s="77"/>
      <c r="K48" s="73" t="s">
        <v>149</v>
      </c>
      <c r="L48" s="74" t="s">
        <v>32</v>
      </c>
      <c r="M48" s="74"/>
      <c r="N48" s="72" t="s">
        <v>150</v>
      </c>
      <c r="O48" s="72">
        <v>1</v>
      </c>
      <c r="P48" s="78">
        <v>290.42</v>
      </c>
      <c r="Q48" s="75" t="s">
        <v>37</v>
      </c>
      <c r="R48" s="76">
        <f t="shared" si="0"/>
        <v>290.42</v>
      </c>
      <c r="S48" s="72">
        <v>1</v>
      </c>
    </row>
    <row r="49" spans="1:19">
      <c r="A49" s="69" t="s">
        <v>36</v>
      </c>
      <c r="B49" s="70" t="s">
        <v>83</v>
      </c>
      <c r="C49" s="70" t="s">
        <v>83</v>
      </c>
      <c r="D49" s="70" t="s">
        <v>4</v>
      </c>
      <c r="E49" s="70" t="s">
        <v>5</v>
      </c>
      <c r="F49" s="70" t="s">
        <v>4</v>
      </c>
      <c r="G49" s="70" t="s">
        <v>41</v>
      </c>
      <c r="H49" s="70" t="s">
        <v>42</v>
      </c>
      <c r="I49" s="71" t="s">
        <v>79</v>
      </c>
      <c r="J49" s="77"/>
      <c r="K49" s="73" t="s">
        <v>149</v>
      </c>
      <c r="L49" s="74" t="s">
        <v>32</v>
      </c>
      <c r="M49" s="74"/>
      <c r="N49" s="72" t="s">
        <v>150</v>
      </c>
      <c r="O49" s="72">
        <v>1</v>
      </c>
      <c r="P49" s="78">
        <v>535.14</v>
      </c>
      <c r="Q49" s="75" t="s">
        <v>37</v>
      </c>
      <c r="R49" s="76">
        <f t="shared" si="0"/>
        <v>535.14</v>
      </c>
      <c r="S49" s="72">
        <v>1</v>
      </c>
    </row>
    <row r="50" spans="1:19">
      <c r="A50" s="69" t="s">
        <v>36</v>
      </c>
      <c r="B50" s="70" t="s">
        <v>83</v>
      </c>
      <c r="C50" s="70" t="s">
        <v>83</v>
      </c>
      <c r="D50" s="70" t="s">
        <v>4</v>
      </c>
      <c r="E50" s="70" t="s">
        <v>5</v>
      </c>
      <c r="F50" s="70" t="s">
        <v>4</v>
      </c>
      <c r="G50" s="70" t="s">
        <v>41</v>
      </c>
      <c r="H50" s="70" t="s">
        <v>151</v>
      </c>
      <c r="I50" s="71" t="s">
        <v>152</v>
      </c>
      <c r="J50" s="77"/>
      <c r="K50" s="73" t="s">
        <v>153</v>
      </c>
      <c r="L50" s="74" t="s">
        <v>32</v>
      </c>
      <c r="M50" s="74"/>
      <c r="N50" s="72" t="s">
        <v>150</v>
      </c>
      <c r="O50" s="72">
        <v>1</v>
      </c>
      <c r="P50" s="78">
        <v>799</v>
      </c>
      <c r="Q50" s="75" t="s">
        <v>37</v>
      </c>
      <c r="R50" s="76">
        <f t="shared" si="0"/>
        <v>799</v>
      </c>
      <c r="S50" s="72">
        <v>1</v>
      </c>
    </row>
    <row r="51" spans="1:19">
      <c r="A51" s="69" t="s">
        <v>36</v>
      </c>
      <c r="B51" s="70" t="s">
        <v>83</v>
      </c>
      <c r="C51" s="70" t="s">
        <v>83</v>
      </c>
      <c r="D51" s="70" t="s">
        <v>4</v>
      </c>
      <c r="E51" s="70" t="s">
        <v>5</v>
      </c>
      <c r="F51" s="70" t="s">
        <v>4</v>
      </c>
      <c r="G51" s="70" t="s">
        <v>41</v>
      </c>
      <c r="H51" s="70" t="s">
        <v>151</v>
      </c>
      <c r="I51" s="71" t="s">
        <v>152</v>
      </c>
      <c r="J51" s="77"/>
      <c r="K51" s="73" t="s">
        <v>153</v>
      </c>
      <c r="L51" s="74" t="s">
        <v>32</v>
      </c>
      <c r="M51" s="74"/>
      <c r="N51" s="72" t="s">
        <v>150</v>
      </c>
      <c r="O51" s="72">
        <v>1</v>
      </c>
      <c r="P51" s="78">
        <v>263</v>
      </c>
      <c r="Q51" s="75" t="s">
        <v>37</v>
      </c>
      <c r="R51" s="76">
        <f t="shared" si="0"/>
        <v>263</v>
      </c>
      <c r="S51" s="72">
        <v>1</v>
      </c>
    </row>
    <row r="52" spans="1:19">
      <c r="A52" s="69" t="s">
        <v>36</v>
      </c>
      <c r="B52" s="70" t="s">
        <v>83</v>
      </c>
      <c r="C52" s="70" t="s">
        <v>83</v>
      </c>
      <c r="D52" s="70" t="s">
        <v>4</v>
      </c>
      <c r="E52" s="70" t="s">
        <v>5</v>
      </c>
      <c r="F52" s="70" t="s">
        <v>4</v>
      </c>
      <c r="G52" s="70" t="s">
        <v>41</v>
      </c>
      <c r="H52" s="70" t="s">
        <v>151</v>
      </c>
      <c r="I52" s="71" t="s">
        <v>152</v>
      </c>
      <c r="J52" s="77"/>
      <c r="K52" s="73" t="s">
        <v>153</v>
      </c>
      <c r="L52" s="74" t="s">
        <v>32</v>
      </c>
      <c r="M52" s="74"/>
      <c r="N52" s="72" t="s">
        <v>150</v>
      </c>
      <c r="O52" s="72">
        <v>1</v>
      </c>
      <c r="P52" s="78">
        <v>237</v>
      </c>
      <c r="Q52" s="75" t="s">
        <v>37</v>
      </c>
      <c r="R52" s="76">
        <f t="shared" si="0"/>
        <v>237</v>
      </c>
      <c r="S52" s="72">
        <v>1</v>
      </c>
    </row>
    <row r="53" spans="1:19">
      <c r="A53" s="69" t="s">
        <v>36</v>
      </c>
      <c r="B53" s="70" t="s">
        <v>83</v>
      </c>
      <c r="C53" s="70" t="s">
        <v>83</v>
      </c>
      <c r="D53" s="70" t="s">
        <v>4</v>
      </c>
      <c r="E53" s="70" t="s">
        <v>10</v>
      </c>
      <c r="F53" s="70" t="s">
        <v>12</v>
      </c>
      <c r="G53" s="70" t="s">
        <v>45</v>
      </c>
      <c r="H53" s="70" t="s">
        <v>43</v>
      </c>
      <c r="I53" s="71" t="s">
        <v>80</v>
      </c>
      <c r="J53" s="79"/>
      <c r="K53" s="73" t="s">
        <v>154</v>
      </c>
      <c r="L53" s="74" t="s">
        <v>32</v>
      </c>
      <c r="M53" s="74"/>
      <c r="N53" s="72" t="s">
        <v>150</v>
      </c>
      <c r="O53" s="72">
        <v>1</v>
      </c>
      <c r="P53" s="80">
        <v>12420</v>
      </c>
      <c r="Q53" s="75" t="s">
        <v>37</v>
      </c>
      <c r="R53" s="76">
        <f t="shared" si="0"/>
        <v>12420</v>
      </c>
      <c r="S53" s="72">
        <v>1</v>
      </c>
    </row>
    <row r="54" spans="1:19">
      <c r="A54" s="69" t="s">
        <v>36</v>
      </c>
      <c r="B54" s="70" t="s">
        <v>83</v>
      </c>
      <c r="C54" s="70" t="s">
        <v>83</v>
      </c>
      <c r="D54" s="70" t="s">
        <v>4</v>
      </c>
      <c r="E54" s="70" t="s">
        <v>10</v>
      </c>
      <c r="F54" s="70" t="s">
        <v>12</v>
      </c>
      <c r="G54" s="70" t="s">
        <v>45</v>
      </c>
      <c r="H54" s="70" t="s">
        <v>43</v>
      </c>
      <c r="I54" s="71" t="s">
        <v>80</v>
      </c>
      <c r="J54" s="77"/>
      <c r="K54" s="73" t="s">
        <v>155</v>
      </c>
      <c r="L54" s="74" t="s">
        <v>32</v>
      </c>
      <c r="M54" s="74"/>
      <c r="N54" s="72" t="s">
        <v>150</v>
      </c>
      <c r="O54" s="72">
        <v>1</v>
      </c>
      <c r="P54" s="80">
        <v>4470</v>
      </c>
      <c r="Q54" s="75" t="s">
        <v>37</v>
      </c>
      <c r="R54" s="76">
        <f t="shared" si="0"/>
        <v>4470</v>
      </c>
      <c r="S54" s="72">
        <v>1</v>
      </c>
    </row>
    <row r="55" spans="1:19">
      <c r="A55" s="69" t="s">
        <v>36</v>
      </c>
      <c r="B55" s="70" t="s">
        <v>83</v>
      </c>
      <c r="C55" s="70" t="s">
        <v>83</v>
      </c>
      <c r="D55" s="70" t="s">
        <v>4</v>
      </c>
      <c r="E55" s="70" t="s">
        <v>10</v>
      </c>
      <c r="F55" s="70" t="s">
        <v>47</v>
      </c>
      <c r="G55" s="70" t="s">
        <v>6</v>
      </c>
      <c r="H55" s="70" t="s">
        <v>43</v>
      </c>
      <c r="I55" s="71" t="s">
        <v>80</v>
      </c>
      <c r="J55" s="79"/>
      <c r="K55" s="73" t="s">
        <v>155</v>
      </c>
      <c r="L55" s="74" t="s">
        <v>32</v>
      </c>
      <c r="M55" s="74"/>
      <c r="N55" s="72" t="s">
        <v>150</v>
      </c>
      <c r="O55" s="72">
        <v>1</v>
      </c>
      <c r="P55" s="80">
        <v>3665.28</v>
      </c>
      <c r="Q55" s="75" t="s">
        <v>37</v>
      </c>
      <c r="R55" s="76">
        <f t="shared" si="0"/>
        <v>3665.28</v>
      </c>
      <c r="S55" s="72">
        <v>1</v>
      </c>
    </row>
    <row r="56" spans="1:19">
      <c r="A56" s="69" t="s">
        <v>36</v>
      </c>
      <c r="B56" s="70" t="s">
        <v>83</v>
      </c>
      <c r="C56" s="70" t="s">
        <v>83</v>
      </c>
      <c r="D56" s="70" t="s">
        <v>4</v>
      </c>
      <c r="E56" s="70" t="s">
        <v>89</v>
      </c>
      <c r="F56" s="70" t="s">
        <v>90</v>
      </c>
      <c r="G56" s="70" t="s">
        <v>6</v>
      </c>
      <c r="H56" s="70" t="s">
        <v>49</v>
      </c>
      <c r="I56" s="71" t="s">
        <v>156</v>
      </c>
      <c r="J56" s="77"/>
      <c r="K56" s="73" t="s">
        <v>157</v>
      </c>
      <c r="L56" s="74" t="s">
        <v>32</v>
      </c>
      <c r="M56" s="74"/>
      <c r="N56" s="72" t="s">
        <v>150</v>
      </c>
      <c r="O56" s="72">
        <v>1</v>
      </c>
      <c r="P56" s="78">
        <v>831.6</v>
      </c>
      <c r="Q56" s="75" t="s">
        <v>37</v>
      </c>
      <c r="R56" s="76">
        <f t="shared" si="0"/>
        <v>831.6</v>
      </c>
      <c r="S56" s="72">
        <v>1</v>
      </c>
    </row>
    <row r="57" spans="1:19">
      <c r="A57" s="69" t="s">
        <v>36</v>
      </c>
      <c r="B57" s="70" t="s">
        <v>83</v>
      </c>
      <c r="C57" s="70" t="s">
        <v>83</v>
      </c>
      <c r="D57" s="70" t="s">
        <v>4</v>
      </c>
      <c r="E57" s="70" t="s">
        <v>158</v>
      </c>
      <c r="F57" s="70" t="s">
        <v>159</v>
      </c>
      <c r="G57" s="70" t="s">
        <v>6</v>
      </c>
      <c r="H57" s="70" t="s">
        <v>49</v>
      </c>
      <c r="I57" s="71" t="s">
        <v>156</v>
      </c>
      <c r="J57" s="77"/>
      <c r="K57" s="73" t="s">
        <v>157</v>
      </c>
      <c r="L57" s="74" t="s">
        <v>32</v>
      </c>
      <c r="M57" s="74"/>
      <c r="N57" s="72" t="s">
        <v>150</v>
      </c>
      <c r="O57" s="72">
        <v>1</v>
      </c>
      <c r="P57" s="78">
        <v>950.4</v>
      </c>
      <c r="Q57" s="75" t="s">
        <v>37</v>
      </c>
      <c r="R57" s="76">
        <f t="shared" si="0"/>
        <v>950.4</v>
      </c>
      <c r="S57" s="72">
        <v>1</v>
      </c>
    </row>
    <row r="58" spans="1:19">
      <c r="A58" s="69" t="s">
        <v>36</v>
      </c>
      <c r="B58" s="70" t="s">
        <v>83</v>
      </c>
      <c r="C58" s="70" t="s">
        <v>83</v>
      </c>
      <c r="D58" s="70" t="s">
        <v>4</v>
      </c>
      <c r="E58" s="70" t="s">
        <v>5</v>
      </c>
      <c r="F58" s="70" t="s">
        <v>4</v>
      </c>
      <c r="G58" s="70" t="s">
        <v>6</v>
      </c>
      <c r="H58" s="70" t="s">
        <v>49</v>
      </c>
      <c r="I58" s="71" t="s">
        <v>156</v>
      </c>
      <c r="J58" s="77"/>
      <c r="K58" s="73" t="s">
        <v>157</v>
      </c>
      <c r="L58" s="74" t="s">
        <v>32</v>
      </c>
      <c r="M58" s="74"/>
      <c r="N58" s="72" t="s">
        <v>150</v>
      </c>
      <c r="O58" s="72">
        <v>1</v>
      </c>
      <c r="P58" s="80">
        <v>1125.3599999999999</v>
      </c>
      <c r="Q58" s="75" t="s">
        <v>37</v>
      </c>
      <c r="R58" s="76">
        <f t="shared" si="0"/>
        <v>1125.3599999999999</v>
      </c>
      <c r="S58" s="72">
        <v>1</v>
      </c>
    </row>
    <row r="59" spans="1:19">
      <c r="A59" s="69" t="s">
        <v>36</v>
      </c>
      <c r="B59" s="70" t="s">
        <v>83</v>
      </c>
      <c r="C59" s="70" t="s">
        <v>83</v>
      </c>
      <c r="D59" s="70" t="s">
        <v>4</v>
      </c>
      <c r="E59" s="70" t="s">
        <v>5</v>
      </c>
      <c r="F59" s="70" t="s">
        <v>4</v>
      </c>
      <c r="G59" s="70" t="s">
        <v>6</v>
      </c>
      <c r="H59" s="70" t="s">
        <v>49</v>
      </c>
      <c r="I59" s="71" t="s">
        <v>156</v>
      </c>
      <c r="J59" s="77"/>
      <c r="K59" s="73" t="s">
        <v>157</v>
      </c>
      <c r="L59" s="74" t="s">
        <v>32</v>
      </c>
      <c r="M59" s="74"/>
      <c r="N59" s="72" t="s">
        <v>150</v>
      </c>
      <c r="O59" s="72">
        <v>1</v>
      </c>
      <c r="P59" s="78">
        <v>950.4</v>
      </c>
      <c r="Q59" s="75" t="s">
        <v>37</v>
      </c>
      <c r="R59" s="76">
        <f t="shared" si="0"/>
        <v>950.4</v>
      </c>
      <c r="S59" s="72">
        <v>1</v>
      </c>
    </row>
    <row r="60" spans="1:19">
      <c r="A60" s="69" t="s">
        <v>36</v>
      </c>
      <c r="B60" s="70" t="s">
        <v>83</v>
      </c>
      <c r="C60" s="70" t="s">
        <v>83</v>
      </c>
      <c r="D60" s="70" t="s">
        <v>4</v>
      </c>
      <c r="E60" s="70" t="s">
        <v>5</v>
      </c>
      <c r="F60" s="70" t="s">
        <v>4</v>
      </c>
      <c r="G60" s="70" t="s">
        <v>160</v>
      </c>
      <c r="H60" s="70" t="s">
        <v>161</v>
      </c>
      <c r="I60" s="74" t="s">
        <v>162</v>
      </c>
      <c r="J60" s="77" t="s">
        <v>32</v>
      </c>
      <c r="K60" s="73" t="s">
        <v>163</v>
      </c>
      <c r="L60" s="74" t="s">
        <v>32</v>
      </c>
      <c r="M60" s="74"/>
      <c r="N60" s="72" t="s">
        <v>150</v>
      </c>
      <c r="O60" s="72">
        <v>1</v>
      </c>
      <c r="P60" s="80">
        <v>21695</v>
      </c>
      <c r="Q60" s="75" t="s">
        <v>37</v>
      </c>
      <c r="R60" s="76">
        <f t="shared" si="0"/>
        <v>21695</v>
      </c>
      <c r="S60" s="72">
        <v>1</v>
      </c>
    </row>
    <row r="61" spans="1:19">
      <c r="A61" s="69" t="s">
        <v>36</v>
      </c>
      <c r="B61" s="70" t="s">
        <v>83</v>
      </c>
      <c r="C61" s="70" t="s">
        <v>83</v>
      </c>
      <c r="D61" s="70" t="s">
        <v>4</v>
      </c>
      <c r="E61" s="70" t="s">
        <v>8</v>
      </c>
      <c r="F61" s="70" t="s">
        <v>4</v>
      </c>
      <c r="G61" s="70" t="s">
        <v>6</v>
      </c>
      <c r="H61" s="70" t="s">
        <v>161</v>
      </c>
      <c r="I61" s="74" t="s">
        <v>162</v>
      </c>
      <c r="J61" s="77" t="s">
        <v>32</v>
      </c>
      <c r="K61" s="73" t="s">
        <v>163</v>
      </c>
      <c r="L61" s="74" t="s">
        <v>32</v>
      </c>
      <c r="M61" s="74"/>
      <c r="N61" s="72" t="s">
        <v>150</v>
      </c>
      <c r="O61" s="72">
        <v>1</v>
      </c>
      <c r="P61" s="80">
        <v>2759.95</v>
      </c>
      <c r="Q61" s="75" t="s">
        <v>37</v>
      </c>
      <c r="R61" s="76">
        <f t="shared" si="0"/>
        <v>2759.95</v>
      </c>
      <c r="S61" s="72">
        <v>1</v>
      </c>
    </row>
    <row r="62" spans="1:19">
      <c r="A62" s="69" t="s">
        <v>36</v>
      </c>
      <c r="B62" s="70" t="s">
        <v>83</v>
      </c>
      <c r="C62" s="70" t="s">
        <v>83</v>
      </c>
      <c r="D62" s="70" t="s">
        <v>4</v>
      </c>
      <c r="E62" s="70" t="s">
        <v>5</v>
      </c>
      <c r="F62" s="70" t="s">
        <v>4</v>
      </c>
      <c r="G62" s="70" t="s">
        <v>6</v>
      </c>
      <c r="H62" s="70" t="s">
        <v>44</v>
      </c>
      <c r="I62" s="71" t="s">
        <v>82</v>
      </c>
      <c r="J62" s="77"/>
      <c r="K62" s="73" t="s">
        <v>164</v>
      </c>
      <c r="L62" s="74" t="s">
        <v>32</v>
      </c>
      <c r="M62" s="74"/>
      <c r="N62" s="72" t="s">
        <v>150</v>
      </c>
      <c r="O62" s="72">
        <v>1</v>
      </c>
      <c r="P62" s="80">
        <v>7870</v>
      </c>
      <c r="Q62" s="75" t="s">
        <v>37</v>
      </c>
      <c r="R62" s="76">
        <f t="shared" si="0"/>
        <v>7870</v>
      </c>
      <c r="S62" s="72">
        <v>1</v>
      </c>
    </row>
    <row r="63" spans="1:19" s="45" customFormat="1">
      <c r="A63" s="22" t="s">
        <v>36</v>
      </c>
      <c r="B63" s="29" t="s">
        <v>3</v>
      </c>
      <c r="C63" s="29" t="s">
        <v>3</v>
      </c>
      <c r="D63" s="26" t="s">
        <v>4</v>
      </c>
      <c r="E63" s="29" t="s">
        <v>5</v>
      </c>
      <c r="F63" s="26" t="s">
        <v>38</v>
      </c>
      <c r="G63" s="30" t="s">
        <v>13</v>
      </c>
      <c r="H63" s="30" t="s">
        <v>39</v>
      </c>
      <c r="I63" s="48" t="s">
        <v>69</v>
      </c>
      <c r="J63" s="40" t="s">
        <v>70</v>
      </c>
      <c r="K63" s="42" t="s">
        <v>51</v>
      </c>
      <c r="L63" s="21"/>
      <c r="M63" s="21"/>
      <c r="N63" s="42" t="s">
        <v>64</v>
      </c>
      <c r="O63" s="42">
        <v>3</v>
      </c>
      <c r="P63" s="43">
        <v>51.84</v>
      </c>
      <c r="Q63" s="24" t="s">
        <v>37</v>
      </c>
      <c r="R63" s="116">
        <f t="shared" ref="R63" si="1">O63*P63</f>
        <v>155.52000000000001</v>
      </c>
      <c r="S63" s="42">
        <v>3</v>
      </c>
    </row>
    <row r="64" spans="1:19" s="45" customFormat="1">
      <c r="A64" s="22" t="s">
        <v>36</v>
      </c>
      <c r="B64" s="29" t="s">
        <v>3</v>
      </c>
      <c r="C64" s="29" t="s">
        <v>3</v>
      </c>
      <c r="D64" s="26" t="s">
        <v>4</v>
      </c>
      <c r="E64" s="29" t="s">
        <v>5</v>
      </c>
      <c r="F64" s="26" t="s">
        <v>38</v>
      </c>
      <c r="G64" s="30" t="s">
        <v>13</v>
      </c>
      <c r="H64" s="30" t="s">
        <v>39</v>
      </c>
      <c r="I64" s="48" t="s">
        <v>69</v>
      </c>
      <c r="J64" s="40" t="s">
        <v>71</v>
      </c>
      <c r="K64" s="42" t="s">
        <v>52</v>
      </c>
      <c r="L64" s="21"/>
      <c r="M64" s="21"/>
      <c r="N64" s="42" t="s">
        <v>65</v>
      </c>
      <c r="O64" s="42">
        <v>24</v>
      </c>
      <c r="P64" s="43">
        <v>31.77</v>
      </c>
      <c r="Q64" s="24" t="s">
        <v>37</v>
      </c>
      <c r="R64" s="116">
        <f t="shared" ref="R64:R84" si="2">O64*P64</f>
        <v>762.48</v>
      </c>
      <c r="S64" s="42">
        <v>24</v>
      </c>
    </row>
    <row r="65" spans="1:19" s="45" customFormat="1">
      <c r="A65" s="22" t="s">
        <v>36</v>
      </c>
      <c r="B65" s="31" t="s">
        <v>3</v>
      </c>
      <c r="C65" s="29" t="s">
        <v>3</v>
      </c>
      <c r="D65" s="19" t="s">
        <v>4</v>
      </c>
      <c r="E65" s="20" t="s">
        <v>5</v>
      </c>
      <c r="F65" s="20" t="s">
        <v>38</v>
      </c>
      <c r="G65" s="37" t="s">
        <v>13</v>
      </c>
      <c r="H65" s="32" t="s">
        <v>39</v>
      </c>
      <c r="I65" s="48" t="s">
        <v>69</v>
      </c>
      <c r="J65" s="40" t="s">
        <v>71</v>
      </c>
      <c r="K65" s="42" t="s">
        <v>52</v>
      </c>
      <c r="L65" s="21"/>
      <c r="M65" s="21"/>
      <c r="N65" s="42" t="s">
        <v>65</v>
      </c>
      <c r="O65" s="42">
        <v>24</v>
      </c>
      <c r="P65" s="43">
        <v>31.77</v>
      </c>
      <c r="Q65" s="24" t="s">
        <v>37</v>
      </c>
      <c r="R65" s="116">
        <f t="shared" si="2"/>
        <v>762.48</v>
      </c>
      <c r="S65" s="42">
        <v>24</v>
      </c>
    </row>
    <row r="66" spans="1:19" s="45" customFormat="1">
      <c r="A66" s="22" t="s">
        <v>36</v>
      </c>
      <c r="B66" s="33" t="s">
        <v>3</v>
      </c>
      <c r="C66" s="29" t="s">
        <v>3</v>
      </c>
      <c r="D66" s="34" t="s">
        <v>4</v>
      </c>
      <c r="E66" s="35" t="s">
        <v>5</v>
      </c>
      <c r="F66" s="23" t="s">
        <v>38</v>
      </c>
      <c r="G66" s="34" t="s">
        <v>13</v>
      </c>
      <c r="H66" s="36" t="s">
        <v>39</v>
      </c>
      <c r="I66" s="48" t="s">
        <v>69</v>
      </c>
      <c r="J66" s="40" t="s">
        <v>72</v>
      </c>
      <c r="K66" s="42" t="s">
        <v>53</v>
      </c>
      <c r="L66" s="46"/>
      <c r="M66" s="21"/>
      <c r="N66" s="42" t="s">
        <v>66</v>
      </c>
      <c r="O66" s="42">
        <v>4</v>
      </c>
      <c r="P66" s="43">
        <v>477.66</v>
      </c>
      <c r="Q66" s="24" t="s">
        <v>37</v>
      </c>
      <c r="R66" s="116">
        <f t="shared" si="2"/>
        <v>1910.64</v>
      </c>
      <c r="S66" s="42">
        <v>4</v>
      </c>
    </row>
    <row r="67" spans="1:19" s="45" customFormat="1">
      <c r="A67" s="22" t="s">
        <v>36</v>
      </c>
      <c r="B67" s="31" t="s">
        <v>3</v>
      </c>
      <c r="C67" s="29" t="s">
        <v>3</v>
      </c>
      <c r="D67" s="19" t="s">
        <v>4</v>
      </c>
      <c r="E67" s="37" t="s">
        <v>5</v>
      </c>
      <c r="F67" s="19" t="s">
        <v>38</v>
      </c>
      <c r="G67" s="32" t="s">
        <v>13</v>
      </c>
      <c r="H67" s="32" t="s">
        <v>39</v>
      </c>
      <c r="I67" s="48" t="s">
        <v>69</v>
      </c>
      <c r="J67" s="40" t="s">
        <v>72</v>
      </c>
      <c r="K67" s="42" t="s">
        <v>53</v>
      </c>
      <c r="L67" s="21"/>
      <c r="M67" s="21"/>
      <c r="N67" s="42" t="s">
        <v>66</v>
      </c>
      <c r="O67" s="42">
        <v>4</v>
      </c>
      <c r="P67" s="43">
        <v>477.66</v>
      </c>
      <c r="Q67" s="24" t="s">
        <v>37</v>
      </c>
      <c r="R67" s="116">
        <f t="shared" si="2"/>
        <v>1910.64</v>
      </c>
      <c r="S67" s="42">
        <v>4</v>
      </c>
    </row>
    <row r="68" spans="1:19" s="45" customFormat="1">
      <c r="A68" s="22" t="s">
        <v>36</v>
      </c>
      <c r="B68" s="32" t="s">
        <v>3</v>
      </c>
      <c r="C68" s="29" t="s">
        <v>3</v>
      </c>
      <c r="D68" s="19" t="s">
        <v>4</v>
      </c>
      <c r="E68" s="37" t="s">
        <v>5</v>
      </c>
      <c r="F68" s="19" t="s">
        <v>38</v>
      </c>
      <c r="G68" s="32" t="s">
        <v>13</v>
      </c>
      <c r="H68" s="38" t="s">
        <v>39</v>
      </c>
      <c r="I68" s="48" t="s">
        <v>69</v>
      </c>
      <c r="J68" s="40" t="s">
        <v>73</v>
      </c>
      <c r="K68" s="42" t="s">
        <v>54</v>
      </c>
      <c r="L68" s="21"/>
      <c r="M68" s="21"/>
      <c r="N68" s="42" t="s">
        <v>64</v>
      </c>
      <c r="O68" s="42">
        <v>6</v>
      </c>
      <c r="P68" s="43">
        <v>61.89</v>
      </c>
      <c r="Q68" s="24" t="s">
        <v>37</v>
      </c>
      <c r="R68" s="116">
        <f t="shared" si="2"/>
        <v>371.34000000000003</v>
      </c>
      <c r="S68" s="42">
        <v>6</v>
      </c>
    </row>
    <row r="69" spans="1:19" s="45" customFormat="1">
      <c r="A69" s="22" t="s">
        <v>36</v>
      </c>
      <c r="B69" s="32" t="s">
        <v>3</v>
      </c>
      <c r="C69" s="29" t="s">
        <v>3</v>
      </c>
      <c r="D69" s="19" t="s">
        <v>4</v>
      </c>
      <c r="E69" s="37" t="s">
        <v>5</v>
      </c>
      <c r="F69" s="19" t="s">
        <v>38</v>
      </c>
      <c r="G69" s="32" t="s">
        <v>13</v>
      </c>
      <c r="H69" s="38" t="s">
        <v>39</v>
      </c>
      <c r="I69" s="48" t="s">
        <v>69</v>
      </c>
      <c r="J69" s="40" t="s">
        <v>73</v>
      </c>
      <c r="K69" s="42" t="s">
        <v>54</v>
      </c>
      <c r="L69" s="21"/>
      <c r="M69" s="21"/>
      <c r="N69" s="42" t="s">
        <v>64</v>
      </c>
      <c r="O69" s="42">
        <v>6</v>
      </c>
      <c r="P69" s="43">
        <v>61.89</v>
      </c>
      <c r="Q69" s="24" t="s">
        <v>37</v>
      </c>
      <c r="R69" s="116">
        <f t="shared" si="2"/>
        <v>371.34000000000003</v>
      </c>
      <c r="S69" s="42">
        <v>6</v>
      </c>
    </row>
    <row r="70" spans="1:19" s="45" customFormat="1" ht="22.8">
      <c r="A70" s="22" t="s">
        <v>36</v>
      </c>
      <c r="B70" s="32" t="s">
        <v>3</v>
      </c>
      <c r="C70" s="29" t="s">
        <v>3</v>
      </c>
      <c r="D70" s="19" t="s">
        <v>4</v>
      </c>
      <c r="E70" s="37" t="s">
        <v>5</v>
      </c>
      <c r="F70" s="19" t="s">
        <v>38</v>
      </c>
      <c r="G70" s="32" t="s">
        <v>13</v>
      </c>
      <c r="H70" s="38" t="s">
        <v>40</v>
      </c>
      <c r="I70" s="48" t="s">
        <v>11</v>
      </c>
      <c r="J70" s="40" t="s">
        <v>33</v>
      </c>
      <c r="K70" s="42" t="s">
        <v>34</v>
      </c>
      <c r="L70" s="21"/>
      <c r="M70" s="21"/>
      <c r="N70" s="42" t="s">
        <v>64</v>
      </c>
      <c r="O70" s="42">
        <v>5</v>
      </c>
      <c r="P70" s="43">
        <v>412</v>
      </c>
      <c r="Q70" s="24" t="s">
        <v>37</v>
      </c>
      <c r="R70" s="116">
        <f t="shared" si="2"/>
        <v>2060</v>
      </c>
      <c r="S70" s="42">
        <v>5</v>
      </c>
    </row>
    <row r="71" spans="1:19" s="45" customFormat="1">
      <c r="A71" s="22" t="s">
        <v>36</v>
      </c>
      <c r="B71" s="32" t="s">
        <v>3</v>
      </c>
      <c r="C71" s="29" t="s">
        <v>3</v>
      </c>
      <c r="D71" s="19" t="s">
        <v>4</v>
      </c>
      <c r="E71" s="37" t="s">
        <v>5</v>
      </c>
      <c r="F71" s="19" t="s">
        <v>4</v>
      </c>
      <c r="G71" s="32" t="s">
        <v>41</v>
      </c>
      <c r="H71" s="38" t="s">
        <v>42</v>
      </c>
      <c r="I71" s="48" t="s">
        <v>79</v>
      </c>
      <c r="J71" s="49"/>
      <c r="K71" s="42" t="s">
        <v>55</v>
      </c>
      <c r="L71" s="21"/>
      <c r="M71" s="21"/>
      <c r="N71" s="42" t="s">
        <v>67</v>
      </c>
      <c r="O71" s="42">
        <v>1</v>
      </c>
      <c r="P71" s="43">
        <v>692</v>
      </c>
      <c r="Q71" s="24" t="s">
        <v>37</v>
      </c>
      <c r="R71" s="116">
        <f t="shared" si="2"/>
        <v>692</v>
      </c>
      <c r="S71" s="42">
        <v>1</v>
      </c>
    </row>
    <row r="72" spans="1:19" s="45" customFormat="1" ht="15">
      <c r="A72" s="22" t="s">
        <v>36</v>
      </c>
      <c r="B72" s="32" t="s">
        <v>3</v>
      </c>
      <c r="C72" s="29" t="s">
        <v>3</v>
      </c>
      <c r="D72" s="19" t="s">
        <v>4</v>
      </c>
      <c r="E72" s="37" t="s">
        <v>5</v>
      </c>
      <c r="F72" s="19" t="s">
        <v>4</v>
      </c>
      <c r="G72" s="32" t="s">
        <v>41</v>
      </c>
      <c r="H72" s="38" t="s">
        <v>42</v>
      </c>
      <c r="I72" s="48" t="s">
        <v>79</v>
      </c>
      <c r="J72" s="50"/>
      <c r="K72" s="42" t="s">
        <v>55</v>
      </c>
      <c r="L72" s="21"/>
      <c r="M72" s="21"/>
      <c r="N72" s="42" t="s">
        <v>67</v>
      </c>
      <c r="O72" s="42">
        <v>1</v>
      </c>
      <c r="P72" s="43">
        <v>692</v>
      </c>
      <c r="Q72" s="24" t="s">
        <v>37</v>
      </c>
      <c r="R72" s="116">
        <f t="shared" si="2"/>
        <v>692</v>
      </c>
      <c r="S72" s="42">
        <v>1</v>
      </c>
    </row>
    <row r="73" spans="1:19" s="45" customFormat="1">
      <c r="A73" s="22" t="s">
        <v>36</v>
      </c>
      <c r="B73" s="32" t="s">
        <v>3</v>
      </c>
      <c r="C73" s="29" t="s">
        <v>3</v>
      </c>
      <c r="D73" s="19" t="s">
        <v>4</v>
      </c>
      <c r="E73" s="37" t="s">
        <v>5</v>
      </c>
      <c r="F73" s="19" t="s">
        <v>4</v>
      </c>
      <c r="G73" s="32" t="s">
        <v>41</v>
      </c>
      <c r="H73" s="38" t="s">
        <v>42</v>
      </c>
      <c r="I73" s="48" t="s">
        <v>79</v>
      </c>
      <c r="J73" s="51"/>
      <c r="K73" s="42" t="s">
        <v>55</v>
      </c>
      <c r="L73" s="21"/>
      <c r="M73" s="21"/>
      <c r="N73" s="42" t="s">
        <v>67</v>
      </c>
      <c r="O73" s="42">
        <v>1</v>
      </c>
      <c r="P73" s="43">
        <v>692</v>
      </c>
      <c r="Q73" s="24" t="s">
        <v>37</v>
      </c>
      <c r="R73" s="116">
        <f t="shared" si="2"/>
        <v>692</v>
      </c>
      <c r="S73" s="42">
        <v>1</v>
      </c>
    </row>
    <row r="74" spans="1:19" s="45" customFormat="1">
      <c r="A74" s="22" t="s">
        <v>36</v>
      </c>
      <c r="B74" s="32" t="s">
        <v>3</v>
      </c>
      <c r="C74" s="29" t="s">
        <v>3</v>
      </c>
      <c r="D74" s="19" t="s">
        <v>4</v>
      </c>
      <c r="E74" s="37" t="s">
        <v>5</v>
      </c>
      <c r="F74" s="19" t="s">
        <v>4</v>
      </c>
      <c r="G74" s="32" t="s">
        <v>6</v>
      </c>
      <c r="H74" s="38" t="s">
        <v>43</v>
      </c>
      <c r="I74" s="60" t="s">
        <v>80</v>
      </c>
      <c r="J74" s="52"/>
      <c r="K74" s="42" t="s">
        <v>56</v>
      </c>
      <c r="L74" s="21"/>
      <c r="M74" s="21"/>
      <c r="N74" s="42" t="s">
        <v>67</v>
      </c>
      <c r="O74" s="42">
        <v>1</v>
      </c>
      <c r="P74" s="43">
        <v>406</v>
      </c>
      <c r="Q74" s="24" t="s">
        <v>37</v>
      </c>
      <c r="R74" s="116">
        <f t="shared" si="2"/>
        <v>406</v>
      </c>
      <c r="S74" s="42">
        <v>1</v>
      </c>
    </row>
    <row r="75" spans="1:19" s="45" customFormat="1" ht="15">
      <c r="A75" s="22" t="s">
        <v>36</v>
      </c>
      <c r="B75" s="32" t="s">
        <v>3</v>
      </c>
      <c r="C75" s="29" t="s">
        <v>3</v>
      </c>
      <c r="D75" s="19" t="s">
        <v>4</v>
      </c>
      <c r="E75" s="37" t="s">
        <v>5</v>
      </c>
      <c r="F75" s="19" t="s">
        <v>4</v>
      </c>
      <c r="G75" s="32" t="s">
        <v>6</v>
      </c>
      <c r="H75" s="38" t="s">
        <v>43</v>
      </c>
      <c r="I75" s="60" t="s">
        <v>80</v>
      </c>
      <c r="J75" s="50"/>
      <c r="K75" s="42" t="s">
        <v>56</v>
      </c>
      <c r="L75" s="21"/>
      <c r="M75" s="21"/>
      <c r="N75" s="42" t="s">
        <v>67</v>
      </c>
      <c r="O75" s="42">
        <v>1</v>
      </c>
      <c r="P75" s="43">
        <v>348</v>
      </c>
      <c r="Q75" s="24" t="s">
        <v>37</v>
      </c>
      <c r="R75" s="116">
        <f t="shared" si="2"/>
        <v>348</v>
      </c>
      <c r="S75" s="42">
        <v>1</v>
      </c>
    </row>
    <row r="76" spans="1:19" s="45" customFormat="1" ht="15">
      <c r="A76" s="22" t="s">
        <v>36</v>
      </c>
      <c r="B76" s="32" t="s">
        <v>3</v>
      </c>
      <c r="C76" s="29" t="s">
        <v>3</v>
      </c>
      <c r="D76" s="19" t="s">
        <v>4</v>
      </c>
      <c r="E76" s="37" t="s">
        <v>5</v>
      </c>
      <c r="F76" s="19" t="s">
        <v>4</v>
      </c>
      <c r="G76" s="32" t="s">
        <v>6</v>
      </c>
      <c r="H76" s="38" t="s">
        <v>44</v>
      </c>
      <c r="I76" s="60" t="s">
        <v>82</v>
      </c>
      <c r="J76" s="50"/>
      <c r="K76" s="42" t="s">
        <v>57</v>
      </c>
      <c r="L76" s="21"/>
      <c r="M76" s="21"/>
      <c r="N76" s="42" t="s">
        <v>67</v>
      </c>
      <c r="O76" s="42">
        <v>1</v>
      </c>
      <c r="P76" s="43">
        <v>209.3</v>
      </c>
      <c r="Q76" s="24" t="s">
        <v>37</v>
      </c>
      <c r="R76" s="116">
        <f t="shared" si="2"/>
        <v>209.3</v>
      </c>
      <c r="S76" s="42">
        <v>1</v>
      </c>
    </row>
    <row r="77" spans="1:19" s="55" customFormat="1" ht="91.2">
      <c r="A77" s="22" t="s">
        <v>36</v>
      </c>
      <c r="B77" s="32" t="s">
        <v>3</v>
      </c>
      <c r="C77" s="29" t="s">
        <v>3</v>
      </c>
      <c r="D77" s="19" t="s">
        <v>4</v>
      </c>
      <c r="E77" s="37" t="s">
        <v>10</v>
      </c>
      <c r="F77" s="19" t="s">
        <v>12</v>
      </c>
      <c r="G77" s="32" t="s">
        <v>45</v>
      </c>
      <c r="H77" s="38" t="s">
        <v>46</v>
      </c>
      <c r="I77" s="53" t="s">
        <v>78</v>
      </c>
      <c r="J77" s="40" t="s">
        <v>74</v>
      </c>
      <c r="K77" s="59" t="s">
        <v>58</v>
      </c>
      <c r="L77" s="21"/>
      <c r="M77" s="21"/>
      <c r="N77" s="42" t="s">
        <v>64</v>
      </c>
      <c r="O77" s="42">
        <v>126</v>
      </c>
      <c r="P77" s="43">
        <v>100</v>
      </c>
      <c r="Q77" s="24" t="s">
        <v>37</v>
      </c>
      <c r="R77" s="116">
        <f t="shared" si="2"/>
        <v>12600</v>
      </c>
      <c r="S77" s="42">
        <v>126</v>
      </c>
    </row>
    <row r="78" spans="1:19" s="55" customFormat="1" ht="91.2">
      <c r="A78" s="22" t="s">
        <v>36</v>
      </c>
      <c r="B78" s="32" t="s">
        <v>3</v>
      </c>
      <c r="C78" s="29" t="s">
        <v>3</v>
      </c>
      <c r="D78" s="19" t="s">
        <v>4</v>
      </c>
      <c r="E78" s="37" t="s">
        <v>10</v>
      </c>
      <c r="F78" s="19" t="s">
        <v>12</v>
      </c>
      <c r="G78" s="32" t="s">
        <v>45</v>
      </c>
      <c r="H78" s="38" t="s">
        <v>46</v>
      </c>
      <c r="I78" s="53" t="s">
        <v>78</v>
      </c>
      <c r="J78" s="40" t="s">
        <v>75</v>
      </c>
      <c r="K78" s="59" t="s">
        <v>59</v>
      </c>
      <c r="L78" s="59"/>
      <c r="M78" s="21"/>
      <c r="N78" s="42" t="s">
        <v>64</v>
      </c>
      <c r="O78" s="42">
        <v>4</v>
      </c>
      <c r="P78" s="43">
        <v>10</v>
      </c>
      <c r="Q78" s="24" t="s">
        <v>37</v>
      </c>
      <c r="R78" s="116">
        <f t="shared" si="2"/>
        <v>40</v>
      </c>
      <c r="S78" s="42">
        <v>4</v>
      </c>
    </row>
    <row r="79" spans="1:19" s="55" customFormat="1" ht="91.2">
      <c r="A79" s="22" t="s">
        <v>36</v>
      </c>
      <c r="B79" s="39" t="s">
        <v>3</v>
      </c>
      <c r="C79" s="29" t="s">
        <v>3</v>
      </c>
      <c r="D79" s="36" t="s">
        <v>4</v>
      </c>
      <c r="E79" s="36" t="s">
        <v>10</v>
      </c>
      <c r="F79" s="36" t="s">
        <v>12</v>
      </c>
      <c r="G79" s="36" t="s">
        <v>45</v>
      </c>
      <c r="H79" s="36" t="s">
        <v>46</v>
      </c>
      <c r="I79" s="53" t="s">
        <v>78</v>
      </c>
      <c r="J79" s="40" t="s">
        <v>76</v>
      </c>
      <c r="K79" s="59" t="s">
        <v>60</v>
      </c>
      <c r="L79" s="27"/>
      <c r="M79" s="27"/>
      <c r="N79" s="42" t="s">
        <v>64</v>
      </c>
      <c r="O79" s="42">
        <v>3</v>
      </c>
      <c r="P79" s="43">
        <v>1</v>
      </c>
      <c r="Q79" s="24" t="s">
        <v>37</v>
      </c>
      <c r="R79" s="116">
        <f t="shared" si="2"/>
        <v>3</v>
      </c>
      <c r="S79" s="42">
        <v>3</v>
      </c>
    </row>
    <row r="80" spans="1:19" s="58" customFormat="1" ht="91.2">
      <c r="A80" s="22" t="s">
        <v>36</v>
      </c>
      <c r="B80" s="56" t="s">
        <v>3</v>
      </c>
      <c r="C80" s="29" t="s">
        <v>3</v>
      </c>
      <c r="D80" s="56" t="s">
        <v>4</v>
      </c>
      <c r="E80" s="56" t="s">
        <v>10</v>
      </c>
      <c r="F80" s="56" t="s">
        <v>47</v>
      </c>
      <c r="G80" s="56" t="s">
        <v>6</v>
      </c>
      <c r="H80" s="56" t="s">
        <v>48</v>
      </c>
      <c r="I80" s="53" t="s">
        <v>78</v>
      </c>
      <c r="J80" s="40" t="s">
        <v>77</v>
      </c>
      <c r="K80" s="59" t="s">
        <v>61</v>
      </c>
      <c r="L80" s="57"/>
      <c r="M80" s="57"/>
      <c r="N80" s="42" t="s">
        <v>64</v>
      </c>
      <c r="O80" s="42">
        <v>54</v>
      </c>
      <c r="P80" s="43">
        <v>100</v>
      </c>
      <c r="Q80" s="24" t="s">
        <v>37</v>
      </c>
      <c r="R80" s="116">
        <f t="shared" si="2"/>
        <v>5400</v>
      </c>
      <c r="S80" s="42">
        <v>54</v>
      </c>
    </row>
    <row r="81" spans="1:19" s="44" customFormat="1">
      <c r="A81" s="22" t="s">
        <v>36</v>
      </c>
      <c r="B81" s="41" t="s">
        <v>3</v>
      </c>
      <c r="C81" s="29" t="s">
        <v>3</v>
      </c>
      <c r="D81" s="41" t="s">
        <v>4</v>
      </c>
      <c r="E81" s="41" t="s">
        <v>10</v>
      </c>
      <c r="F81" s="41" t="s">
        <v>12</v>
      </c>
      <c r="G81" s="41" t="s">
        <v>45</v>
      </c>
      <c r="H81" s="41" t="s">
        <v>49</v>
      </c>
      <c r="I81" s="60" t="s">
        <v>81</v>
      </c>
      <c r="J81" s="51"/>
      <c r="K81" s="42" t="s">
        <v>62</v>
      </c>
      <c r="L81" s="47"/>
      <c r="M81" s="47"/>
      <c r="N81" s="42" t="s">
        <v>67</v>
      </c>
      <c r="O81" s="42">
        <v>1</v>
      </c>
      <c r="P81" s="43">
        <v>3469.65</v>
      </c>
      <c r="Q81" s="24" t="s">
        <v>37</v>
      </c>
      <c r="R81" s="116">
        <f t="shared" si="2"/>
        <v>3469.65</v>
      </c>
      <c r="S81" s="42">
        <v>1</v>
      </c>
    </row>
    <row r="82" spans="1:19" s="58" customFormat="1" ht="45.6">
      <c r="A82" s="22" t="s">
        <v>36</v>
      </c>
      <c r="B82" s="56" t="s">
        <v>3</v>
      </c>
      <c r="C82" s="29" t="s">
        <v>3</v>
      </c>
      <c r="D82" s="56" t="s">
        <v>4</v>
      </c>
      <c r="E82" s="56" t="s">
        <v>8</v>
      </c>
      <c r="F82" s="56" t="s">
        <v>4</v>
      </c>
      <c r="G82" s="56" t="s">
        <v>6</v>
      </c>
      <c r="H82" s="56" t="s">
        <v>50</v>
      </c>
      <c r="I82" s="54" t="s">
        <v>7</v>
      </c>
      <c r="J82" s="40" t="s">
        <v>35</v>
      </c>
      <c r="K82" s="42" t="s">
        <v>63</v>
      </c>
      <c r="L82" s="57"/>
      <c r="M82" s="57"/>
      <c r="N82" s="42" t="s">
        <v>68</v>
      </c>
      <c r="O82" s="42">
        <v>1</v>
      </c>
      <c r="P82" s="43">
        <v>400</v>
      </c>
      <c r="Q82" s="24" t="s">
        <v>37</v>
      </c>
      <c r="R82" s="116">
        <f t="shared" si="2"/>
        <v>400</v>
      </c>
      <c r="S82" s="42">
        <v>1</v>
      </c>
    </row>
    <row r="83" spans="1:19" s="58" customFormat="1" ht="45.6">
      <c r="A83" s="22" t="s">
        <v>36</v>
      </c>
      <c r="B83" s="56" t="s">
        <v>3</v>
      </c>
      <c r="C83" s="29" t="s">
        <v>3</v>
      </c>
      <c r="D83" s="56" t="s">
        <v>4</v>
      </c>
      <c r="E83" s="56" t="s">
        <v>8</v>
      </c>
      <c r="F83" s="56" t="s">
        <v>4</v>
      </c>
      <c r="G83" s="56" t="s">
        <v>6</v>
      </c>
      <c r="H83" s="56" t="s">
        <v>50</v>
      </c>
      <c r="I83" s="54" t="s">
        <v>7</v>
      </c>
      <c r="J83" s="40" t="s">
        <v>35</v>
      </c>
      <c r="K83" s="42" t="s">
        <v>63</v>
      </c>
      <c r="L83" s="57"/>
      <c r="M83" s="57"/>
      <c r="N83" s="42" t="s">
        <v>68</v>
      </c>
      <c r="O83" s="42">
        <v>1</v>
      </c>
      <c r="P83" s="43">
        <v>400</v>
      </c>
      <c r="Q83" s="24" t="s">
        <v>37</v>
      </c>
      <c r="R83" s="116">
        <f t="shared" si="2"/>
        <v>400</v>
      </c>
      <c r="S83" s="42">
        <v>1</v>
      </c>
    </row>
    <row r="84" spans="1:19" s="58" customFormat="1" ht="45.6">
      <c r="A84" s="22" t="s">
        <v>36</v>
      </c>
      <c r="B84" s="56" t="s">
        <v>3</v>
      </c>
      <c r="C84" s="29" t="s">
        <v>3</v>
      </c>
      <c r="D84" s="56" t="s">
        <v>4</v>
      </c>
      <c r="E84" s="56" t="s">
        <v>8</v>
      </c>
      <c r="F84" s="56" t="s">
        <v>4</v>
      </c>
      <c r="G84" s="56" t="s">
        <v>6</v>
      </c>
      <c r="H84" s="56" t="s">
        <v>50</v>
      </c>
      <c r="I84" s="54" t="s">
        <v>7</v>
      </c>
      <c r="J84" s="40" t="s">
        <v>35</v>
      </c>
      <c r="K84" s="42" t="s">
        <v>63</v>
      </c>
      <c r="L84" s="57"/>
      <c r="M84" s="57"/>
      <c r="N84" s="42" t="s">
        <v>68</v>
      </c>
      <c r="O84" s="42">
        <v>1</v>
      </c>
      <c r="P84" s="43">
        <v>399.97</v>
      </c>
      <c r="Q84" s="24" t="s">
        <v>37</v>
      </c>
      <c r="R84" s="116">
        <f t="shared" si="2"/>
        <v>399.97</v>
      </c>
      <c r="S84" s="42">
        <v>1</v>
      </c>
    </row>
    <row r="85" spans="1:19" s="90" customFormat="1" ht="86.4">
      <c r="A85" s="22" t="s">
        <v>36</v>
      </c>
      <c r="B85" s="81" t="s">
        <v>165</v>
      </c>
      <c r="C85" s="81" t="s">
        <v>165</v>
      </c>
      <c r="D85" s="82" t="s">
        <v>4</v>
      </c>
      <c r="E85" s="96" t="s">
        <v>5</v>
      </c>
      <c r="F85" s="96" t="s">
        <v>4</v>
      </c>
      <c r="G85" s="96" t="s">
        <v>6</v>
      </c>
      <c r="H85" s="96" t="s">
        <v>166</v>
      </c>
      <c r="I85" s="83" t="s">
        <v>167</v>
      </c>
      <c r="J85" s="84" t="s">
        <v>168</v>
      </c>
      <c r="K85" s="98" t="s">
        <v>169</v>
      </c>
      <c r="L85" s="86"/>
      <c r="M85" s="87"/>
      <c r="N85" s="84" t="s">
        <v>64</v>
      </c>
      <c r="O85" s="97">
        <f t="shared" ref="O85:O94" si="3">+SUM(S85:S85)</f>
        <v>1</v>
      </c>
      <c r="P85" s="89">
        <v>1600</v>
      </c>
      <c r="Q85" s="88" t="s">
        <v>37</v>
      </c>
      <c r="R85" s="117">
        <f t="shared" ref="R85:R94" si="4">+O85*P85</f>
        <v>1600</v>
      </c>
      <c r="S85" s="84">
        <v>1</v>
      </c>
    </row>
    <row r="86" spans="1:19" s="90" customFormat="1" ht="86.4">
      <c r="A86" s="22" t="s">
        <v>36</v>
      </c>
      <c r="B86" s="81" t="s">
        <v>165</v>
      </c>
      <c r="C86" s="81" t="s">
        <v>165</v>
      </c>
      <c r="D86" s="82" t="s">
        <v>4</v>
      </c>
      <c r="E86" s="96" t="s">
        <v>89</v>
      </c>
      <c r="F86" s="96" t="s">
        <v>90</v>
      </c>
      <c r="G86" s="96" t="s">
        <v>6</v>
      </c>
      <c r="H86" s="96" t="s">
        <v>166</v>
      </c>
      <c r="I86" s="83" t="s">
        <v>167</v>
      </c>
      <c r="J86" s="84" t="s">
        <v>168</v>
      </c>
      <c r="K86" s="98" t="s">
        <v>169</v>
      </c>
      <c r="L86" s="86"/>
      <c r="M86" s="87"/>
      <c r="N86" s="84" t="s">
        <v>64</v>
      </c>
      <c r="O86" s="97">
        <f t="shared" si="3"/>
        <v>1</v>
      </c>
      <c r="P86" s="89">
        <v>2150</v>
      </c>
      <c r="Q86" s="88" t="s">
        <v>37</v>
      </c>
      <c r="R86" s="117">
        <f t="shared" si="4"/>
        <v>2150</v>
      </c>
      <c r="S86" s="84">
        <v>1</v>
      </c>
    </row>
    <row r="87" spans="1:19" s="90" customFormat="1" ht="86.4">
      <c r="A87" s="22" t="s">
        <v>36</v>
      </c>
      <c r="B87" s="81" t="s">
        <v>165</v>
      </c>
      <c r="C87" s="81" t="s">
        <v>165</v>
      </c>
      <c r="D87" s="82" t="s">
        <v>4</v>
      </c>
      <c r="E87" s="96" t="s">
        <v>158</v>
      </c>
      <c r="F87" s="96" t="s">
        <v>159</v>
      </c>
      <c r="G87" s="96" t="s">
        <v>6</v>
      </c>
      <c r="H87" s="96" t="s">
        <v>166</v>
      </c>
      <c r="I87" s="83" t="s">
        <v>167</v>
      </c>
      <c r="J87" s="84" t="s">
        <v>168</v>
      </c>
      <c r="K87" s="98" t="s">
        <v>169</v>
      </c>
      <c r="L87" s="86"/>
      <c r="M87" s="87"/>
      <c r="N87" s="84" t="s">
        <v>64</v>
      </c>
      <c r="O87" s="97">
        <f t="shared" si="3"/>
        <v>1</v>
      </c>
      <c r="P87" s="89">
        <v>2150</v>
      </c>
      <c r="Q87" s="88" t="s">
        <v>37</v>
      </c>
      <c r="R87" s="117">
        <f t="shared" si="4"/>
        <v>2150</v>
      </c>
      <c r="S87" s="84">
        <v>1</v>
      </c>
    </row>
    <row r="88" spans="1:19" s="90" customFormat="1">
      <c r="A88" s="22" t="s">
        <v>36</v>
      </c>
      <c r="B88" s="81" t="s">
        <v>165</v>
      </c>
      <c r="C88" s="81" t="s">
        <v>165</v>
      </c>
      <c r="D88" s="82" t="s">
        <v>4</v>
      </c>
      <c r="E88" s="96" t="s">
        <v>5</v>
      </c>
      <c r="F88" s="96" t="s">
        <v>4</v>
      </c>
      <c r="G88" s="96" t="s">
        <v>41</v>
      </c>
      <c r="H88" s="96" t="s">
        <v>42</v>
      </c>
      <c r="I88" s="91" t="s">
        <v>79</v>
      </c>
      <c r="J88" s="92"/>
      <c r="K88" s="85" t="s">
        <v>170</v>
      </c>
      <c r="L88" s="86"/>
      <c r="M88" s="87"/>
      <c r="N88" s="84" t="s">
        <v>67</v>
      </c>
      <c r="O88" s="97">
        <f t="shared" si="3"/>
        <v>1</v>
      </c>
      <c r="P88" s="93">
        <v>453</v>
      </c>
      <c r="Q88" s="88" t="s">
        <v>37</v>
      </c>
      <c r="R88" s="117">
        <f t="shared" si="4"/>
        <v>453</v>
      </c>
      <c r="S88" s="84">
        <v>1</v>
      </c>
    </row>
    <row r="89" spans="1:19" s="90" customFormat="1">
      <c r="A89" s="22" t="s">
        <v>36</v>
      </c>
      <c r="B89" s="81" t="s">
        <v>165</v>
      </c>
      <c r="C89" s="81" t="s">
        <v>165</v>
      </c>
      <c r="D89" s="82" t="s">
        <v>4</v>
      </c>
      <c r="E89" s="96" t="s">
        <v>5</v>
      </c>
      <c r="F89" s="96" t="s">
        <v>4</v>
      </c>
      <c r="G89" s="96" t="s">
        <v>41</v>
      </c>
      <c r="H89" s="96" t="s">
        <v>42</v>
      </c>
      <c r="I89" s="91" t="s">
        <v>79</v>
      </c>
      <c r="J89" s="94"/>
      <c r="K89" s="85" t="s">
        <v>170</v>
      </c>
      <c r="L89" s="86"/>
      <c r="M89" s="87"/>
      <c r="N89" s="84" t="s">
        <v>67</v>
      </c>
      <c r="O89" s="97">
        <f t="shared" si="3"/>
        <v>1</v>
      </c>
      <c r="P89" s="93">
        <v>453</v>
      </c>
      <c r="Q89" s="88" t="s">
        <v>37</v>
      </c>
      <c r="R89" s="117">
        <f t="shared" si="4"/>
        <v>453</v>
      </c>
      <c r="S89" s="84">
        <v>1</v>
      </c>
    </row>
    <row r="90" spans="1:19" s="90" customFormat="1" ht="15">
      <c r="A90" s="22" t="s">
        <v>36</v>
      </c>
      <c r="B90" s="81" t="s">
        <v>165</v>
      </c>
      <c r="C90" s="81" t="s">
        <v>165</v>
      </c>
      <c r="D90" s="82" t="s">
        <v>4</v>
      </c>
      <c r="E90" s="96" t="s">
        <v>5</v>
      </c>
      <c r="F90" s="96" t="s">
        <v>4</v>
      </c>
      <c r="G90" s="96" t="s">
        <v>41</v>
      </c>
      <c r="H90" s="96" t="s">
        <v>42</v>
      </c>
      <c r="I90" s="91" t="s">
        <v>79</v>
      </c>
      <c r="J90" s="95"/>
      <c r="K90" s="85" t="s">
        <v>170</v>
      </c>
      <c r="L90" s="86"/>
      <c r="M90" s="87"/>
      <c r="N90" s="84" t="s">
        <v>67</v>
      </c>
      <c r="O90" s="97">
        <f t="shared" si="3"/>
        <v>1</v>
      </c>
      <c r="P90" s="93">
        <v>3044</v>
      </c>
      <c r="Q90" s="88" t="s">
        <v>37</v>
      </c>
      <c r="R90" s="117">
        <f t="shared" si="4"/>
        <v>3044</v>
      </c>
      <c r="S90" s="84">
        <v>1</v>
      </c>
    </row>
    <row r="91" spans="1:19" s="90" customFormat="1" ht="15">
      <c r="A91" s="22" t="s">
        <v>36</v>
      </c>
      <c r="B91" s="81" t="s">
        <v>165</v>
      </c>
      <c r="C91" s="81" t="s">
        <v>165</v>
      </c>
      <c r="D91" s="82" t="s">
        <v>4</v>
      </c>
      <c r="E91" s="96" t="s">
        <v>5</v>
      </c>
      <c r="F91" s="96" t="s">
        <v>4</v>
      </c>
      <c r="G91" s="96" t="s">
        <v>41</v>
      </c>
      <c r="H91" s="96" t="s">
        <v>42</v>
      </c>
      <c r="I91" s="91" t="s">
        <v>79</v>
      </c>
      <c r="J91" s="95"/>
      <c r="K91" s="85" t="s">
        <v>170</v>
      </c>
      <c r="L91" s="86"/>
      <c r="M91" s="87"/>
      <c r="N91" s="84" t="s">
        <v>67</v>
      </c>
      <c r="O91" s="97">
        <f t="shared" si="3"/>
        <v>1</v>
      </c>
      <c r="P91" s="93">
        <v>453</v>
      </c>
      <c r="Q91" s="88" t="s">
        <v>37</v>
      </c>
      <c r="R91" s="117">
        <f t="shared" si="4"/>
        <v>453</v>
      </c>
      <c r="S91" s="84">
        <v>1</v>
      </c>
    </row>
    <row r="92" spans="1:19" s="90" customFormat="1">
      <c r="A92" s="22" t="s">
        <v>36</v>
      </c>
      <c r="B92" s="81" t="s">
        <v>165</v>
      </c>
      <c r="C92" s="81" t="s">
        <v>165</v>
      </c>
      <c r="D92" s="82" t="s">
        <v>4</v>
      </c>
      <c r="E92" s="96" t="s">
        <v>10</v>
      </c>
      <c r="F92" s="96" t="s">
        <v>12</v>
      </c>
      <c r="G92" s="96" t="s">
        <v>45</v>
      </c>
      <c r="H92" s="96" t="s">
        <v>42</v>
      </c>
      <c r="I92" s="91" t="s">
        <v>79</v>
      </c>
      <c r="J92" s="92"/>
      <c r="K92" s="85" t="s">
        <v>170</v>
      </c>
      <c r="L92" s="86"/>
      <c r="M92" s="87"/>
      <c r="N92" s="84" t="s">
        <v>67</v>
      </c>
      <c r="O92" s="97">
        <f t="shared" si="3"/>
        <v>1</v>
      </c>
      <c r="P92" s="93">
        <v>902</v>
      </c>
      <c r="Q92" s="88" t="s">
        <v>37</v>
      </c>
      <c r="R92" s="117">
        <f t="shared" si="4"/>
        <v>902</v>
      </c>
      <c r="S92" s="84">
        <v>1</v>
      </c>
    </row>
    <row r="93" spans="1:19" s="90" customFormat="1">
      <c r="A93" s="22" t="s">
        <v>36</v>
      </c>
      <c r="B93" s="81" t="s">
        <v>165</v>
      </c>
      <c r="C93" s="81" t="s">
        <v>165</v>
      </c>
      <c r="D93" s="82" t="s">
        <v>4</v>
      </c>
      <c r="E93" s="96" t="s">
        <v>8</v>
      </c>
      <c r="F93" s="96" t="s">
        <v>4</v>
      </c>
      <c r="G93" s="96" t="s">
        <v>6</v>
      </c>
      <c r="H93" s="96" t="s">
        <v>49</v>
      </c>
      <c r="I93" s="91" t="s">
        <v>171</v>
      </c>
      <c r="J93" s="94"/>
      <c r="K93" s="85" t="s">
        <v>172</v>
      </c>
      <c r="L93" s="86" t="s">
        <v>173</v>
      </c>
      <c r="M93" s="87"/>
      <c r="N93" s="84" t="s">
        <v>67</v>
      </c>
      <c r="O93" s="97">
        <f t="shared" si="3"/>
        <v>1</v>
      </c>
      <c r="P93" s="93">
        <v>1276</v>
      </c>
      <c r="Q93" s="88" t="s">
        <v>37</v>
      </c>
      <c r="R93" s="117">
        <f t="shared" si="4"/>
        <v>1276</v>
      </c>
      <c r="S93" s="84">
        <v>1</v>
      </c>
    </row>
    <row r="94" spans="1:19" s="90" customFormat="1" ht="15">
      <c r="A94" s="22" t="s">
        <v>36</v>
      </c>
      <c r="B94" s="81" t="s">
        <v>165</v>
      </c>
      <c r="C94" s="81" t="s">
        <v>165</v>
      </c>
      <c r="D94" s="82" t="s">
        <v>4</v>
      </c>
      <c r="E94" s="96" t="s">
        <v>8</v>
      </c>
      <c r="F94" s="96" t="s">
        <v>4</v>
      </c>
      <c r="G94" s="96" t="s">
        <v>6</v>
      </c>
      <c r="H94" s="96" t="s">
        <v>49</v>
      </c>
      <c r="I94" s="91" t="s">
        <v>171</v>
      </c>
      <c r="J94" s="95"/>
      <c r="K94" s="85" t="s">
        <v>172</v>
      </c>
      <c r="L94" s="86" t="s">
        <v>173</v>
      </c>
      <c r="M94" s="87"/>
      <c r="N94" s="84" t="s">
        <v>67</v>
      </c>
      <c r="O94" s="97">
        <f t="shared" si="3"/>
        <v>1</v>
      </c>
      <c r="P94" s="93">
        <v>1276</v>
      </c>
      <c r="Q94" s="88" t="s">
        <v>37</v>
      </c>
      <c r="R94" s="117">
        <f t="shared" si="4"/>
        <v>1276</v>
      </c>
      <c r="S94" s="84">
        <v>1</v>
      </c>
    </row>
    <row r="95" spans="1:19" s="104" customFormat="1" ht="30" customHeight="1">
      <c r="A95" s="22" t="s">
        <v>36</v>
      </c>
      <c r="B95" s="113" t="s">
        <v>175</v>
      </c>
      <c r="C95" s="113" t="s">
        <v>175</v>
      </c>
      <c r="D95" s="99" t="s">
        <v>4</v>
      </c>
      <c r="E95" s="100" t="s">
        <v>5</v>
      </c>
      <c r="F95" s="99" t="s">
        <v>4</v>
      </c>
      <c r="G95" s="100" t="s">
        <v>6</v>
      </c>
      <c r="H95" s="108">
        <v>21501</v>
      </c>
      <c r="I95" s="105" t="s">
        <v>176</v>
      </c>
      <c r="J95" s="101" t="s">
        <v>177</v>
      </c>
      <c r="K95" s="102" t="s">
        <v>178</v>
      </c>
      <c r="L95" s="103"/>
      <c r="M95" s="108"/>
      <c r="N95" s="111" t="s">
        <v>150</v>
      </c>
      <c r="O95" s="112">
        <f t="shared" ref="O95:O102" si="5">SUM(S95:S95)</f>
        <v>1</v>
      </c>
      <c r="P95" s="103">
        <v>900</v>
      </c>
      <c r="Q95" s="103" t="s">
        <v>179</v>
      </c>
      <c r="R95" s="118">
        <f t="shared" ref="R95:R102" si="6">O95*P95</f>
        <v>900</v>
      </c>
      <c r="S95" s="112">
        <v>1</v>
      </c>
    </row>
    <row r="96" spans="1:19" s="104" customFormat="1" ht="30" customHeight="1">
      <c r="A96" s="22" t="s">
        <v>36</v>
      </c>
      <c r="B96" s="113" t="s">
        <v>175</v>
      </c>
      <c r="C96" s="113" t="s">
        <v>175</v>
      </c>
      <c r="D96" s="99" t="s">
        <v>4</v>
      </c>
      <c r="E96" s="100" t="s">
        <v>5</v>
      </c>
      <c r="F96" s="99" t="s">
        <v>4</v>
      </c>
      <c r="G96" s="100" t="s">
        <v>6</v>
      </c>
      <c r="H96" s="108">
        <v>33602</v>
      </c>
      <c r="I96" s="105" t="s">
        <v>180</v>
      </c>
      <c r="J96" s="106"/>
      <c r="K96" s="107" t="s">
        <v>181</v>
      </c>
      <c r="L96" s="103"/>
      <c r="M96" s="108"/>
      <c r="N96" s="111" t="s">
        <v>182</v>
      </c>
      <c r="O96" s="112">
        <v>1</v>
      </c>
      <c r="P96" s="103">
        <v>1402.24</v>
      </c>
      <c r="Q96" s="103" t="s">
        <v>191</v>
      </c>
      <c r="R96" s="118">
        <v>1402.24</v>
      </c>
      <c r="S96" s="112">
        <v>1</v>
      </c>
    </row>
    <row r="97" spans="1:19" s="104" customFormat="1" ht="30" customHeight="1">
      <c r="A97" s="22" t="s">
        <v>36</v>
      </c>
      <c r="B97" s="113" t="s">
        <v>175</v>
      </c>
      <c r="C97" s="113" t="s">
        <v>175</v>
      </c>
      <c r="D97" s="99" t="s">
        <v>4</v>
      </c>
      <c r="E97" s="100" t="s">
        <v>5</v>
      </c>
      <c r="F97" s="99" t="s">
        <v>4</v>
      </c>
      <c r="G97" s="100" t="s">
        <v>41</v>
      </c>
      <c r="H97" s="108">
        <v>31301</v>
      </c>
      <c r="I97" s="105" t="s">
        <v>183</v>
      </c>
      <c r="J97" s="106"/>
      <c r="K97" s="107" t="s">
        <v>184</v>
      </c>
      <c r="L97" s="103"/>
      <c r="M97" s="108"/>
      <c r="N97" s="111" t="s">
        <v>182</v>
      </c>
      <c r="O97" s="112">
        <v>1</v>
      </c>
      <c r="P97" s="103">
        <v>1508</v>
      </c>
      <c r="Q97" s="103" t="s">
        <v>191</v>
      </c>
      <c r="R97" s="118">
        <v>1508</v>
      </c>
      <c r="S97" s="112">
        <v>1</v>
      </c>
    </row>
    <row r="98" spans="1:19" s="104" customFormat="1" ht="30" customHeight="1">
      <c r="A98" s="22" t="s">
        <v>36</v>
      </c>
      <c r="B98" s="113" t="s">
        <v>175</v>
      </c>
      <c r="C98" s="113" t="s">
        <v>175</v>
      </c>
      <c r="D98" s="99" t="s">
        <v>4</v>
      </c>
      <c r="E98" s="100" t="s">
        <v>89</v>
      </c>
      <c r="F98" s="99" t="s">
        <v>90</v>
      </c>
      <c r="G98" s="100" t="s">
        <v>6</v>
      </c>
      <c r="H98" s="108">
        <v>21101</v>
      </c>
      <c r="I98" s="105" t="s">
        <v>185</v>
      </c>
      <c r="J98" s="101" t="s">
        <v>186</v>
      </c>
      <c r="K98" s="109" t="s">
        <v>105</v>
      </c>
      <c r="L98" s="103"/>
      <c r="M98" s="108"/>
      <c r="N98" s="111" t="s">
        <v>106</v>
      </c>
      <c r="O98" s="112">
        <f t="shared" si="5"/>
        <v>8</v>
      </c>
      <c r="P98" s="103">
        <v>137.91999999999999</v>
      </c>
      <c r="Q98" s="103" t="s">
        <v>179</v>
      </c>
      <c r="R98" s="118">
        <f t="shared" si="6"/>
        <v>1103.3599999999999</v>
      </c>
      <c r="S98" s="112">
        <v>8</v>
      </c>
    </row>
    <row r="99" spans="1:19" s="104" customFormat="1" ht="30" customHeight="1">
      <c r="A99" s="22" t="s">
        <v>36</v>
      </c>
      <c r="B99" s="113" t="s">
        <v>175</v>
      </c>
      <c r="C99" s="113" t="s">
        <v>175</v>
      </c>
      <c r="D99" s="99" t="s">
        <v>4</v>
      </c>
      <c r="E99" s="100" t="s">
        <v>158</v>
      </c>
      <c r="F99" s="99" t="s">
        <v>159</v>
      </c>
      <c r="G99" s="100" t="s">
        <v>6</v>
      </c>
      <c r="H99" s="108">
        <v>21101</v>
      </c>
      <c r="I99" s="105" t="s">
        <v>185</v>
      </c>
      <c r="J99" s="101" t="s">
        <v>186</v>
      </c>
      <c r="K99" s="109" t="s">
        <v>105</v>
      </c>
      <c r="L99" s="103"/>
      <c r="M99" s="108"/>
      <c r="N99" s="111" t="s">
        <v>106</v>
      </c>
      <c r="O99" s="112">
        <f t="shared" si="5"/>
        <v>6</v>
      </c>
      <c r="P99" s="103">
        <v>137.91999999999999</v>
      </c>
      <c r="Q99" s="103" t="s">
        <v>179</v>
      </c>
      <c r="R99" s="118">
        <f t="shared" si="6"/>
        <v>827.52</v>
      </c>
      <c r="S99" s="112">
        <v>6</v>
      </c>
    </row>
    <row r="100" spans="1:19" s="104" customFormat="1" ht="30" customHeight="1">
      <c r="A100" s="22" t="s">
        <v>36</v>
      </c>
      <c r="B100" s="113" t="s">
        <v>175</v>
      </c>
      <c r="C100" s="113" t="s">
        <v>175</v>
      </c>
      <c r="D100" s="99" t="s">
        <v>4</v>
      </c>
      <c r="E100" s="100" t="s">
        <v>10</v>
      </c>
      <c r="F100" s="99" t="s">
        <v>47</v>
      </c>
      <c r="G100" s="100" t="s">
        <v>6</v>
      </c>
      <c r="H100" s="108">
        <v>21101</v>
      </c>
      <c r="I100" s="105" t="s">
        <v>185</v>
      </c>
      <c r="J100" s="101" t="s">
        <v>186</v>
      </c>
      <c r="K100" s="109" t="s">
        <v>105</v>
      </c>
      <c r="L100" s="103"/>
      <c r="M100" s="108"/>
      <c r="N100" s="111" t="s">
        <v>106</v>
      </c>
      <c r="O100" s="112">
        <f t="shared" si="5"/>
        <v>5</v>
      </c>
      <c r="P100" s="103">
        <v>137.91999999999999</v>
      </c>
      <c r="Q100" s="103" t="s">
        <v>179</v>
      </c>
      <c r="R100" s="118">
        <f t="shared" si="6"/>
        <v>689.59999999999991</v>
      </c>
      <c r="S100" s="112">
        <v>5</v>
      </c>
    </row>
    <row r="101" spans="1:19" s="104" customFormat="1" ht="30" customHeight="1">
      <c r="A101" s="22" t="s">
        <v>36</v>
      </c>
      <c r="B101" s="113" t="s">
        <v>175</v>
      </c>
      <c r="C101" s="113" t="s">
        <v>175</v>
      </c>
      <c r="D101" s="99" t="s">
        <v>4</v>
      </c>
      <c r="E101" s="100" t="s">
        <v>8</v>
      </c>
      <c r="F101" s="99" t="s">
        <v>4</v>
      </c>
      <c r="G101" s="100" t="s">
        <v>6</v>
      </c>
      <c r="H101" s="108">
        <v>21101</v>
      </c>
      <c r="I101" s="105" t="s">
        <v>185</v>
      </c>
      <c r="J101" s="101" t="s">
        <v>186</v>
      </c>
      <c r="K101" s="109" t="s">
        <v>105</v>
      </c>
      <c r="L101" s="103"/>
      <c r="M101" s="108"/>
      <c r="N101" s="111" t="s">
        <v>106</v>
      </c>
      <c r="O101" s="112">
        <f t="shared" si="5"/>
        <v>10</v>
      </c>
      <c r="P101" s="103">
        <v>137.91999999999999</v>
      </c>
      <c r="Q101" s="103" t="s">
        <v>179</v>
      </c>
      <c r="R101" s="118">
        <f t="shared" si="6"/>
        <v>1379.1999999999998</v>
      </c>
      <c r="S101" s="112">
        <v>10</v>
      </c>
    </row>
    <row r="102" spans="1:19" s="104" customFormat="1" ht="30" customHeight="1">
      <c r="A102" s="22" t="s">
        <v>36</v>
      </c>
      <c r="B102" s="113" t="s">
        <v>175</v>
      </c>
      <c r="C102" s="113" t="s">
        <v>175</v>
      </c>
      <c r="D102" s="99" t="s">
        <v>4</v>
      </c>
      <c r="E102" s="100" t="s">
        <v>187</v>
      </c>
      <c r="F102" s="99" t="s">
        <v>188</v>
      </c>
      <c r="G102" s="100" t="s">
        <v>6</v>
      </c>
      <c r="H102" s="108">
        <v>21101</v>
      </c>
      <c r="I102" s="105" t="s">
        <v>185</v>
      </c>
      <c r="J102" s="101" t="s">
        <v>186</v>
      </c>
      <c r="K102" s="109" t="s">
        <v>105</v>
      </c>
      <c r="L102" s="103"/>
      <c r="M102" s="108"/>
      <c r="N102" s="111" t="s">
        <v>106</v>
      </c>
      <c r="O102" s="112">
        <f t="shared" si="5"/>
        <v>1</v>
      </c>
      <c r="P102" s="103">
        <v>137.93</v>
      </c>
      <c r="Q102" s="103" t="s">
        <v>179</v>
      </c>
      <c r="R102" s="118">
        <f t="shared" si="6"/>
        <v>137.93</v>
      </c>
      <c r="S102" s="112">
        <v>1</v>
      </c>
    </row>
    <row r="103" spans="1:19" s="104" customFormat="1" ht="30" customHeight="1">
      <c r="A103" s="22" t="s">
        <v>36</v>
      </c>
      <c r="B103" s="113" t="s">
        <v>175</v>
      </c>
      <c r="C103" s="113" t="s">
        <v>175</v>
      </c>
      <c r="D103" s="99" t="s">
        <v>4</v>
      </c>
      <c r="E103" s="100" t="s">
        <v>10</v>
      </c>
      <c r="F103" s="99" t="s">
        <v>12</v>
      </c>
      <c r="G103" s="100" t="s">
        <v>45</v>
      </c>
      <c r="H103" s="108">
        <v>31801</v>
      </c>
      <c r="I103" s="105" t="s">
        <v>189</v>
      </c>
      <c r="J103" s="106"/>
      <c r="K103" s="110" t="s">
        <v>190</v>
      </c>
      <c r="L103" s="103"/>
      <c r="M103" s="108"/>
      <c r="N103" s="111" t="s">
        <v>150</v>
      </c>
      <c r="O103" s="112">
        <v>1</v>
      </c>
      <c r="P103" s="103">
        <v>5419.51</v>
      </c>
      <c r="Q103" s="103" t="s">
        <v>179</v>
      </c>
      <c r="R103" s="118">
        <v>5419.51</v>
      </c>
      <c r="S103" s="112">
        <v>1</v>
      </c>
    </row>
    <row r="104" spans="1:19">
      <c r="A104" s="22" t="s">
        <v>36</v>
      </c>
      <c r="B104" s="114" t="s">
        <v>192</v>
      </c>
      <c r="C104" s="114" t="s">
        <v>192</v>
      </c>
      <c r="D104" s="114" t="s">
        <v>4</v>
      </c>
      <c r="E104" s="114" t="s">
        <v>5</v>
      </c>
      <c r="F104" s="115">
        <v>1</v>
      </c>
      <c r="G104" s="114" t="s">
        <v>6</v>
      </c>
      <c r="H104" s="114">
        <v>35801</v>
      </c>
      <c r="I104" s="74" t="s">
        <v>193</v>
      </c>
      <c r="J104" s="74"/>
      <c r="K104" s="74" t="s">
        <v>184</v>
      </c>
      <c r="L104" s="74"/>
      <c r="M104" s="74"/>
      <c r="N104" s="114" t="s">
        <v>182</v>
      </c>
      <c r="O104" s="114">
        <v>1</v>
      </c>
      <c r="P104" s="74">
        <v>1212</v>
      </c>
      <c r="Q104" s="103" t="s">
        <v>179</v>
      </c>
      <c r="R104" s="119">
        <v>1212</v>
      </c>
      <c r="S104" s="114">
        <v>1</v>
      </c>
    </row>
    <row r="105" spans="1:19">
      <c r="A105" s="114" t="s">
        <v>36</v>
      </c>
      <c r="B105" s="114" t="s">
        <v>194</v>
      </c>
      <c r="C105" s="114" t="s">
        <v>194</v>
      </c>
      <c r="D105" s="114" t="s">
        <v>4</v>
      </c>
      <c r="E105" s="114" t="s">
        <v>5</v>
      </c>
      <c r="F105" s="115" t="s">
        <v>195</v>
      </c>
      <c r="G105" s="114" t="s">
        <v>6</v>
      </c>
      <c r="H105" s="114">
        <v>31401</v>
      </c>
      <c r="I105" s="74" t="s">
        <v>196</v>
      </c>
      <c r="J105" s="74"/>
      <c r="K105" s="74" t="s">
        <v>197</v>
      </c>
      <c r="L105" s="74"/>
      <c r="M105" s="74" t="s">
        <v>199</v>
      </c>
      <c r="N105" s="74" t="s">
        <v>182</v>
      </c>
      <c r="O105" s="114">
        <v>1</v>
      </c>
      <c r="P105" s="74">
        <v>479.9</v>
      </c>
      <c r="Q105" s="74" t="s">
        <v>37</v>
      </c>
      <c r="R105" s="119">
        <v>479.9</v>
      </c>
      <c r="S105" s="114">
        <v>1</v>
      </c>
    </row>
    <row r="106" spans="1:19">
      <c r="A106" s="114" t="s">
        <v>36</v>
      </c>
      <c r="B106" s="114" t="s">
        <v>194</v>
      </c>
      <c r="C106" s="114" t="s">
        <v>194</v>
      </c>
      <c r="D106" s="114" t="s">
        <v>4</v>
      </c>
      <c r="E106" s="114" t="s">
        <v>10</v>
      </c>
      <c r="F106" s="115" t="s">
        <v>198</v>
      </c>
      <c r="G106" s="114" t="s">
        <v>6</v>
      </c>
      <c r="H106" s="114">
        <v>31401</v>
      </c>
      <c r="I106" s="74" t="s">
        <v>196</v>
      </c>
      <c r="J106" s="74"/>
      <c r="K106" s="74" t="s">
        <v>197</v>
      </c>
      <c r="L106" s="74"/>
      <c r="M106" s="74" t="s">
        <v>199</v>
      </c>
      <c r="N106" s="74" t="s">
        <v>182</v>
      </c>
      <c r="O106" s="114">
        <v>1</v>
      </c>
      <c r="P106" s="74">
        <v>266.44</v>
      </c>
      <c r="Q106" s="74" t="s">
        <v>37</v>
      </c>
      <c r="R106" s="119">
        <v>266.44</v>
      </c>
      <c r="S106" s="114">
        <v>1</v>
      </c>
    </row>
    <row r="107" spans="1:19">
      <c r="A107" s="114" t="s">
        <v>36</v>
      </c>
      <c r="B107" s="114" t="s">
        <v>200</v>
      </c>
      <c r="C107" s="114" t="s">
        <v>200</v>
      </c>
      <c r="D107" s="114" t="s">
        <v>4</v>
      </c>
      <c r="E107" s="114" t="s">
        <v>89</v>
      </c>
      <c r="F107" s="115" t="s">
        <v>90</v>
      </c>
      <c r="G107" s="114" t="s">
        <v>6</v>
      </c>
      <c r="H107" s="114">
        <v>21101</v>
      </c>
      <c r="I107" s="74" t="s">
        <v>85</v>
      </c>
      <c r="J107" s="114" t="s">
        <v>201</v>
      </c>
      <c r="K107" s="74" t="s">
        <v>202</v>
      </c>
      <c r="L107" s="74"/>
      <c r="M107" s="74"/>
      <c r="N107" s="114" t="s">
        <v>88</v>
      </c>
      <c r="O107" s="114">
        <v>21</v>
      </c>
      <c r="P107" s="74">
        <v>97.35</v>
      </c>
      <c r="Q107" s="74" t="s">
        <v>37</v>
      </c>
      <c r="R107" s="119">
        <v>2044.35</v>
      </c>
      <c r="S107" s="114">
        <v>21</v>
      </c>
    </row>
    <row r="108" spans="1:19">
      <c r="A108" s="114" t="s">
        <v>36</v>
      </c>
      <c r="B108" s="114" t="s">
        <v>200</v>
      </c>
      <c r="C108" s="114" t="s">
        <v>200</v>
      </c>
      <c r="D108" s="114" t="s">
        <v>4</v>
      </c>
      <c r="E108" s="114" t="s">
        <v>89</v>
      </c>
      <c r="F108" s="115" t="s">
        <v>90</v>
      </c>
      <c r="G108" s="114" t="s">
        <v>6</v>
      </c>
      <c r="H108" s="114">
        <v>21101</v>
      </c>
      <c r="I108" s="74" t="s">
        <v>85</v>
      </c>
      <c r="J108" s="114" t="s">
        <v>203</v>
      </c>
      <c r="K108" s="74" t="s">
        <v>204</v>
      </c>
      <c r="L108" s="74"/>
      <c r="M108" s="74"/>
      <c r="N108" s="114" t="s">
        <v>106</v>
      </c>
      <c r="O108" s="114">
        <v>2</v>
      </c>
      <c r="P108" s="74">
        <v>133.4</v>
      </c>
      <c r="Q108" s="74" t="s">
        <v>37</v>
      </c>
      <c r="R108" s="119">
        <v>266.8</v>
      </c>
      <c r="S108" s="114">
        <v>2</v>
      </c>
    </row>
    <row r="109" spans="1:19">
      <c r="A109" s="114" t="s">
        <v>36</v>
      </c>
      <c r="B109" s="114" t="s">
        <v>200</v>
      </c>
      <c r="C109" s="114" t="s">
        <v>200</v>
      </c>
      <c r="D109" s="114" t="s">
        <v>4</v>
      </c>
      <c r="E109" s="114" t="s">
        <v>89</v>
      </c>
      <c r="F109" s="115" t="s">
        <v>90</v>
      </c>
      <c r="G109" s="114" t="s">
        <v>6</v>
      </c>
      <c r="H109" s="114">
        <v>21101</v>
      </c>
      <c r="I109" s="74" t="s">
        <v>85</v>
      </c>
      <c r="J109" s="114" t="s">
        <v>205</v>
      </c>
      <c r="K109" s="74" t="s">
        <v>206</v>
      </c>
      <c r="L109" s="74"/>
      <c r="M109" s="74"/>
      <c r="N109" s="114" t="s">
        <v>88</v>
      </c>
      <c r="O109" s="114">
        <v>12</v>
      </c>
      <c r="P109" s="74">
        <v>20.3</v>
      </c>
      <c r="Q109" s="74" t="s">
        <v>37</v>
      </c>
      <c r="R109" s="119">
        <v>243.60000000000002</v>
      </c>
      <c r="S109" s="114">
        <v>12</v>
      </c>
    </row>
    <row r="110" spans="1:19">
      <c r="A110" s="114" t="s">
        <v>36</v>
      </c>
      <c r="B110" s="114" t="s">
        <v>200</v>
      </c>
      <c r="C110" s="114" t="s">
        <v>200</v>
      </c>
      <c r="D110" s="114" t="s">
        <v>4</v>
      </c>
      <c r="E110" s="114" t="s">
        <v>89</v>
      </c>
      <c r="F110" s="115" t="s">
        <v>90</v>
      </c>
      <c r="G110" s="114" t="s">
        <v>6</v>
      </c>
      <c r="H110" s="114">
        <v>21101</v>
      </c>
      <c r="I110" s="74" t="s">
        <v>85</v>
      </c>
      <c r="J110" s="114" t="s">
        <v>207</v>
      </c>
      <c r="K110" s="74" t="s">
        <v>208</v>
      </c>
      <c r="L110" s="74"/>
      <c r="M110" s="74"/>
      <c r="N110" s="114" t="s">
        <v>88</v>
      </c>
      <c r="O110" s="114">
        <v>4</v>
      </c>
      <c r="P110" s="74">
        <v>31.32</v>
      </c>
      <c r="Q110" s="74" t="s">
        <v>37</v>
      </c>
      <c r="R110" s="119">
        <v>125.28</v>
      </c>
      <c r="S110" s="114">
        <v>4</v>
      </c>
    </row>
    <row r="111" spans="1:19">
      <c r="A111" s="114" t="s">
        <v>36</v>
      </c>
      <c r="B111" s="114" t="s">
        <v>200</v>
      </c>
      <c r="C111" s="114" t="s">
        <v>200</v>
      </c>
      <c r="D111" s="114" t="s">
        <v>4</v>
      </c>
      <c r="E111" s="114" t="s">
        <v>89</v>
      </c>
      <c r="F111" s="115" t="s">
        <v>90</v>
      </c>
      <c r="G111" s="114" t="s">
        <v>6</v>
      </c>
      <c r="H111" s="114">
        <v>21101</v>
      </c>
      <c r="I111" s="74" t="s">
        <v>85</v>
      </c>
      <c r="J111" s="114" t="s">
        <v>86</v>
      </c>
      <c r="K111" s="74" t="s">
        <v>87</v>
      </c>
      <c r="L111" s="74"/>
      <c r="M111" s="74"/>
      <c r="N111" s="114" t="s">
        <v>88</v>
      </c>
      <c r="O111" s="114">
        <v>1</v>
      </c>
      <c r="P111" s="74">
        <v>215.76</v>
      </c>
      <c r="Q111" s="74" t="s">
        <v>37</v>
      </c>
      <c r="R111" s="119">
        <v>215.76</v>
      </c>
      <c r="S111" s="114">
        <v>1</v>
      </c>
    </row>
    <row r="112" spans="1:19">
      <c r="A112" s="114" t="s">
        <v>36</v>
      </c>
      <c r="B112" s="114" t="s">
        <v>200</v>
      </c>
      <c r="C112" s="114" t="s">
        <v>200</v>
      </c>
      <c r="D112" s="114" t="s">
        <v>4</v>
      </c>
      <c r="E112" s="114" t="s">
        <v>89</v>
      </c>
      <c r="F112" s="115" t="s">
        <v>90</v>
      </c>
      <c r="G112" s="114" t="s">
        <v>6</v>
      </c>
      <c r="H112" s="114">
        <v>21101</v>
      </c>
      <c r="I112" s="74" t="s">
        <v>85</v>
      </c>
      <c r="J112" s="114" t="s">
        <v>209</v>
      </c>
      <c r="K112" s="74" t="s">
        <v>210</v>
      </c>
      <c r="L112" s="74"/>
      <c r="M112" s="74"/>
      <c r="N112" s="114" t="s">
        <v>88</v>
      </c>
      <c r="O112" s="114">
        <v>3</v>
      </c>
      <c r="P112" s="74">
        <v>19.72</v>
      </c>
      <c r="Q112" s="74" t="s">
        <v>37</v>
      </c>
      <c r="R112" s="119">
        <v>59.16</v>
      </c>
      <c r="S112" s="114">
        <v>3</v>
      </c>
    </row>
    <row r="113" spans="1:19">
      <c r="A113" s="114" t="s">
        <v>36</v>
      </c>
      <c r="B113" s="114" t="s">
        <v>200</v>
      </c>
      <c r="C113" s="114" t="s">
        <v>200</v>
      </c>
      <c r="D113" s="114" t="s">
        <v>4</v>
      </c>
      <c r="E113" s="114" t="s">
        <v>89</v>
      </c>
      <c r="F113" s="115" t="s">
        <v>90</v>
      </c>
      <c r="G113" s="114" t="s">
        <v>6</v>
      </c>
      <c r="H113" s="114">
        <v>21101</v>
      </c>
      <c r="I113" s="74" t="s">
        <v>85</v>
      </c>
      <c r="J113" s="114" t="s">
        <v>211</v>
      </c>
      <c r="K113" s="74" t="s">
        <v>212</v>
      </c>
      <c r="L113" s="74"/>
      <c r="M113" s="74"/>
      <c r="N113" s="114" t="s">
        <v>88</v>
      </c>
      <c r="O113" s="114">
        <v>9</v>
      </c>
      <c r="P113" s="74">
        <v>9.2799999999999994</v>
      </c>
      <c r="Q113" s="74" t="s">
        <v>37</v>
      </c>
      <c r="R113" s="119">
        <v>83.52</v>
      </c>
      <c r="S113" s="114">
        <v>9</v>
      </c>
    </row>
    <row r="114" spans="1:19">
      <c r="A114" s="114" t="s">
        <v>36</v>
      </c>
      <c r="B114" s="114" t="s">
        <v>200</v>
      </c>
      <c r="C114" s="114" t="s">
        <v>200</v>
      </c>
      <c r="D114" s="114" t="s">
        <v>4</v>
      </c>
      <c r="E114" s="114" t="s">
        <v>10</v>
      </c>
      <c r="F114" s="115" t="s">
        <v>12</v>
      </c>
      <c r="G114" s="114" t="s">
        <v>45</v>
      </c>
      <c r="H114" s="114">
        <v>31301</v>
      </c>
      <c r="I114" s="74" t="s">
        <v>79</v>
      </c>
      <c r="J114" s="114"/>
      <c r="K114" s="74" t="s">
        <v>213</v>
      </c>
      <c r="L114" s="74"/>
      <c r="M114" s="74"/>
      <c r="N114" s="114" t="s">
        <v>182</v>
      </c>
      <c r="O114" s="114">
        <v>1</v>
      </c>
      <c r="P114" s="74">
        <v>458.46</v>
      </c>
      <c r="Q114" s="74" t="s">
        <v>37</v>
      </c>
      <c r="R114" s="119">
        <v>458.46</v>
      </c>
      <c r="S114" s="114">
        <v>1</v>
      </c>
    </row>
    <row r="115" spans="1:19">
      <c r="A115" s="114" t="s">
        <v>36</v>
      </c>
      <c r="B115" s="114" t="s">
        <v>200</v>
      </c>
      <c r="C115" s="114" t="s">
        <v>200</v>
      </c>
      <c r="D115" s="114" t="s">
        <v>4</v>
      </c>
      <c r="E115" s="114" t="s">
        <v>10</v>
      </c>
      <c r="F115" s="115" t="s">
        <v>47</v>
      </c>
      <c r="G115" s="114" t="s">
        <v>214</v>
      </c>
      <c r="H115" s="114">
        <v>26103</v>
      </c>
      <c r="I115" s="74" t="s">
        <v>215</v>
      </c>
      <c r="J115" s="114" t="s">
        <v>216</v>
      </c>
      <c r="K115" s="74" t="s">
        <v>217</v>
      </c>
      <c r="L115" s="74"/>
      <c r="M115" s="74"/>
      <c r="N115" s="114" t="s">
        <v>218</v>
      </c>
      <c r="O115" s="114">
        <v>132</v>
      </c>
      <c r="P115" s="74">
        <v>22.72</v>
      </c>
      <c r="Q115" s="74" t="s">
        <v>37</v>
      </c>
      <c r="R115" s="119">
        <v>3000</v>
      </c>
      <c r="S115" s="114">
        <v>132</v>
      </c>
    </row>
    <row r="116" spans="1:19">
      <c r="A116" s="114" t="s">
        <v>36</v>
      </c>
      <c r="B116" s="114" t="s">
        <v>200</v>
      </c>
      <c r="C116" s="114" t="s">
        <v>200</v>
      </c>
      <c r="D116" s="114" t="s">
        <v>4</v>
      </c>
      <c r="E116" s="114" t="s">
        <v>10</v>
      </c>
      <c r="F116" s="115" t="s">
        <v>47</v>
      </c>
      <c r="G116" s="114" t="s">
        <v>45</v>
      </c>
      <c r="H116" s="114">
        <v>26103</v>
      </c>
      <c r="I116" s="74" t="s">
        <v>215</v>
      </c>
      <c r="J116" s="114" t="s">
        <v>216</v>
      </c>
      <c r="K116" s="74" t="s">
        <v>217</v>
      </c>
      <c r="L116" s="74"/>
      <c r="M116" s="74"/>
      <c r="N116" s="114" t="s">
        <v>218</v>
      </c>
      <c r="O116" s="114">
        <v>22</v>
      </c>
      <c r="P116" s="74">
        <v>22.72</v>
      </c>
      <c r="Q116" s="74" t="s">
        <v>37</v>
      </c>
      <c r="R116" s="119">
        <v>500</v>
      </c>
      <c r="S116" s="114">
        <v>22</v>
      </c>
    </row>
    <row r="117" spans="1:19">
      <c r="A117" s="114" t="s">
        <v>36</v>
      </c>
      <c r="B117" s="114" t="s">
        <v>200</v>
      </c>
      <c r="C117" s="114" t="s">
        <v>200</v>
      </c>
      <c r="D117" s="114" t="s">
        <v>4</v>
      </c>
      <c r="E117" s="114" t="s">
        <v>10</v>
      </c>
      <c r="F117" s="115" t="s">
        <v>47</v>
      </c>
      <c r="G117" s="114" t="s">
        <v>219</v>
      </c>
      <c r="H117" s="114">
        <v>26103</v>
      </c>
      <c r="I117" s="74" t="s">
        <v>215</v>
      </c>
      <c r="J117" s="114" t="s">
        <v>216</v>
      </c>
      <c r="K117" s="74" t="s">
        <v>217</v>
      </c>
      <c r="L117" s="74"/>
      <c r="M117" s="74"/>
      <c r="N117" s="114" t="s">
        <v>218</v>
      </c>
      <c r="O117" s="114">
        <v>132</v>
      </c>
      <c r="P117" s="74">
        <v>22.72</v>
      </c>
      <c r="Q117" s="74" t="s">
        <v>37</v>
      </c>
      <c r="R117" s="119">
        <v>3000</v>
      </c>
      <c r="S117" s="114">
        <v>132</v>
      </c>
    </row>
    <row r="118" spans="1:19">
      <c r="A118" s="114" t="s">
        <v>36</v>
      </c>
      <c r="B118" s="114" t="s">
        <v>200</v>
      </c>
      <c r="C118" s="114" t="s">
        <v>200</v>
      </c>
      <c r="D118" s="114" t="s">
        <v>4</v>
      </c>
      <c r="E118" s="114" t="s">
        <v>10</v>
      </c>
      <c r="F118" s="115" t="s">
        <v>12</v>
      </c>
      <c r="G118" s="114" t="s">
        <v>45</v>
      </c>
      <c r="H118" s="114">
        <v>26102</v>
      </c>
      <c r="I118" s="74" t="s">
        <v>220</v>
      </c>
      <c r="J118" s="114" t="s">
        <v>221</v>
      </c>
      <c r="K118" s="74" t="s">
        <v>222</v>
      </c>
      <c r="L118" s="74"/>
      <c r="M118" s="74"/>
      <c r="N118" s="114" t="s">
        <v>223</v>
      </c>
      <c r="O118" s="114">
        <v>452</v>
      </c>
      <c r="P118" s="74">
        <v>24.32</v>
      </c>
      <c r="Q118" s="74" t="s">
        <v>179</v>
      </c>
      <c r="R118" s="119">
        <v>10995</v>
      </c>
      <c r="S118" s="114">
        <v>452</v>
      </c>
    </row>
    <row r="119" spans="1:19">
      <c r="A119" s="114" t="s">
        <v>36</v>
      </c>
      <c r="B119" s="114" t="s">
        <v>200</v>
      </c>
      <c r="C119" s="114" t="s">
        <v>200</v>
      </c>
      <c r="D119" s="114" t="s">
        <v>4</v>
      </c>
      <c r="E119" s="114" t="s">
        <v>5</v>
      </c>
      <c r="F119" s="115" t="s">
        <v>4</v>
      </c>
      <c r="G119" s="114" t="s">
        <v>6</v>
      </c>
      <c r="H119" s="114">
        <v>26104</v>
      </c>
      <c r="I119" s="74" t="s">
        <v>224</v>
      </c>
      <c r="J119" s="114" t="s">
        <v>225</v>
      </c>
      <c r="K119" s="74" t="s">
        <v>226</v>
      </c>
      <c r="L119" s="74"/>
      <c r="M119" s="74"/>
      <c r="N119" s="114" t="s">
        <v>218</v>
      </c>
      <c r="O119" s="114">
        <v>22</v>
      </c>
      <c r="P119" s="74">
        <v>22.72</v>
      </c>
      <c r="Q119" s="74" t="s">
        <v>37</v>
      </c>
      <c r="R119" s="119">
        <v>500</v>
      </c>
      <c r="S119" s="114">
        <v>22</v>
      </c>
    </row>
    <row r="120" spans="1:19">
      <c r="A120" s="114" t="s">
        <v>36</v>
      </c>
      <c r="B120" s="114" t="s">
        <v>200</v>
      </c>
      <c r="C120" s="114" t="s">
        <v>200</v>
      </c>
      <c r="D120" s="114" t="s">
        <v>4</v>
      </c>
      <c r="E120" s="114" t="s">
        <v>158</v>
      </c>
      <c r="F120" s="115" t="s">
        <v>159</v>
      </c>
      <c r="G120" s="114" t="s">
        <v>6</v>
      </c>
      <c r="H120" s="114">
        <v>26104</v>
      </c>
      <c r="I120" s="74" t="s">
        <v>224</v>
      </c>
      <c r="J120" s="114" t="s">
        <v>225</v>
      </c>
      <c r="K120" s="74" t="s">
        <v>226</v>
      </c>
      <c r="L120" s="74"/>
      <c r="M120" s="74"/>
      <c r="N120" s="114" t="s">
        <v>218</v>
      </c>
      <c r="O120" s="114">
        <v>22</v>
      </c>
      <c r="P120" s="74">
        <v>22.72</v>
      </c>
      <c r="Q120" s="74" t="s">
        <v>37</v>
      </c>
      <c r="R120" s="119">
        <v>500</v>
      </c>
      <c r="S120" s="114">
        <v>22</v>
      </c>
    </row>
    <row r="121" spans="1:19">
      <c r="A121" s="114" t="s">
        <v>36</v>
      </c>
      <c r="B121" s="114" t="s">
        <v>200</v>
      </c>
      <c r="C121" s="114" t="s">
        <v>200</v>
      </c>
      <c r="D121" s="114" t="s">
        <v>4</v>
      </c>
      <c r="E121" s="114" t="s">
        <v>8</v>
      </c>
      <c r="F121" s="115" t="s">
        <v>4</v>
      </c>
      <c r="G121" s="114" t="s">
        <v>6</v>
      </c>
      <c r="H121" s="114">
        <v>26104</v>
      </c>
      <c r="I121" s="74" t="s">
        <v>224</v>
      </c>
      <c r="J121" s="114" t="s">
        <v>225</v>
      </c>
      <c r="K121" s="74" t="s">
        <v>226</v>
      </c>
      <c r="L121" s="74"/>
      <c r="M121" s="74"/>
      <c r="N121" s="114" t="s">
        <v>218</v>
      </c>
      <c r="O121" s="114">
        <v>88</v>
      </c>
      <c r="P121" s="74">
        <v>22.72</v>
      </c>
      <c r="Q121" s="74" t="s">
        <v>37</v>
      </c>
      <c r="R121" s="119">
        <v>2000</v>
      </c>
      <c r="S121" s="114">
        <v>88</v>
      </c>
    </row>
    <row r="122" spans="1:19">
      <c r="A122" s="114" t="s">
        <v>36</v>
      </c>
      <c r="B122" s="114" t="s">
        <v>200</v>
      </c>
      <c r="C122" s="114" t="s">
        <v>200</v>
      </c>
      <c r="D122" s="114" t="s">
        <v>4</v>
      </c>
      <c r="E122" s="114" t="s">
        <v>89</v>
      </c>
      <c r="F122" s="115" t="s">
        <v>90</v>
      </c>
      <c r="G122" s="114" t="s">
        <v>6</v>
      </c>
      <c r="H122" s="114">
        <v>26104</v>
      </c>
      <c r="I122" s="74" t="s">
        <v>224</v>
      </c>
      <c r="J122" s="114" t="s">
        <v>225</v>
      </c>
      <c r="K122" s="74" t="s">
        <v>226</v>
      </c>
      <c r="L122" s="74"/>
      <c r="M122" s="74"/>
      <c r="N122" s="114" t="s">
        <v>223</v>
      </c>
      <c r="O122" s="114">
        <v>8.8000000000000007</v>
      </c>
      <c r="P122" s="74">
        <v>22.72</v>
      </c>
      <c r="Q122" s="74" t="s">
        <v>179</v>
      </c>
      <c r="R122" s="119">
        <v>200</v>
      </c>
      <c r="S122" s="114">
        <v>8.8000000000000007</v>
      </c>
    </row>
    <row r="123" spans="1:19">
      <c r="A123" s="114" t="s">
        <v>36</v>
      </c>
      <c r="B123" s="114" t="s">
        <v>200</v>
      </c>
      <c r="C123" s="114" t="s">
        <v>200</v>
      </c>
      <c r="D123" s="114" t="s">
        <v>4</v>
      </c>
      <c r="E123" s="114" t="s">
        <v>5</v>
      </c>
      <c r="F123" s="115" t="s">
        <v>4</v>
      </c>
      <c r="G123" s="114" t="s">
        <v>41</v>
      </c>
      <c r="H123" s="114">
        <v>35101</v>
      </c>
      <c r="I123" s="74" t="s">
        <v>227</v>
      </c>
      <c r="J123" s="114"/>
      <c r="K123" s="74" t="s">
        <v>182</v>
      </c>
      <c r="L123" s="74"/>
      <c r="M123" s="74"/>
      <c r="N123" s="114" t="s">
        <v>182</v>
      </c>
      <c r="O123" s="114">
        <v>1</v>
      </c>
      <c r="P123" s="74">
        <v>600</v>
      </c>
      <c r="Q123" s="74" t="s">
        <v>179</v>
      </c>
      <c r="R123" s="119">
        <v>600</v>
      </c>
      <c r="S123" s="114">
        <v>1</v>
      </c>
    </row>
    <row r="124" spans="1:19">
      <c r="A124" s="114" t="s">
        <v>36</v>
      </c>
      <c r="B124" s="114" t="s">
        <v>200</v>
      </c>
      <c r="C124" s="114" t="s">
        <v>200</v>
      </c>
      <c r="D124" s="114" t="s">
        <v>4</v>
      </c>
      <c r="E124" s="114" t="s">
        <v>5</v>
      </c>
      <c r="F124" s="115" t="s">
        <v>4</v>
      </c>
      <c r="G124" s="114" t="s">
        <v>6</v>
      </c>
      <c r="H124" s="114">
        <v>33602</v>
      </c>
      <c r="I124" s="74" t="s">
        <v>228</v>
      </c>
      <c r="J124" s="114"/>
      <c r="K124" s="74" t="s">
        <v>182</v>
      </c>
      <c r="L124" s="74"/>
      <c r="M124" s="74"/>
      <c r="N124" s="114" t="s">
        <v>182</v>
      </c>
      <c r="O124" s="114">
        <v>1</v>
      </c>
      <c r="P124" s="74">
        <v>1454.06</v>
      </c>
      <c r="Q124" s="74" t="s">
        <v>37</v>
      </c>
      <c r="R124" s="119">
        <v>1454.06</v>
      </c>
      <c r="S124" s="114">
        <v>1</v>
      </c>
    </row>
    <row r="125" spans="1:19">
      <c r="A125" s="114" t="s">
        <v>36</v>
      </c>
      <c r="B125" s="114" t="s">
        <v>200</v>
      </c>
      <c r="C125" s="114" t="s">
        <v>200</v>
      </c>
      <c r="D125" s="114" t="s">
        <v>4</v>
      </c>
      <c r="E125" s="114" t="s">
        <v>5</v>
      </c>
      <c r="F125" s="115" t="s">
        <v>4</v>
      </c>
      <c r="G125" s="114" t="s">
        <v>6</v>
      </c>
      <c r="H125" s="114">
        <v>31802</v>
      </c>
      <c r="I125" s="74" t="s">
        <v>229</v>
      </c>
      <c r="J125" s="114"/>
      <c r="K125" s="74" t="s">
        <v>182</v>
      </c>
      <c r="L125" s="74"/>
      <c r="M125" s="74"/>
      <c r="N125" s="114" t="s">
        <v>182</v>
      </c>
      <c r="O125" s="114">
        <v>1</v>
      </c>
      <c r="P125" s="74">
        <v>4118.83</v>
      </c>
      <c r="Q125" s="74" t="s">
        <v>37</v>
      </c>
      <c r="R125" s="119">
        <v>4118.83</v>
      </c>
      <c r="S125" s="114">
        <v>1</v>
      </c>
    </row>
    <row r="126" spans="1:19">
      <c r="H126" s="25"/>
    </row>
    <row r="127" spans="1:19">
      <c r="H127" s="25"/>
    </row>
    <row r="128" spans="1:19">
      <c r="H128" s="25"/>
    </row>
    <row r="129" spans="8:8">
      <c r="H129" s="25"/>
    </row>
    <row r="130" spans="8:8">
      <c r="H130" s="25"/>
    </row>
    <row r="131" spans="8:8">
      <c r="H131" s="25"/>
    </row>
    <row r="132" spans="8:8">
      <c r="H132" s="25"/>
    </row>
    <row r="133" spans="8:8">
      <c r="H133" s="25"/>
    </row>
    <row r="134" spans="8:8">
      <c r="H134" s="25"/>
    </row>
    <row r="135" spans="8:8">
      <c r="H135" s="25"/>
    </row>
    <row r="136" spans="8:8">
      <c r="H136" s="25"/>
    </row>
    <row r="137" spans="8:8">
      <c r="H137" s="25"/>
    </row>
    <row r="138" spans="8:8">
      <c r="H138" s="25"/>
    </row>
    <row r="139" spans="8:8">
      <c r="H139" s="25"/>
    </row>
    <row r="140" spans="8:8">
      <c r="H140" s="25"/>
    </row>
    <row r="141" spans="8:8">
      <c r="H141" s="25"/>
    </row>
    <row r="142" spans="8:8">
      <c r="H142" s="25"/>
    </row>
    <row r="143" spans="8:8">
      <c r="H143" s="25"/>
    </row>
    <row r="144" spans="8:8">
      <c r="H144" s="25"/>
    </row>
    <row r="145" spans="8:8">
      <c r="H145" s="25"/>
    </row>
    <row r="146" spans="8:8">
      <c r="H146" s="25"/>
    </row>
    <row r="147" spans="8:8">
      <c r="H147" s="25"/>
    </row>
    <row r="148" spans="8:8">
      <c r="H148" s="25"/>
    </row>
    <row r="149" spans="8:8">
      <c r="H149" s="25"/>
    </row>
    <row r="150" spans="8:8">
      <c r="H150" s="25"/>
    </row>
    <row r="151" spans="8:8">
      <c r="H151" s="25"/>
    </row>
    <row r="152" spans="8:8">
      <c r="H152" s="25"/>
    </row>
    <row r="153" spans="8:8">
      <c r="H153" s="25"/>
    </row>
    <row r="154" spans="8:8">
      <c r="H154" s="25"/>
    </row>
    <row r="155" spans="8:8">
      <c r="H155" s="25"/>
    </row>
    <row r="156" spans="8:8">
      <c r="H156" s="25"/>
    </row>
    <row r="157" spans="8:8">
      <c r="H157" s="25"/>
    </row>
    <row r="158" spans="8:8">
      <c r="H158" s="25"/>
    </row>
    <row r="159" spans="8:8">
      <c r="H159" s="25"/>
    </row>
    <row r="160" spans="8:8">
      <c r="H160" s="25"/>
    </row>
    <row r="161" spans="8:8">
      <c r="H161" s="25"/>
    </row>
    <row r="162" spans="8:8">
      <c r="H162" s="25"/>
    </row>
    <row r="163" spans="8:8">
      <c r="H163" s="25"/>
    </row>
    <row r="164" spans="8:8">
      <c r="H164" s="25"/>
    </row>
    <row r="165" spans="8:8">
      <c r="H165" s="25"/>
    </row>
    <row r="166" spans="8:8">
      <c r="H166" s="25"/>
    </row>
    <row r="167" spans="8:8">
      <c r="H167" s="25"/>
    </row>
    <row r="168" spans="8:8">
      <c r="H168" s="25"/>
    </row>
    <row r="169" spans="8:8">
      <c r="H169" s="25"/>
    </row>
    <row r="170" spans="8:8">
      <c r="H170" s="25"/>
    </row>
    <row r="171" spans="8:8">
      <c r="H171" s="25"/>
    </row>
    <row r="172" spans="8:8">
      <c r="H172" s="25"/>
    </row>
    <row r="173" spans="8:8">
      <c r="H173" s="25"/>
    </row>
    <row r="174" spans="8:8">
      <c r="H174" s="25"/>
    </row>
    <row r="175" spans="8:8">
      <c r="H175" s="25"/>
    </row>
    <row r="176" spans="8:8">
      <c r="H176" s="25"/>
    </row>
    <row r="177" spans="8:8">
      <c r="H177" s="25"/>
    </row>
    <row r="178" spans="8:8">
      <c r="H178" s="25"/>
    </row>
    <row r="179" spans="8:8">
      <c r="H179" s="25"/>
    </row>
    <row r="180" spans="8:8">
      <c r="H180" s="25"/>
    </row>
    <row r="181" spans="8:8">
      <c r="H181" s="25"/>
    </row>
    <row r="182" spans="8:8">
      <c r="H182" s="25"/>
    </row>
    <row r="183" spans="8:8">
      <c r="H183" s="25"/>
    </row>
    <row r="184" spans="8:8">
      <c r="H184" s="25"/>
    </row>
    <row r="185" spans="8:8">
      <c r="H185" s="25"/>
    </row>
    <row r="186" spans="8:8">
      <c r="H186" s="25"/>
    </row>
    <row r="187" spans="8:8">
      <c r="H187" s="25"/>
    </row>
    <row r="188" spans="8:8">
      <c r="H188" s="25"/>
    </row>
    <row r="189" spans="8:8">
      <c r="H189" s="25"/>
    </row>
    <row r="190" spans="8:8">
      <c r="H190" s="25"/>
    </row>
    <row r="191" spans="8:8">
      <c r="H191" s="25"/>
    </row>
    <row r="192" spans="8:8">
      <c r="H192" s="25"/>
    </row>
    <row r="193" spans="8:8">
      <c r="H193" s="25"/>
    </row>
    <row r="194" spans="8:8">
      <c r="H194" s="25"/>
    </row>
    <row r="195" spans="8:8">
      <c r="H195" s="25"/>
    </row>
    <row r="196" spans="8:8">
      <c r="H196" s="25"/>
    </row>
    <row r="197" spans="8:8">
      <c r="H197" s="25"/>
    </row>
    <row r="198" spans="8:8">
      <c r="H198" s="25"/>
    </row>
    <row r="199" spans="8:8">
      <c r="H199" s="25"/>
    </row>
    <row r="200" spans="8:8">
      <c r="H200" s="25"/>
    </row>
    <row r="201" spans="8:8">
      <c r="H201" s="25"/>
    </row>
    <row r="202" spans="8:8">
      <c r="H202" s="25"/>
    </row>
    <row r="203" spans="8:8">
      <c r="H203" s="25"/>
    </row>
    <row r="204" spans="8:8">
      <c r="H204" s="25"/>
    </row>
    <row r="205" spans="8:8">
      <c r="H205" s="25"/>
    </row>
    <row r="206" spans="8:8">
      <c r="H206" s="25"/>
    </row>
    <row r="207" spans="8:8">
      <c r="H207" s="25"/>
    </row>
    <row r="208" spans="8:8">
      <c r="H208" s="25"/>
    </row>
    <row r="209" spans="8:8">
      <c r="H209" s="25"/>
    </row>
    <row r="210" spans="8:8">
      <c r="H210" s="25"/>
    </row>
    <row r="211" spans="8:8">
      <c r="H211" s="25"/>
    </row>
    <row r="212" spans="8:8">
      <c r="H212" s="25"/>
    </row>
    <row r="213" spans="8:8">
      <c r="H213" s="25"/>
    </row>
    <row r="214" spans="8:8">
      <c r="H214" s="25"/>
    </row>
    <row r="215" spans="8:8">
      <c r="H215" s="25"/>
    </row>
    <row r="216" spans="8:8">
      <c r="H216" s="25"/>
    </row>
    <row r="217" spans="8:8">
      <c r="H217" s="25"/>
    </row>
    <row r="218" spans="8:8">
      <c r="H218" s="25"/>
    </row>
    <row r="219" spans="8:8">
      <c r="H219" s="25"/>
    </row>
    <row r="220" spans="8:8">
      <c r="H220" s="25"/>
    </row>
    <row r="221" spans="8:8">
      <c r="H221" s="25"/>
    </row>
    <row r="222" spans="8:8">
      <c r="H222" s="25"/>
    </row>
    <row r="223" spans="8:8">
      <c r="H223" s="25"/>
    </row>
    <row r="224" spans="8:8">
      <c r="H224" s="25"/>
    </row>
    <row r="225" spans="8:8">
      <c r="H225" s="25"/>
    </row>
    <row r="226" spans="8:8">
      <c r="H226" s="25"/>
    </row>
    <row r="227" spans="8:8">
      <c r="H227" s="25"/>
    </row>
    <row r="228" spans="8:8">
      <c r="H228" s="25"/>
    </row>
    <row r="229" spans="8:8">
      <c r="H229" s="25"/>
    </row>
    <row r="230" spans="8:8">
      <c r="H230" s="25"/>
    </row>
    <row r="231" spans="8:8">
      <c r="H231" s="25"/>
    </row>
    <row r="232" spans="8:8">
      <c r="H232" s="25"/>
    </row>
    <row r="233" spans="8:8">
      <c r="H233" s="25"/>
    </row>
    <row r="234" spans="8:8">
      <c r="H234" s="25"/>
    </row>
    <row r="235" spans="8:8">
      <c r="H235" s="25"/>
    </row>
    <row r="236" spans="8:8">
      <c r="H236" s="25"/>
    </row>
    <row r="237" spans="8:8">
      <c r="H237" s="25"/>
    </row>
    <row r="238" spans="8:8">
      <c r="H238" s="25"/>
    </row>
    <row r="239" spans="8:8">
      <c r="H239" s="25"/>
    </row>
    <row r="240" spans="8:8">
      <c r="H240" s="25"/>
    </row>
    <row r="241" spans="8:8">
      <c r="H241" s="25"/>
    </row>
    <row r="242" spans="8:8">
      <c r="H242" s="25"/>
    </row>
    <row r="243" spans="8:8">
      <c r="H243" s="25"/>
    </row>
    <row r="244" spans="8:8">
      <c r="H244" s="25"/>
    </row>
    <row r="245" spans="8:8">
      <c r="H245" s="25"/>
    </row>
    <row r="246" spans="8:8">
      <c r="H246" s="25"/>
    </row>
    <row r="247" spans="8:8">
      <c r="H247" s="25"/>
    </row>
    <row r="248" spans="8:8">
      <c r="H248" s="25"/>
    </row>
    <row r="249" spans="8:8">
      <c r="H249" s="25"/>
    </row>
    <row r="250" spans="8:8">
      <c r="H250" s="25"/>
    </row>
    <row r="251" spans="8:8">
      <c r="H251" s="25"/>
    </row>
    <row r="252" spans="8:8">
      <c r="H252" s="25"/>
    </row>
    <row r="253" spans="8:8">
      <c r="H253" s="25"/>
    </row>
    <row r="254" spans="8:8">
      <c r="H254" s="25"/>
    </row>
    <row r="255" spans="8:8">
      <c r="H255" s="25"/>
    </row>
    <row r="256" spans="8:8">
      <c r="H256" s="25"/>
    </row>
    <row r="257" spans="8:8">
      <c r="H257" s="25"/>
    </row>
    <row r="258" spans="8:8">
      <c r="H258" s="25"/>
    </row>
    <row r="259" spans="8:8">
      <c r="H259" s="25"/>
    </row>
    <row r="260" spans="8:8">
      <c r="H260" s="25"/>
    </row>
    <row r="261" spans="8:8">
      <c r="H261" s="25"/>
    </row>
    <row r="262" spans="8:8">
      <c r="H262" s="25"/>
    </row>
    <row r="263" spans="8:8">
      <c r="H263" s="25"/>
    </row>
    <row r="264" spans="8:8">
      <c r="H264" s="25"/>
    </row>
    <row r="265" spans="8:8">
      <c r="H265" s="25"/>
    </row>
    <row r="266" spans="8:8">
      <c r="H266" s="25"/>
    </row>
    <row r="267" spans="8:8">
      <c r="H267" s="25"/>
    </row>
    <row r="268" spans="8:8">
      <c r="H268" s="25"/>
    </row>
    <row r="269" spans="8:8">
      <c r="H269" s="25"/>
    </row>
    <row r="270" spans="8:8">
      <c r="H270" s="25"/>
    </row>
    <row r="271" spans="8:8">
      <c r="H271" s="25"/>
    </row>
    <row r="272" spans="8:8">
      <c r="H272" s="25"/>
    </row>
    <row r="273" spans="8:8">
      <c r="H273" s="25"/>
    </row>
    <row r="274" spans="8:8">
      <c r="H274" s="25"/>
    </row>
    <row r="275" spans="8:8">
      <c r="H275" s="25"/>
    </row>
    <row r="276" spans="8:8">
      <c r="H276" s="25"/>
    </row>
    <row r="277" spans="8:8">
      <c r="H277" s="25"/>
    </row>
    <row r="278" spans="8:8">
      <c r="H278" s="25"/>
    </row>
    <row r="279" spans="8:8">
      <c r="H279" s="25"/>
    </row>
    <row r="280" spans="8:8">
      <c r="H280" s="25"/>
    </row>
    <row r="281" spans="8:8">
      <c r="H281" s="25"/>
    </row>
    <row r="282" spans="8:8">
      <c r="H282" s="25"/>
    </row>
    <row r="283" spans="8:8">
      <c r="H283" s="25"/>
    </row>
    <row r="284" spans="8:8">
      <c r="H284" s="25"/>
    </row>
    <row r="285" spans="8:8">
      <c r="H285" s="25"/>
    </row>
    <row r="286" spans="8:8">
      <c r="H286" s="25"/>
    </row>
    <row r="287" spans="8:8">
      <c r="H287" s="25"/>
    </row>
    <row r="288" spans="8:8">
      <c r="H288" s="25"/>
    </row>
    <row r="289" spans="8:19">
      <c r="H289" s="25"/>
    </row>
    <row r="290" spans="8:19">
      <c r="H290" s="25"/>
    </row>
    <row r="291" spans="8:19">
      <c r="H291" s="25"/>
    </row>
    <row r="292" spans="8:19">
      <c r="H292" s="25"/>
    </row>
    <row r="293" spans="8:19">
      <c r="H293" s="25"/>
    </row>
    <row r="294" spans="8:19">
      <c r="H294" s="25"/>
    </row>
    <row r="295" spans="8:19">
      <c r="H295" s="25"/>
    </row>
    <row r="296" spans="8:19">
      <c r="H296" s="25"/>
    </row>
    <row r="297" spans="8:19">
      <c r="H297" s="25"/>
    </row>
    <row r="298" spans="8:19">
      <c r="H298" s="25"/>
      <c r="S298" s="64"/>
    </row>
  </sheetData>
  <autoFilter ref="A10:S84" xr:uid="{00000000-0009-0000-0000-000000000000}"/>
  <mergeCells count="1">
    <mergeCell ref="A7:S7"/>
  </mergeCells>
  <phoneticPr fontId="7" type="noConversion"/>
  <pageMargins left="0.7" right="0.7" top="0.75" bottom="0.75" header="0.3" footer="0.3"/>
  <pageSetup scale="27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cp:lastPrinted>2023-03-28T16:40:55Z</cp:lastPrinted>
  <dcterms:created xsi:type="dcterms:W3CDTF">2022-04-25T20:20:18Z</dcterms:created>
  <dcterms:modified xsi:type="dcterms:W3CDTF">2023-03-31T02:56:26Z</dcterms:modified>
</cp:coreProperties>
</file>