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PAAASINE 2023\PAAASINE2023 ENERO MODIFICADO\"/>
    </mc:Choice>
  </mc:AlternateContent>
  <xr:revisionPtr revIDLastSave="0" documentId="13_ncr:1_{EC763CC9-A7DD-43F6-940B-DBA50ABDBA6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ENERO 2023" sheetId="3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'ENERO 2023'!$A$11:$S$16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37" i="31" l="1"/>
  <c r="R36" i="31"/>
  <c r="R35" i="31"/>
  <c r="S34" i="31"/>
  <c r="R34" i="31"/>
  <c r="S33" i="31"/>
  <c r="R33" i="31" s="1"/>
  <c r="S32" i="31"/>
  <c r="R32" i="31" s="1"/>
  <c r="S31" i="31"/>
  <c r="R31" i="31"/>
  <c r="S30" i="31"/>
  <c r="R30" i="31"/>
  <c r="S29" i="31"/>
  <c r="R29" i="31"/>
  <c r="S28" i="31"/>
  <c r="R28" i="31" s="1"/>
  <c r="S27" i="31"/>
  <c r="R27" i="31"/>
  <c r="S26" i="31"/>
  <c r="R26" i="31"/>
  <c r="S25" i="31"/>
  <c r="R25" i="31"/>
  <c r="S17" i="31" l="1"/>
  <c r="R17" i="31" s="1"/>
  <c r="S16" i="31" l="1"/>
  <c r="S15" i="31"/>
  <c r="S14" i="31"/>
  <c r="S13" i="31"/>
  <c r="P12" i="31"/>
  <c r="R12" i="31" s="1"/>
  <c r="R74" i="31" s="1"/>
  <c r="S12" i="31" l="1"/>
  <c r="S74" i="31" s="1"/>
</calcChain>
</file>

<file path=xl/sharedStrings.xml><?xml version="1.0" encoding="utf-8"?>
<sst xmlns="http://schemas.openxmlformats.org/spreadsheetml/2006/main" count="895" uniqueCount="192">
  <si>
    <t>Total</t>
  </si>
  <si>
    <t>SERVICIO</t>
  </si>
  <si>
    <t>001</t>
  </si>
  <si>
    <t>Pieza</t>
  </si>
  <si>
    <t>B00OD02</t>
  </si>
  <si>
    <t>M001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</si>
  <si>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</si>
  <si>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</si>
  <si>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</si>
  <si>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</si>
  <si>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</si>
  <si>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</si>
  <si>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</si>
  <si>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</si>
  <si>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Descripción de la  partida</t>
  </si>
  <si>
    <t>Partida</t>
  </si>
  <si>
    <t>Proyecto</t>
  </si>
  <si>
    <t>Subprograma</t>
  </si>
  <si>
    <t>PP</t>
  </si>
  <si>
    <t>A I</t>
  </si>
  <si>
    <t>DELEGACIONALES</t>
  </si>
  <si>
    <t>UR Presp</t>
  </si>
  <si>
    <t>UR Ejerce</t>
  </si>
  <si>
    <t>Programa Anual de Adquisiciones, Arrendamientos y Servicios del INE  2020(PAAASINE)</t>
  </si>
  <si>
    <t xml:space="preserve">  </t>
  </si>
  <si>
    <t>PESOS</t>
  </si>
  <si>
    <t>05 Junta Distrital Ejecutiva</t>
  </si>
  <si>
    <t>MS05</t>
  </si>
  <si>
    <t>26102001-0019</t>
  </si>
  <si>
    <t>DISPERSION ELECTRONICA DE COMBUSTIBLE PARA SERVICIOS PUBLICOS</t>
  </si>
  <si>
    <t>N/A</t>
  </si>
  <si>
    <t xml:space="preserve">Subcontratación de servicios con terceros </t>
  </si>
  <si>
    <t>Combustibles, lubricantes y aditivos para vehículos
terrestres, aéreos, marítimos, lacustres y fluviales destinados a
servicios administrativos</t>
  </si>
  <si>
    <t>26103001-0031</t>
  </si>
  <si>
    <t>DISPERSION ELECTRONICA DE COMBUSTIBLE PARA SERVICIOS ADMINISTRATIVOS</t>
  </si>
  <si>
    <t>31301</t>
  </si>
  <si>
    <t>Servicio de agua</t>
  </si>
  <si>
    <t>TOTAL</t>
  </si>
  <si>
    <t>* El precio unitario con IVA esta redondeado.</t>
  </si>
  <si>
    <t>Combustibles, lubricantes y aditivos para vehículos terrestres, aéreos, marítimos, lacustres y fluviales destinados a servicios públicos y la operación de programas públicos</t>
  </si>
  <si>
    <t>COMPRA MENOR</t>
  </si>
  <si>
    <t>R005</t>
  </si>
  <si>
    <t>088</t>
  </si>
  <si>
    <t>B00MO02</t>
  </si>
  <si>
    <t>26102</t>
  </si>
  <si>
    <t>B00OD01</t>
  </si>
  <si>
    <t>33901</t>
  </si>
  <si>
    <t>26103</t>
  </si>
  <si>
    <t>PAQUETE</t>
  </si>
  <si>
    <t>COMISION</t>
  </si>
  <si>
    <t>ADJUDICACION DIRECTA</t>
  </si>
  <si>
    <t>PAPEL TOALLA  EN ROLLO</t>
  </si>
  <si>
    <t>PAPEL HIGIENICO</t>
  </si>
  <si>
    <t>21601001-0018</t>
  </si>
  <si>
    <t>CAJA</t>
  </si>
  <si>
    <t>Material de limpieza</t>
  </si>
  <si>
    <t>21601</t>
  </si>
  <si>
    <t>21101</t>
  </si>
  <si>
    <t>21601001-0013</t>
  </si>
  <si>
    <t>21601001-0111</t>
  </si>
  <si>
    <t>21600006-0016</t>
  </si>
  <si>
    <t>21601001-0053</t>
  </si>
  <si>
    <t>21600022-0013</t>
  </si>
  <si>
    <t>21600017-0002</t>
  </si>
  <si>
    <t>21601001-0117</t>
  </si>
  <si>
    <t>21601001-0012</t>
  </si>
  <si>
    <t>21600007-0003</t>
  </si>
  <si>
    <t>21600007-0004</t>
  </si>
  <si>
    <t>21600008-0003</t>
  </si>
  <si>
    <t>29401001-0078</t>
  </si>
  <si>
    <t>29401001-0063</t>
  </si>
  <si>
    <t>29401001-0080</t>
  </si>
  <si>
    <t>21100087-0013</t>
  </si>
  <si>
    <t>21101001-0176</t>
  </si>
  <si>
    <t>21100091-0001</t>
  </si>
  <si>
    <t>21100040-0005</t>
  </si>
  <si>
    <t>21101001-0392</t>
  </si>
  <si>
    <t>24601001-0433</t>
  </si>
  <si>
    <t>GUANTES DE HULE P/LIMPIEZA</t>
  </si>
  <si>
    <t>BOLSA CHICA PARA BASURA</t>
  </si>
  <si>
    <t>DETERGENTE EN POLVO</t>
  </si>
  <si>
    <t>LIMPIA VIDRIOS</t>
  </si>
  <si>
    <t>FIBRA VERDE SCOTCH - BRITE</t>
  </si>
  <si>
    <t>JABON LIQUIDO</t>
  </si>
  <si>
    <t>PINOL</t>
  </si>
  <si>
    <t>DESINFECTANTE LIMPIADOR  (FABULOSO)</t>
  </si>
  <si>
    <t>PASTILLA P/TANQUE W.C.</t>
  </si>
  <si>
    <t>AROMATIZANTE DE AMBIENTE EN SPRAY GLADE</t>
  </si>
  <si>
    <t>MEMORIA USB 64 GB</t>
  </si>
  <si>
    <t>DISCO DURO EXTERNO DE 1T - GASTO</t>
  </si>
  <si>
    <t>SWITCH 8 PUERTOS - GASTO</t>
  </si>
  <si>
    <t>PAPEL BOND T/CARTA 500 hjs.</t>
  </si>
  <si>
    <t>LAPIZ</t>
  </si>
  <si>
    <t>PEGAMENTO ADHESIVO T/ LAPIZ</t>
  </si>
  <si>
    <t>CORRECTOR LIQUIDO T/LAPIZ</t>
  </si>
  <si>
    <t>BOLIGRAFO PUNTO FINO</t>
  </si>
  <si>
    <t>PLUG TC-5 CONECTOR RJ45 PARA CABLE UTP CAT 5E</t>
  </si>
  <si>
    <t>ROLLO</t>
  </si>
  <si>
    <t>FRASCO</t>
  </si>
  <si>
    <t>SUMINISTRO DEL SERVICIO DE AGUA POTABLE EN LAS OFICINAS DE LA 05 JUNTA DISTRITAL EJECUTIVA EN MORELOS DEL MES DE DICIEMBRE DE 2022</t>
  </si>
  <si>
    <t>Material eléctrico y electrónico</t>
  </si>
  <si>
    <t xml:space="preserve">Materiales y útiles de oficina </t>
  </si>
  <si>
    <t>Refacciones y accesorios para equipo de cómputo y telecomunicaciones</t>
  </si>
  <si>
    <t>29401</t>
  </si>
  <si>
    <t>045</t>
  </si>
  <si>
    <t>B00PE02</t>
  </si>
  <si>
    <t>B00CA01</t>
  </si>
  <si>
    <t>24601</t>
  </si>
  <si>
    <t>Enero</t>
  </si>
  <si>
    <t>Programa Anual de Adquisiciones, Arrendamientos y Servicios del INE  2023(PAAASINE)</t>
  </si>
  <si>
    <t>MS00</t>
  </si>
  <si>
    <t xml:space="preserve">SERVICIO DE AGUA </t>
  </si>
  <si>
    <t>PAGO AGUA POTABLE DEL MEDIDOR ASIGNADO A LA JLE</t>
  </si>
  <si>
    <t>NA</t>
  </si>
  <si>
    <t>COMBUSTIBLES, LUBRICANTES Y ADITIVOS</t>
  </si>
  <si>
    <t>ADQUISICIÓN DE COMBUSTIBLE A TRAVES DE DISPERSIÓN EN TARJETAS ELECTRÓNICAS</t>
  </si>
  <si>
    <t>INE/SERS/JLE-MOR/17/2022</t>
  </si>
  <si>
    <t>SUBCONTRATACIÓN DE SERVICIOS CON TERCEROS</t>
  </si>
  <si>
    <t>COMISIÓN POR DISPERSIÓN EN TARJETAS ELECTRÓNICAS COMBUSTIBLE</t>
  </si>
  <si>
    <t>MANTENIMIENTO Y CONSERVACION DE VEHÍCULOS TERRESTRES</t>
  </si>
  <si>
    <t>MANTENIMIENTO Y CONSERVACIÓN AL PARQUE VEHÍCULAR PROPIO</t>
  </si>
  <si>
    <t>SERVICIOS TELEFÓNICO</t>
  </si>
  <si>
    <t>SERVICIO DE TELEFÓNO DE LÍNEAS ASIGNADAS A  LA JLE</t>
  </si>
  <si>
    <t>Junta Local Ejecutiva</t>
  </si>
  <si>
    <t>Delegacionales</t>
  </si>
  <si>
    <t>INE</t>
  </si>
  <si>
    <t>MS01</t>
  </si>
  <si>
    <t>-</t>
  </si>
  <si>
    <t>SERVICIO DE AGUA POTABLE</t>
  </si>
  <si>
    <t>MS02</t>
  </si>
  <si>
    <t>Productos Alimenticios para el Personal en las Instalaciones de las 
Unidades Responsables</t>
  </si>
  <si>
    <t xml:space="preserve"> 22104001-0075</t>
  </si>
  <si>
    <t xml:space="preserve"> ALIMENTOS</t>
  </si>
  <si>
    <t>ADJUDICACIÓN DIRECTA</t>
  </si>
  <si>
    <t>Refacciones y accesorios menores de edificios</t>
  </si>
  <si>
    <t>29201001-0061</t>
  </si>
  <si>
    <t>CANDADO</t>
  </si>
  <si>
    <t>PIEZA</t>
  </si>
  <si>
    <t>Combustibles, Lubricantes y Aditivos para Vehículos Terrestres, Aéreos, Marítimos, Lacustres y Fluviales destinados a Servicios Públicos y la Operación de Programas Públicos</t>
  </si>
  <si>
    <t>DISPERSIÓN ELECTRÓNICA DE COMBUSTIBLE PARA SERVICIOS PUBLICOS</t>
  </si>
  <si>
    <t>119</t>
  </si>
  <si>
    <t>B00CV01</t>
  </si>
  <si>
    <t>Servicios de Jardinería y Fumigación</t>
  </si>
  <si>
    <t>SERVICIO DE FUMIGACION CONTRA LA FAUNA NOCIVA EN LA JDE Y MAC 170251 Y 170252</t>
  </si>
  <si>
    <t>SERVICIO DE SANITIZACION Y DESINFECCION A LA JDE Y MAC 170251 Y 170252</t>
  </si>
  <si>
    <t>Otros materiales y Artículos de Construcción y Reparación</t>
  </si>
  <si>
    <t>24900003-0003</t>
  </si>
  <si>
    <t>ACRILICO P/GABINETE 122 X 61 CM</t>
  </si>
  <si>
    <t>MS04</t>
  </si>
  <si>
    <t>B16AM01</t>
  </si>
  <si>
    <t>Combustibles,   lubricantes   y   aditivos   para   vehículos   terrestres,   aéreos, marítimos,  lacustres  y  fluviales  asignados a servidores publicos</t>
  </si>
  <si>
    <t>26104001-0017</t>
  </si>
  <si>
    <t>DISPERSION ELECTRONICA DE COMBUSTIBLE PARA SERVIDORES PUBLICOS</t>
  </si>
  <si>
    <t>SERVICIOS</t>
  </si>
  <si>
    <t>Subcontratación de Servicios con Terceros</t>
  </si>
  <si>
    <t/>
  </si>
  <si>
    <t>COMISION MONEDERO ELECTRONICO</t>
  </si>
  <si>
    <t>MONTO</t>
  </si>
  <si>
    <t>Combustibles,   lubricantes   y   aditivos   para   vehículos   terrestres,   aéreos, marítimos,  lacustres  y  fluviales  destinados  a  servicios  públicos  y la  operación de programas públicos</t>
  </si>
  <si>
    <t>MS03</t>
  </si>
  <si>
    <t>25401</t>
  </si>
  <si>
    <t>Materiales, Accesorios y Suministros Médicos</t>
  </si>
  <si>
    <t>25401001-0142</t>
  </si>
  <si>
    <t>CUBREBOCAS</t>
  </si>
  <si>
    <t>Compra menor</t>
  </si>
  <si>
    <t>Material de Limpieza</t>
  </si>
  <si>
    <t>21600006-0020</t>
  </si>
  <si>
    <t>BOLSA DE PLASTICO P/BASURA 50X70</t>
  </si>
  <si>
    <t>KILOGRAMO</t>
  </si>
  <si>
    <t>21601001-0116</t>
  </si>
  <si>
    <t>TRAPO MICROFIBRA</t>
  </si>
  <si>
    <t>21600018-0005</t>
  </si>
  <si>
    <t>FRANELA</t>
  </si>
  <si>
    <t>METRO</t>
  </si>
  <si>
    <t>21600022-0004</t>
  </si>
  <si>
    <t>JABON DETERGENTE EN POLVO  1 kg.</t>
  </si>
  <si>
    <t>21600023-0001</t>
  </si>
  <si>
    <t>JALADOR DE HULE ( CHICO )</t>
  </si>
  <si>
    <t>21601001-0007</t>
  </si>
  <si>
    <t>PIEDRA POMEZ</t>
  </si>
  <si>
    <t>21601001-0006</t>
  </si>
  <si>
    <t>DESINFECTANTE EN AEROSOL</t>
  </si>
  <si>
    <t>Servicio de Agua potable</t>
  </si>
  <si>
    <t>Servicio</t>
  </si>
  <si>
    <t>PAGO DEL SERVICIO DE AGUA POTABLE DE LA 03 JDE EN MORELOS, CORRESPONDIENTE AL BIMESTRE 06-NOV-DIC-2022.</t>
  </si>
  <si>
    <t>Adjudicació directa</t>
  </si>
  <si>
    <t>31401</t>
  </si>
  <si>
    <t>Servicio Telefonico</t>
  </si>
  <si>
    <t>SERVICIO TELEFONICO DE LA 03 JUNTA DISTRITAL EJECUTIVA EN EL ESTADO DE MORELOS, CORRESPONDIENTE AL MES DE ENERO DE 2023.</t>
  </si>
  <si>
    <t>39202</t>
  </si>
  <si>
    <t>Otros impuestos</t>
  </si>
  <si>
    <t>REEMBOLSO DE CASETAS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</si>
</sst>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$-1009]#,##0.00"/>
    <numFmt numFmtId="165" formatCode="&quot;$&quot;#,##0.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Arial"/>
      <family val="2"/>
    </font>
    <font>
      <b/>
      <sz val="20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b/>
      <sz val="18"/>
      <color theme="1"/>
      <name val="Calibri"/>
      <family val="2"/>
      <scheme val="minor"/>
    </font>
    <font>
      <sz val="11"/>
      <name val="Arial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9"/>
      <color rgb="FF000000"/>
      <name val="Arial Narrow"/>
      <family val="2"/>
    </font>
    <font>
      <sz val="9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theme="1"/>
      <name val="Arial"/>
      <family val="2"/>
    </font>
    <font>
      <sz val="9"/>
      <color indexed="8"/>
      <name val="Arial"/>
      <family val="2"/>
    </font>
    <font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">
    <xf numFmtId="0" fontId="0" fillId="0" borderId="0"/>
    <xf numFmtId="0" fontId="1" fillId="0" borderId="0"/>
    <xf numFmtId="0" fontId="1" fillId="0" borderId="0"/>
    <xf numFmtId="0" fontId="2" fillId="0" borderId="0"/>
    <xf numFmtId="0" fontId="3" fillId="0" borderId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0" fontId="2" fillId="0" borderId="0"/>
    <xf numFmtId="43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64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4" fontId="1" fillId="0" borderId="0" applyFont="0" applyFill="0" applyBorder="0" applyAlignment="0" applyProtection="0"/>
    <xf numFmtId="0" fontId="3" fillId="0" borderId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5" fillId="0" borderId="0"/>
  </cellStyleXfs>
  <cellXfs count="142">
    <xf numFmtId="0" fontId="0" fillId="0" borderId="0" xfId="0"/>
    <xf numFmtId="0" fontId="1" fillId="0" borderId="0" xfId="1" applyAlignment="1">
      <alignment horizontal="left"/>
    </xf>
    <xf numFmtId="0" fontId="7" fillId="0" borderId="0" xfId="2" applyFont="1" applyFill="1" applyAlignment="1">
      <alignment horizontal="center" vertical="center" wrapText="1"/>
    </xf>
    <xf numFmtId="0" fontId="1" fillId="0" borderId="0" xfId="1"/>
    <xf numFmtId="0" fontId="4" fillId="2" borderId="1" xfId="16" applyFont="1" applyFill="1" applyBorder="1" applyAlignment="1">
      <alignment horizontal="center" vertical="center" wrapText="1"/>
    </xf>
    <xf numFmtId="0" fontId="4" fillId="2" borderId="2" xfId="16" applyFont="1" applyFill="1" applyBorder="1" applyAlignment="1">
      <alignment horizontal="center" vertical="center" wrapText="1"/>
    </xf>
    <xf numFmtId="1" fontId="4" fillId="2" borderId="2" xfId="16" applyNumberFormat="1" applyFont="1" applyFill="1" applyBorder="1" applyAlignment="1">
      <alignment horizontal="center" vertical="center" wrapText="1"/>
    </xf>
    <xf numFmtId="1" fontId="4" fillId="2" borderId="2" xfId="16" applyNumberFormat="1" applyFont="1" applyFill="1" applyBorder="1" applyAlignment="1">
      <alignment horizontal="left" vertical="center" wrapText="1"/>
    </xf>
    <xf numFmtId="3" fontId="4" fillId="2" borderId="2" xfId="16" applyNumberFormat="1" applyFont="1" applyFill="1" applyBorder="1" applyAlignment="1">
      <alignment horizontal="center" vertical="center" wrapText="1"/>
    </xf>
    <xf numFmtId="0" fontId="9" fillId="0" borderId="0" xfId="2" applyFont="1" applyAlignment="1">
      <alignment horizontal="left"/>
    </xf>
    <xf numFmtId="0" fontId="1" fillId="0" borderId="0" xfId="1" applyFont="1" applyAlignment="1">
      <alignment horizontal="left"/>
    </xf>
    <xf numFmtId="0" fontId="9" fillId="0" borderId="0" xfId="2" applyFont="1" applyAlignment="1">
      <alignment horizontal="center"/>
    </xf>
    <xf numFmtId="0" fontId="1" fillId="0" borderId="0" xfId="1" applyAlignment="1">
      <alignment horizontal="center"/>
    </xf>
    <xf numFmtId="0" fontId="12" fillId="0" borderId="0" xfId="3" applyFont="1"/>
    <xf numFmtId="0" fontId="12" fillId="0" borderId="0" xfId="3" applyFont="1" applyAlignment="1">
      <alignment horizontal="center"/>
    </xf>
    <xf numFmtId="0" fontId="12" fillId="0" borderId="0" xfId="3" applyFont="1" applyAlignment="1">
      <alignment horizontal="right"/>
    </xf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 applyAlignment="1">
      <alignment horizontal="left"/>
    </xf>
    <xf numFmtId="49" fontId="6" fillId="3" borderId="2" xfId="2" applyNumberFormat="1" applyFont="1" applyFill="1" applyBorder="1" applyAlignment="1">
      <alignment vertical="center" wrapText="1"/>
    </xf>
    <xf numFmtId="49" fontId="5" fillId="3" borderId="2" xfId="2" applyNumberFormat="1" applyFont="1" applyFill="1" applyBorder="1" applyAlignment="1">
      <alignment horizontal="center" vertical="center" wrapText="1"/>
    </xf>
    <xf numFmtId="49" fontId="7" fillId="3" borderId="2" xfId="2" applyNumberFormat="1" applyFont="1" applyFill="1" applyBorder="1" applyAlignment="1">
      <alignment horizontal="center" vertical="center" wrapText="1"/>
    </xf>
    <xf numFmtId="49" fontId="7" fillId="3" borderId="2" xfId="4" applyNumberFormat="1" applyFont="1" applyFill="1" applyBorder="1" applyAlignment="1">
      <alignment horizontal="center" vertical="center" wrapText="1"/>
    </xf>
    <xf numFmtId="4" fontId="6" fillId="3" borderId="2" xfId="2" applyNumberFormat="1" applyFont="1" applyFill="1" applyBorder="1" applyAlignment="1">
      <alignment horizontal="left" vertical="center" wrapText="1"/>
    </xf>
    <xf numFmtId="0" fontId="7" fillId="3" borderId="2" xfId="8" applyFont="1" applyFill="1" applyBorder="1"/>
    <xf numFmtId="0" fontId="5" fillId="3" borderId="2" xfId="0" applyFont="1" applyFill="1" applyBorder="1"/>
    <xf numFmtId="4" fontId="5" fillId="3" borderId="2" xfId="0" applyNumberFormat="1" applyFont="1" applyFill="1" applyBorder="1"/>
    <xf numFmtId="0" fontId="14" fillId="3" borderId="2" xfId="0" applyFont="1" applyFill="1" applyBorder="1" applyAlignment="1">
      <alignment horizontal="justify" vertical="center" wrapText="1"/>
    </xf>
    <xf numFmtId="4" fontId="5" fillId="3" borderId="2" xfId="0" applyNumberFormat="1" applyFont="1" applyFill="1" applyBorder="1" applyAlignment="1">
      <alignment vertical="center"/>
    </xf>
    <xf numFmtId="0" fontId="9" fillId="0" borderId="0" xfId="2" applyFont="1" applyAlignment="1">
      <alignment horizontal="center"/>
    </xf>
    <xf numFmtId="0" fontId="5" fillId="0" borderId="2" xfId="2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quotePrefix="1" applyFont="1" applyBorder="1" applyAlignment="1">
      <alignment horizontal="center" vertical="center" wrapText="1"/>
    </xf>
    <xf numFmtId="0" fontId="15" fillId="0" borderId="2" xfId="39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3" fontId="6" fillId="0" borderId="2" xfId="2" applyNumberFormat="1" applyFont="1" applyBorder="1" applyAlignment="1">
      <alignment horizontal="center" vertical="center" wrapText="1"/>
    </xf>
    <xf numFmtId="1" fontId="7" fillId="0" borderId="2" xfId="4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 shrinkToFit="1"/>
    </xf>
    <xf numFmtId="2" fontId="5" fillId="3" borderId="2" xfId="0" applyNumberFormat="1" applyFont="1" applyFill="1" applyBorder="1"/>
    <xf numFmtId="0" fontId="16" fillId="4" borderId="8" xfId="0" applyFont="1" applyFill="1" applyBorder="1" applyAlignment="1">
      <alignment vertical="top" wrapText="1"/>
    </xf>
    <xf numFmtId="0" fontId="5" fillId="3" borderId="2" xfId="0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0" xfId="8" applyBorder="1"/>
    <xf numFmtId="0" fontId="5" fillId="0" borderId="0" xfId="2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5" fillId="0" borderId="1" xfId="2" applyFont="1" applyBorder="1" applyAlignment="1">
      <alignment horizontal="center" vertical="center" wrapText="1"/>
    </xf>
    <xf numFmtId="49" fontId="6" fillId="0" borderId="2" xfId="2" applyNumberFormat="1" applyFont="1" applyBorder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1" fontId="7" fillId="0" borderId="2" xfId="4" applyNumberFormat="1" applyFont="1" applyBorder="1" applyAlignment="1">
      <alignment horizontal="left" vertical="center" wrapText="1"/>
    </xf>
    <xf numFmtId="0" fontId="17" fillId="0" borderId="7" xfId="0" applyFont="1" applyBorder="1" applyAlignment="1">
      <alignment vertical="center" wrapText="1"/>
    </xf>
    <xf numFmtId="0" fontId="15" fillId="0" borderId="5" xfId="0" applyFont="1" applyBorder="1" applyAlignment="1">
      <alignment horizontal="left" vertical="center" wrapText="1"/>
    </xf>
    <xf numFmtId="3" fontId="6" fillId="0" borderId="10" xfId="2" applyNumberFormat="1" applyFont="1" applyBorder="1" applyAlignment="1">
      <alignment horizontal="left" vertical="center" wrapText="1"/>
    </xf>
    <xf numFmtId="3" fontId="6" fillId="0" borderId="1" xfId="2" applyNumberFormat="1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3" fontId="6" fillId="0" borderId="10" xfId="2" applyNumberFormat="1" applyFont="1" applyBorder="1" applyAlignment="1">
      <alignment vertical="center" wrapText="1"/>
    </xf>
    <xf numFmtId="4" fontId="6" fillId="0" borderId="2" xfId="2" applyNumberFormat="1" applyFont="1" applyBorder="1" applyAlignment="1">
      <alignment vertical="center" wrapText="1"/>
    </xf>
    <xf numFmtId="0" fontId="14" fillId="0" borderId="2" xfId="0" applyFont="1" applyBorder="1" applyAlignment="1">
      <alignment vertical="center" wrapText="1"/>
    </xf>
    <xf numFmtId="0" fontId="7" fillId="0" borderId="0" xfId="2" applyFont="1" applyAlignment="1">
      <alignment horizontal="center" vertical="center" wrapText="1"/>
    </xf>
    <xf numFmtId="3" fontId="7" fillId="0" borderId="0" xfId="2" applyNumberFormat="1" applyFont="1" applyAlignment="1">
      <alignment horizontal="center" vertical="center" wrapText="1"/>
    </xf>
    <xf numFmtId="4" fontId="7" fillId="0" borderId="0" xfId="2" applyNumberFormat="1" applyFont="1" applyAlignment="1">
      <alignment horizontal="center" vertical="center" wrapText="1"/>
    </xf>
    <xf numFmtId="0" fontId="0" fillId="0" borderId="0" xfId="0" applyBorder="1" applyAlignment="1">
      <alignment vertical="center"/>
    </xf>
    <xf numFmtId="49" fontId="6" fillId="0" borderId="0" xfId="2" applyNumberFormat="1" applyFont="1" applyBorder="1" applyAlignment="1">
      <alignment horizontal="center" vertical="center" wrapText="1"/>
    </xf>
    <xf numFmtId="0" fontId="6" fillId="0" borderId="0" xfId="2" applyFont="1" applyBorder="1" applyAlignment="1">
      <alignment horizontal="center" vertical="center" wrapText="1"/>
    </xf>
    <xf numFmtId="1" fontId="7" fillId="0" borderId="0" xfId="4" applyNumberFormat="1" applyFont="1" applyBorder="1" applyAlignment="1">
      <alignment horizontal="left" vertical="center" wrapText="1"/>
    </xf>
    <xf numFmtId="0" fontId="17" fillId="0" borderId="0" xfId="0" applyFont="1" applyBorder="1" applyAlignment="1">
      <alignment vertical="center" wrapText="1"/>
    </xf>
    <xf numFmtId="0" fontId="0" fillId="0" borderId="9" xfId="0" applyBorder="1" applyAlignment="1">
      <alignment vertical="center"/>
    </xf>
    <xf numFmtId="0" fontId="15" fillId="0" borderId="0" xfId="0" applyFont="1" applyBorder="1" applyAlignment="1">
      <alignment horizontal="left" vertical="center" wrapText="1"/>
    </xf>
    <xf numFmtId="3" fontId="6" fillId="0" borderId="0" xfId="2" applyNumberFormat="1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3" fontId="6" fillId="0" borderId="0" xfId="2" applyNumberFormat="1" applyFont="1" applyBorder="1" applyAlignment="1">
      <alignment vertical="center" wrapText="1"/>
    </xf>
    <xf numFmtId="4" fontId="6" fillId="0" borderId="0" xfId="2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7" fillId="0" borderId="2" xfId="2" applyFont="1" applyBorder="1" applyAlignment="1">
      <alignment horizontal="center" vertical="center" wrapText="1"/>
    </xf>
    <xf numFmtId="49" fontId="6" fillId="0" borderId="2" xfId="2" quotePrefix="1" applyNumberFormat="1" applyFont="1" applyBorder="1" applyAlignment="1">
      <alignment horizontal="center" vertical="center" wrapText="1"/>
    </xf>
    <xf numFmtId="49" fontId="6" fillId="0" borderId="2" xfId="2" quotePrefix="1" applyNumberFormat="1" applyFont="1" applyBorder="1" applyAlignment="1" applyProtection="1">
      <alignment horizontal="center" vertical="center" wrapText="1"/>
      <protection locked="0"/>
    </xf>
    <xf numFmtId="0" fontId="6" fillId="0" borderId="1" xfId="2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left" vertical="center" wrapText="1"/>
    </xf>
    <xf numFmtId="1" fontId="7" fillId="0" borderId="2" xfId="16" applyNumberFormat="1" applyFont="1" applyBorder="1" applyAlignment="1">
      <alignment horizontal="center" vertical="center" wrapText="1"/>
    </xf>
    <xf numFmtId="44" fontId="19" fillId="0" borderId="2" xfId="38" applyFont="1" applyFill="1" applyBorder="1" applyAlignment="1">
      <alignment horizontal="center" vertical="center"/>
    </xf>
    <xf numFmtId="3" fontId="6" fillId="0" borderId="2" xfId="2" applyNumberFormat="1" applyFont="1" applyBorder="1" applyAlignment="1">
      <alignment vertical="center" wrapText="1"/>
    </xf>
    <xf numFmtId="4" fontId="6" fillId="0" borderId="2" xfId="2" applyNumberFormat="1" applyFont="1" applyBorder="1" applyAlignment="1">
      <alignment horizontal="left" vertical="center" wrapText="1"/>
    </xf>
    <xf numFmtId="3" fontId="7" fillId="0" borderId="2" xfId="16" applyNumberFormat="1" applyFont="1" applyBorder="1" applyAlignment="1">
      <alignment horizontal="center" vertical="center" wrapText="1"/>
    </xf>
    <xf numFmtId="1" fontId="7" fillId="0" borderId="1" xfId="16" applyNumberFormat="1" applyFont="1" applyBorder="1" applyAlignment="1">
      <alignment horizontal="center" vertical="center" wrapText="1"/>
    </xf>
    <xf numFmtId="1" fontId="7" fillId="0" borderId="10" xfId="16" applyNumberFormat="1" applyFont="1" applyBorder="1" applyAlignment="1">
      <alignment horizontal="center" vertical="center" wrapText="1"/>
    </xf>
    <xf numFmtId="0" fontId="14" fillId="0" borderId="8" xfId="0" applyFont="1" applyBorder="1" applyAlignment="1">
      <alignment vertical="top" wrapText="1"/>
    </xf>
    <xf numFmtId="0" fontId="14" fillId="0" borderId="8" xfId="0" applyFont="1" applyBorder="1" applyAlignment="1">
      <alignment horizontal="left" vertical="center" wrapText="1"/>
    </xf>
    <xf numFmtId="0" fontId="5" fillId="0" borderId="2" xfId="2" applyFont="1" applyBorder="1" applyAlignment="1">
      <alignment wrapText="1"/>
    </xf>
    <xf numFmtId="0" fontId="5" fillId="0" borderId="2" xfId="0" applyFont="1" applyBorder="1"/>
    <xf numFmtId="0" fontId="5" fillId="0" borderId="2" xfId="0" applyFont="1" applyBorder="1" applyAlignment="1">
      <alignment horizontal="left" wrapText="1"/>
    </xf>
    <xf numFmtId="0" fontId="5" fillId="0" borderId="2" xfId="0" applyFont="1" applyBorder="1" applyAlignment="1">
      <alignment wrapText="1"/>
    </xf>
    <xf numFmtId="3" fontId="6" fillId="0" borderId="2" xfId="2" applyNumberFormat="1" applyFont="1" applyBorder="1" applyAlignment="1">
      <alignment wrapText="1"/>
    </xf>
    <xf numFmtId="1" fontId="7" fillId="0" borderId="2" xfId="4" applyNumberFormat="1" applyFont="1" applyBorder="1" applyAlignment="1">
      <alignment horizontal="center" wrapText="1"/>
    </xf>
    <xf numFmtId="3" fontId="6" fillId="0" borderId="2" xfId="2" applyNumberFormat="1" applyFont="1" applyBorder="1" applyAlignment="1">
      <alignment horizontal="center" wrapText="1"/>
    </xf>
    <xf numFmtId="0" fontId="7" fillId="3" borderId="2" xfId="2" applyFont="1" applyFill="1" applyBorder="1" applyAlignment="1">
      <alignment horizontal="center" vertical="center" wrapText="1"/>
    </xf>
    <xf numFmtId="0" fontId="5" fillId="0" borderId="2" xfId="2" applyFont="1" applyBorder="1" applyAlignment="1">
      <alignment horizontal="center" wrapText="1"/>
    </xf>
    <xf numFmtId="0" fontId="5" fillId="0" borderId="2" xfId="0" quotePrefix="1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3" borderId="2" xfId="0" applyNumberFormat="1" applyFont="1" applyFill="1" applyBorder="1"/>
    <xf numFmtId="0" fontId="21" fillId="0" borderId="2" xfId="0" applyFont="1" applyBorder="1" applyAlignment="1">
      <alignment horizontal="left"/>
    </xf>
    <xf numFmtId="0" fontId="21" fillId="0" borderId="2" xfId="0" applyFont="1" applyBorder="1" applyAlignment="1">
      <alignment horizontal="left" wrapText="1"/>
    </xf>
    <xf numFmtId="49" fontId="21" fillId="0" borderId="2" xfId="0" applyNumberFormat="1" applyFont="1" applyBorder="1" applyAlignment="1">
      <alignment horizontal="left"/>
    </xf>
    <xf numFmtId="1" fontId="13" fillId="0" borderId="2" xfId="4" applyNumberFormat="1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/>
    </xf>
    <xf numFmtId="4" fontId="13" fillId="0" borderId="2" xfId="4" applyNumberFormat="1" applyFont="1" applyBorder="1" applyAlignment="1">
      <alignment horizontal="left" vertical="center" wrapText="1"/>
    </xf>
    <xf numFmtId="3" fontId="13" fillId="0" borderId="2" xfId="4" applyNumberFormat="1" applyFont="1" applyBorder="1" applyAlignment="1">
      <alignment horizontal="left" vertical="center" wrapText="1"/>
    </xf>
    <xf numFmtId="0" fontId="21" fillId="0" borderId="0" xfId="2" applyFont="1" applyAlignment="1">
      <alignment horizontal="center" vertical="center" wrapText="1"/>
    </xf>
    <xf numFmtId="165" fontId="4" fillId="2" borderId="2" xfId="16" applyNumberFormat="1" applyFont="1" applyFill="1" applyBorder="1" applyAlignment="1">
      <alignment horizontal="center" vertical="center" wrapText="1"/>
    </xf>
    <xf numFmtId="165" fontId="1" fillId="0" borderId="0" xfId="1" applyNumberFormat="1" applyAlignment="1"/>
    <xf numFmtId="165" fontId="9" fillId="0" borderId="0" xfId="2" applyNumberFormat="1" applyFont="1" applyAlignment="1"/>
    <xf numFmtId="165" fontId="7" fillId="3" borderId="2" xfId="2" applyNumberFormat="1" applyFont="1" applyFill="1" applyBorder="1" applyAlignment="1">
      <alignment vertical="center" wrapText="1"/>
    </xf>
    <xf numFmtId="165" fontId="6" fillId="0" borderId="2" xfId="2" applyNumberFormat="1" applyFont="1" applyBorder="1" applyAlignment="1">
      <alignment vertical="center" wrapText="1"/>
    </xf>
    <xf numFmtId="165" fontId="19" fillId="0" borderId="2" xfId="38" applyNumberFormat="1" applyFont="1" applyFill="1" applyBorder="1" applyAlignment="1">
      <alignment vertical="center"/>
    </xf>
    <xf numFmtId="165" fontId="20" fillId="0" borderId="2" xfId="38" applyNumberFormat="1" applyFont="1" applyFill="1" applyBorder="1" applyAlignment="1">
      <alignment vertical="center" wrapText="1"/>
    </xf>
    <xf numFmtId="165" fontId="13" fillId="0" borderId="2" xfId="5" applyNumberFormat="1" applyFont="1" applyFill="1" applyBorder="1" applyAlignment="1">
      <alignment vertical="center" wrapText="1"/>
    </xf>
    <xf numFmtId="165" fontId="5" fillId="0" borderId="2" xfId="0" applyNumberFormat="1" applyFont="1" applyBorder="1" applyAlignment="1"/>
    <xf numFmtId="165" fontId="6" fillId="0" borderId="0" xfId="2" applyNumberFormat="1" applyFont="1" applyBorder="1" applyAlignment="1">
      <alignment vertical="center" wrapText="1"/>
    </xf>
    <xf numFmtId="165" fontId="4" fillId="2" borderId="6" xfId="4" applyNumberFormat="1" applyFont="1" applyFill="1" applyBorder="1" applyAlignment="1">
      <alignment vertical="center" wrapText="1"/>
    </xf>
    <xf numFmtId="165" fontId="1" fillId="0" borderId="0" xfId="2" applyNumberFormat="1" applyAlignment="1"/>
    <xf numFmtId="165" fontId="4" fillId="2" borderId="2" xfId="7" applyNumberFormat="1" applyFont="1" applyFill="1" applyBorder="1" applyAlignment="1">
      <alignment horizontal="center" vertical="center" wrapText="1"/>
    </xf>
    <xf numFmtId="165" fontId="1" fillId="0" borderId="0" xfId="1" applyNumberFormat="1" applyAlignment="1">
      <alignment horizontal="right"/>
    </xf>
    <xf numFmtId="165" fontId="9" fillId="0" borderId="0" xfId="2" applyNumberFormat="1" applyFont="1" applyAlignment="1">
      <alignment horizontal="right"/>
    </xf>
    <xf numFmtId="165" fontId="7" fillId="3" borderId="2" xfId="2" applyNumberFormat="1" applyFont="1" applyFill="1" applyBorder="1" applyAlignment="1">
      <alignment horizontal="right" vertical="center" wrapText="1"/>
    </xf>
    <xf numFmtId="165" fontId="6" fillId="0" borderId="2" xfId="2" applyNumberFormat="1" applyFont="1" applyBorder="1" applyAlignment="1">
      <alignment horizontal="right" vertical="center"/>
    </xf>
    <xf numFmtId="165" fontId="19" fillId="0" borderId="2" xfId="38" applyNumberFormat="1" applyFont="1" applyFill="1" applyBorder="1" applyAlignment="1">
      <alignment horizontal="right" vertical="center"/>
    </xf>
    <xf numFmtId="165" fontId="20" fillId="0" borderId="2" xfId="38" applyNumberFormat="1" applyFont="1" applyFill="1" applyBorder="1" applyAlignment="1">
      <alignment horizontal="right" vertical="center" wrapText="1"/>
    </xf>
    <xf numFmtId="165" fontId="13" fillId="0" borderId="2" xfId="5" applyNumberFormat="1" applyFont="1" applyFill="1" applyBorder="1" applyAlignment="1">
      <alignment horizontal="right" vertical="center" wrapText="1"/>
    </xf>
    <xf numFmtId="165" fontId="13" fillId="0" borderId="2" xfId="0" applyNumberFormat="1" applyFont="1" applyBorder="1" applyAlignment="1">
      <alignment horizontal="right"/>
    </xf>
    <xf numFmtId="165" fontId="5" fillId="0" borderId="2" xfId="0" applyNumberFormat="1" applyFont="1" applyBorder="1" applyAlignment="1">
      <alignment horizontal="right"/>
    </xf>
    <xf numFmtId="165" fontId="6" fillId="0" borderId="0" xfId="2" applyNumberFormat="1" applyFont="1" applyBorder="1" applyAlignment="1">
      <alignment horizontal="right" vertical="center"/>
    </xf>
    <xf numFmtId="165" fontId="4" fillId="2" borderId="6" xfId="4" applyNumberFormat="1" applyFont="1" applyFill="1" applyBorder="1" applyAlignment="1">
      <alignment horizontal="right" vertical="center" wrapText="1"/>
    </xf>
    <xf numFmtId="0" fontId="9" fillId="0" borderId="0" xfId="2" applyFont="1" applyAlignment="1">
      <alignment horizontal="center"/>
    </xf>
    <xf numFmtId="0" fontId="11" fillId="0" borderId="3" xfId="1" applyFont="1" applyBorder="1" applyAlignment="1">
      <alignment horizontal="center"/>
    </xf>
    <xf numFmtId="1" fontId="4" fillId="2" borderId="4" xfId="4" applyNumberFormat="1" applyFont="1" applyFill="1" applyBorder="1" applyAlignment="1">
      <alignment horizontal="center" vertical="center" wrapText="1"/>
    </xf>
    <xf numFmtId="1" fontId="4" fillId="2" borderId="3" xfId="4" applyNumberFormat="1" applyFont="1" applyFill="1" applyBorder="1" applyAlignment="1">
      <alignment horizontal="center" vertical="center" wrapText="1"/>
    </xf>
    <xf numFmtId="1" fontId="4" fillId="2" borderId="5" xfId="4" applyNumberFormat="1" applyFont="1" applyFill="1" applyBorder="1" applyAlignment="1">
      <alignment horizontal="center" vertical="center" wrapText="1"/>
    </xf>
    <xf numFmtId="1" fontId="4" fillId="2" borderId="1" xfId="4" applyNumberFormat="1" applyFont="1" applyFill="1" applyBorder="1" applyAlignment="1">
      <alignment horizontal="center" vertical="center" wrapText="1"/>
    </xf>
    <xf numFmtId="1" fontId="4" fillId="2" borderId="7" xfId="4" applyNumberFormat="1" applyFont="1" applyFill="1" applyBorder="1" applyAlignment="1">
      <alignment horizontal="center" vertical="center" wrapText="1"/>
    </xf>
  </cellXfs>
  <cellStyles count="40">
    <cellStyle name="Excel Built-in Normal" xfId="25" xr:uid="{00000000-0005-0000-0000-000000000000}"/>
    <cellStyle name="Millares 2" xfId="5" xr:uid="{00000000-0005-0000-0000-000001000000}"/>
    <cellStyle name="Millares 2 2" xfId="7" xr:uid="{00000000-0005-0000-0000-000002000000}"/>
    <cellStyle name="Millares 2 2 2" xfId="28" xr:uid="{00000000-0005-0000-0000-000003000000}"/>
    <cellStyle name="Millares 2 2 3" xfId="34" xr:uid="{00000000-0005-0000-0000-000004000000}"/>
    <cellStyle name="Millares 2 3" xfId="9" xr:uid="{00000000-0005-0000-0000-000005000000}"/>
    <cellStyle name="Millares 2 3 2" xfId="31" xr:uid="{00000000-0005-0000-0000-000006000000}"/>
    <cellStyle name="Millares 2 3 3" xfId="37" xr:uid="{00000000-0005-0000-0000-000007000000}"/>
    <cellStyle name="Millares 2 4" xfId="12" xr:uid="{00000000-0005-0000-0000-000008000000}"/>
    <cellStyle name="Millares 2 5" xfId="17" xr:uid="{00000000-0005-0000-0000-000009000000}"/>
    <cellStyle name="Millares 2 6" xfId="19" xr:uid="{00000000-0005-0000-0000-00000A000000}"/>
    <cellStyle name="Millares 2 7" xfId="21" xr:uid="{00000000-0005-0000-0000-00000B000000}"/>
    <cellStyle name="Millares 2 8" xfId="23" xr:uid="{00000000-0005-0000-0000-00000C000000}"/>
    <cellStyle name="Millares 3" xfId="10" xr:uid="{00000000-0005-0000-0000-00000D000000}"/>
    <cellStyle name="Millares 3 2" xfId="30" xr:uid="{00000000-0005-0000-0000-00000E000000}"/>
    <cellStyle name="Millares 3 3" xfId="36" xr:uid="{00000000-0005-0000-0000-00000F000000}"/>
    <cellStyle name="Millares 4" xfId="24" xr:uid="{00000000-0005-0000-0000-000010000000}"/>
    <cellStyle name="Millares 5" xfId="26" xr:uid="{00000000-0005-0000-0000-000011000000}"/>
    <cellStyle name="Millares 6" xfId="32" xr:uid="{00000000-0005-0000-0000-000012000000}"/>
    <cellStyle name="Moneda" xfId="38" builtinId="4"/>
    <cellStyle name="Moneda 2" xfId="6" xr:uid="{00000000-0005-0000-0000-000013000000}"/>
    <cellStyle name="Moneda 2 2" xfId="29" xr:uid="{00000000-0005-0000-0000-000014000000}"/>
    <cellStyle name="Moneda 2 3" xfId="35" xr:uid="{00000000-0005-0000-0000-000015000000}"/>
    <cellStyle name="Moneda 3" xfId="13" xr:uid="{00000000-0005-0000-0000-000016000000}"/>
    <cellStyle name="Moneda 4" xfId="15" xr:uid="{00000000-0005-0000-0000-000017000000}"/>
    <cellStyle name="Moneda 5" xfId="18" xr:uid="{00000000-0005-0000-0000-000018000000}"/>
    <cellStyle name="Moneda 6" xfId="20" xr:uid="{00000000-0005-0000-0000-000019000000}"/>
    <cellStyle name="Moneda 7" xfId="22" xr:uid="{00000000-0005-0000-0000-00001A000000}"/>
    <cellStyle name="Moneda 8" xfId="27" xr:uid="{00000000-0005-0000-0000-00001B000000}"/>
    <cellStyle name="Moneda 9" xfId="33" xr:uid="{00000000-0005-0000-0000-00001C000000}"/>
    <cellStyle name="Normal" xfId="0" builtinId="0"/>
    <cellStyle name="Normal 2" xfId="8" xr:uid="{00000000-0005-0000-0000-00001E000000}"/>
    <cellStyle name="Normal 2 2" xfId="2" xr:uid="{00000000-0005-0000-0000-00001F000000}"/>
    <cellStyle name="Normal 2 3" xfId="11" xr:uid="{00000000-0005-0000-0000-000020000000}"/>
    <cellStyle name="Normal 3" xfId="14" xr:uid="{00000000-0005-0000-0000-000021000000}"/>
    <cellStyle name="Normal 4 2" xfId="3" xr:uid="{00000000-0005-0000-0000-000022000000}"/>
    <cellStyle name="Normal 5" xfId="1" xr:uid="{00000000-0005-0000-0000-000023000000}"/>
    <cellStyle name="Normal 8" xfId="4" xr:uid="{00000000-0005-0000-0000-000024000000}"/>
    <cellStyle name="Normal 8 2" xfId="16" xr:uid="{00000000-0005-0000-0000-000025000000}"/>
    <cellStyle name="Normal_FORMATO_JUSTIFICACION DE AP 2004" xfId="39" xr:uid="{A07400A4-44B6-4D36-B3AF-445B6F3619B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306705</xdr:colOff>
      <xdr:row>8</xdr:row>
      <xdr:rowOff>95250</xdr:rowOff>
    </xdr:from>
    <xdr:to>
      <xdr:col>1</xdr:col>
      <xdr:colOff>447675</xdr:colOff>
      <xdr:row>9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7322535-7878-4373-A94E-7F3F6A0067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6705" y="95250"/>
          <a:ext cx="1162050" cy="52006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6D1B1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7.0.135\materiales%202019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7.0.135\materiales%202019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7.0.135\materiales%202019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6"/>
  <dimension ref="A1:W77"/>
  <sheetViews>
    <sheetView tabSelected="1" topLeftCell="A9" zoomScale="85" zoomScaleNormal="85" workbookViewId="0">
      <pane ySplit="3" topLeftCell="A12" activePane="bottomLeft" state="frozen"/>
      <selection activeCell="M9" sqref="M9"/>
      <selection pane="bottomLeft" activeCell="J17" sqref="J17"/>
    </sheetView>
  </sheetViews>
  <sheetFormatPr baseColWidth="10" defaultColWidth="11.5546875" defaultRowHeight="14.4" x14ac:dyDescent="0.3"/>
  <cols>
    <col min="1" max="1" width="14.88671875" style="3" customWidth="1"/>
    <col min="2" max="2" width="7.5546875" style="3" customWidth="1"/>
    <col min="3" max="4" width="7.5546875" style="12" customWidth="1"/>
    <col min="5" max="5" width="11.109375" style="12" customWidth="1"/>
    <col min="6" max="6" width="7.5546875" style="12" customWidth="1"/>
    <col min="7" max="7" width="9.5546875" style="3" customWidth="1"/>
    <col min="8" max="8" width="8.5546875" style="3" customWidth="1"/>
    <col min="9" max="9" width="26.88671875" style="1" customWidth="1"/>
    <col min="10" max="10" width="14.6640625" style="1" customWidth="1"/>
    <col min="11" max="11" width="33.5546875" style="10" customWidth="1"/>
    <col min="12" max="12" width="14.6640625" style="3" customWidth="1"/>
    <col min="13" max="13" width="11.5546875" style="3"/>
    <col min="14" max="14" width="9.5546875" style="1" customWidth="1"/>
    <col min="15" max="15" width="9.5546875" style="3" customWidth="1"/>
    <col min="16" max="16" width="11.44140625" style="3" customWidth="1"/>
    <col min="17" max="17" width="22.33203125" style="3" customWidth="1"/>
    <col min="18" max="18" width="19.5546875" style="112" bestFit="1" customWidth="1"/>
    <col min="19" max="19" width="14.88671875" style="124" customWidth="1"/>
    <col min="20" max="16384" width="11.5546875" style="3"/>
  </cols>
  <sheetData>
    <row r="1" spans="1:19" hidden="1" x14ac:dyDescent="0.3">
      <c r="K1" s="1"/>
      <c r="N1" s="3"/>
    </row>
    <row r="2" spans="1:19" hidden="1" x14ac:dyDescent="0.3">
      <c r="K2" s="1"/>
      <c r="N2" s="3"/>
    </row>
    <row r="3" spans="1:19" hidden="1" x14ac:dyDescent="0.3">
      <c r="K3" s="1"/>
      <c r="N3" s="3"/>
    </row>
    <row r="4" spans="1:19" hidden="1" x14ac:dyDescent="0.3">
      <c r="K4" s="1"/>
      <c r="N4" s="3"/>
    </row>
    <row r="5" spans="1:19" hidden="1" x14ac:dyDescent="0.3">
      <c r="K5" s="1"/>
      <c r="N5" s="3"/>
    </row>
    <row r="6" spans="1:19" hidden="1" x14ac:dyDescent="0.3">
      <c r="K6" s="1"/>
      <c r="N6" s="3"/>
    </row>
    <row r="7" spans="1:19" ht="25.8" hidden="1" x14ac:dyDescent="0.5">
      <c r="A7" s="135" t="s">
        <v>23</v>
      </c>
      <c r="B7" s="135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</row>
    <row r="8" spans="1:19" ht="25.8" hidden="1" x14ac:dyDescent="0.5">
      <c r="A8" s="11"/>
      <c r="B8" s="11"/>
      <c r="C8" s="33"/>
      <c r="D8" s="33"/>
      <c r="E8" s="33"/>
      <c r="F8" s="33"/>
      <c r="G8" s="11"/>
      <c r="H8" s="11"/>
      <c r="I8" s="9"/>
      <c r="J8" s="9"/>
      <c r="K8" s="9"/>
      <c r="L8" s="11"/>
      <c r="M8" s="11"/>
      <c r="N8" s="11"/>
      <c r="O8" s="11"/>
      <c r="P8" s="11"/>
      <c r="Q8" s="11"/>
      <c r="R8" s="113"/>
      <c r="S8" s="125"/>
    </row>
    <row r="9" spans="1:19" ht="43.5" customHeight="1" x14ac:dyDescent="0.5">
      <c r="A9" s="11"/>
      <c r="B9" s="11"/>
      <c r="C9" s="33"/>
      <c r="D9" s="33"/>
      <c r="E9" s="33"/>
      <c r="F9" s="33"/>
      <c r="G9" s="11"/>
      <c r="H9" s="11"/>
      <c r="I9" s="9"/>
      <c r="J9" s="9"/>
      <c r="K9" s="9"/>
      <c r="L9" s="11"/>
      <c r="M9" s="11"/>
      <c r="N9" s="11"/>
      <c r="O9" s="11"/>
      <c r="P9" s="11"/>
      <c r="Q9" s="11"/>
      <c r="R9" s="113"/>
      <c r="S9" s="125"/>
    </row>
    <row r="10" spans="1:19" ht="29.25" customHeight="1" x14ac:dyDescent="0.45">
      <c r="A10" s="136" t="s">
        <v>109</v>
      </c>
      <c r="B10" s="136"/>
      <c r="C10" s="136"/>
      <c r="D10" s="136"/>
      <c r="E10" s="136"/>
      <c r="F10" s="136"/>
      <c r="G10" s="136"/>
      <c r="H10" s="136"/>
      <c r="I10" s="136"/>
      <c r="J10" s="136"/>
      <c r="K10" s="136"/>
      <c r="L10" s="136"/>
      <c r="M10" s="136"/>
      <c r="N10" s="136"/>
      <c r="O10" s="136"/>
      <c r="P10" s="136"/>
      <c r="Q10" s="136"/>
      <c r="R10" s="136"/>
    </row>
    <row r="11" spans="1:19" s="2" customFormat="1" ht="12.75" customHeight="1" x14ac:dyDescent="0.3">
      <c r="A11" s="4" t="s">
        <v>24</v>
      </c>
      <c r="B11" s="4" t="s">
        <v>21</v>
      </c>
      <c r="C11" s="4" t="s">
        <v>22</v>
      </c>
      <c r="D11" s="5" t="s">
        <v>19</v>
      </c>
      <c r="E11" s="5" t="s">
        <v>18</v>
      </c>
      <c r="F11" s="5" t="s">
        <v>17</v>
      </c>
      <c r="G11" s="5" t="s">
        <v>16</v>
      </c>
      <c r="H11" s="6" t="s">
        <v>15</v>
      </c>
      <c r="I11" s="7" t="s">
        <v>14</v>
      </c>
      <c r="J11" s="7" t="s">
        <v>13</v>
      </c>
      <c r="K11" s="7" t="s">
        <v>12</v>
      </c>
      <c r="L11" s="6" t="s">
        <v>11</v>
      </c>
      <c r="M11" s="6" t="s">
        <v>10</v>
      </c>
      <c r="N11" s="7" t="s">
        <v>9</v>
      </c>
      <c r="O11" s="8" t="s">
        <v>8</v>
      </c>
      <c r="P11" s="6" t="s">
        <v>7</v>
      </c>
      <c r="Q11" s="8" t="s">
        <v>6</v>
      </c>
      <c r="R11" s="111" t="s">
        <v>0</v>
      </c>
      <c r="S11" s="123" t="s">
        <v>108</v>
      </c>
    </row>
    <row r="12" spans="1:19" s="2" customFormat="1" ht="50.25" customHeight="1" x14ac:dyDescent="0.3">
      <c r="A12" s="24" t="s">
        <v>20</v>
      </c>
      <c r="B12" s="24" t="s">
        <v>123</v>
      </c>
      <c r="C12" s="34" t="s">
        <v>110</v>
      </c>
      <c r="D12" s="35" t="s">
        <v>2</v>
      </c>
      <c r="E12" s="35" t="s">
        <v>5</v>
      </c>
      <c r="F12" s="36" t="s">
        <v>2</v>
      </c>
      <c r="G12" s="37" t="s">
        <v>4</v>
      </c>
      <c r="H12" s="37">
        <v>31301</v>
      </c>
      <c r="I12" s="37" t="s">
        <v>111</v>
      </c>
      <c r="J12" s="38"/>
      <c r="K12" s="37" t="s">
        <v>112</v>
      </c>
      <c r="L12" s="39" t="s">
        <v>113</v>
      </c>
      <c r="M12" s="40" t="s">
        <v>113</v>
      </c>
      <c r="N12" s="41" t="s">
        <v>3</v>
      </c>
      <c r="O12" s="29">
        <v>1</v>
      </c>
      <c r="P12" s="42">
        <f>595.69*1.16</f>
        <v>691.00040000000001</v>
      </c>
      <c r="Q12" s="39" t="s">
        <v>50</v>
      </c>
      <c r="R12" s="114">
        <f>P12</f>
        <v>691.00040000000001</v>
      </c>
      <c r="S12" s="126">
        <f>R12</f>
        <v>691.00040000000001</v>
      </c>
    </row>
    <row r="13" spans="1:19" s="2" customFormat="1" ht="27.6" customHeight="1" x14ac:dyDescent="0.3">
      <c r="A13" s="24" t="s">
        <v>20</v>
      </c>
      <c r="B13" s="24" t="s">
        <v>123</v>
      </c>
      <c r="C13" s="34" t="s">
        <v>110</v>
      </c>
      <c r="D13" s="35" t="s">
        <v>2</v>
      </c>
      <c r="E13" s="35" t="s">
        <v>5</v>
      </c>
      <c r="F13" s="36" t="s">
        <v>2</v>
      </c>
      <c r="G13" s="37" t="s">
        <v>45</v>
      </c>
      <c r="H13" s="37">
        <v>26102</v>
      </c>
      <c r="I13" s="37" t="s">
        <v>114</v>
      </c>
      <c r="J13" s="43" t="s">
        <v>28</v>
      </c>
      <c r="K13" s="37" t="s">
        <v>115</v>
      </c>
      <c r="L13" s="23" t="s">
        <v>116</v>
      </c>
      <c r="M13" s="26" t="s">
        <v>30</v>
      </c>
      <c r="N13" s="44" t="s">
        <v>3</v>
      </c>
      <c r="O13" s="29">
        <v>15000</v>
      </c>
      <c r="P13" s="29">
        <v>15000</v>
      </c>
      <c r="Q13" s="39" t="s">
        <v>50</v>
      </c>
      <c r="R13" s="114">
        <v>15000</v>
      </c>
      <c r="S13" s="126">
        <f t="shared" ref="S13:S16" si="0">R13</f>
        <v>15000</v>
      </c>
    </row>
    <row r="14" spans="1:19" s="2" customFormat="1" ht="27.6" customHeight="1" x14ac:dyDescent="0.3">
      <c r="A14" s="24" t="s">
        <v>20</v>
      </c>
      <c r="B14" s="24" t="s">
        <v>123</v>
      </c>
      <c r="C14" s="34" t="s">
        <v>110</v>
      </c>
      <c r="D14" s="35" t="s">
        <v>2</v>
      </c>
      <c r="E14" s="35" t="s">
        <v>5</v>
      </c>
      <c r="F14" s="36" t="s">
        <v>2</v>
      </c>
      <c r="G14" s="37" t="s">
        <v>45</v>
      </c>
      <c r="H14" s="37">
        <v>33901</v>
      </c>
      <c r="I14" s="37" t="s">
        <v>117</v>
      </c>
      <c r="J14" s="35"/>
      <c r="K14" s="37" t="s">
        <v>118</v>
      </c>
      <c r="L14" s="23" t="s">
        <v>116</v>
      </c>
      <c r="M14" s="26" t="s">
        <v>30</v>
      </c>
      <c r="N14" s="44" t="s">
        <v>3</v>
      </c>
      <c r="O14" s="29">
        <v>156.6</v>
      </c>
      <c r="P14" s="29">
        <v>156.6</v>
      </c>
      <c r="Q14" s="39" t="s">
        <v>50</v>
      </c>
      <c r="R14" s="114">
        <v>156.6</v>
      </c>
      <c r="S14" s="126">
        <f t="shared" si="0"/>
        <v>156.6</v>
      </c>
    </row>
    <row r="15" spans="1:19" s="2" customFormat="1" ht="27.6" customHeight="1" x14ac:dyDescent="0.3">
      <c r="A15" s="24" t="s">
        <v>20</v>
      </c>
      <c r="B15" s="24" t="s">
        <v>123</v>
      </c>
      <c r="C15" s="34" t="s">
        <v>110</v>
      </c>
      <c r="D15" s="35" t="s">
        <v>2</v>
      </c>
      <c r="E15" s="35" t="s">
        <v>5</v>
      </c>
      <c r="F15" s="36" t="s">
        <v>2</v>
      </c>
      <c r="G15" s="37" t="s">
        <v>45</v>
      </c>
      <c r="H15" s="37">
        <v>35501</v>
      </c>
      <c r="I15" s="37" t="s">
        <v>119</v>
      </c>
      <c r="J15" s="45"/>
      <c r="K15" s="37" t="s">
        <v>120</v>
      </c>
      <c r="L15" s="39" t="s">
        <v>113</v>
      </c>
      <c r="M15" s="26" t="s">
        <v>30</v>
      </c>
      <c r="N15" s="44" t="s">
        <v>3</v>
      </c>
      <c r="O15" s="29">
        <v>1400</v>
      </c>
      <c r="P15" s="29">
        <v>1400</v>
      </c>
      <c r="Q15" s="39" t="s">
        <v>50</v>
      </c>
      <c r="R15" s="114">
        <v>1400</v>
      </c>
      <c r="S15" s="126">
        <f t="shared" si="0"/>
        <v>1400</v>
      </c>
    </row>
    <row r="16" spans="1:19" s="2" customFormat="1" ht="27.6" customHeight="1" x14ac:dyDescent="0.3">
      <c r="A16" s="24" t="s">
        <v>20</v>
      </c>
      <c r="B16" s="24" t="s">
        <v>123</v>
      </c>
      <c r="C16" s="34" t="s">
        <v>110</v>
      </c>
      <c r="D16" s="35" t="s">
        <v>2</v>
      </c>
      <c r="E16" s="35" t="s">
        <v>5</v>
      </c>
      <c r="F16" s="36" t="s">
        <v>2</v>
      </c>
      <c r="G16" s="37" t="s">
        <v>4</v>
      </c>
      <c r="H16" s="37">
        <v>31401</v>
      </c>
      <c r="I16" s="37" t="s">
        <v>121</v>
      </c>
      <c r="J16" s="38"/>
      <c r="K16" s="37" t="s">
        <v>122</v>
      </c>
      <c r="L16" s="39" t="s">
        <v>113</v>
      </c>
      <c r="M16" s="40" t="s">
        <v>113</v>
      </c>
      <c r="N16" s="41" t="s">
        <v>3</v>
      </c>
      <c r="O16" s="29">
        <v>4577.53</v>
      </c>
      <c r="P16" s="29">
        <v>4577.53</v>
      </c>
      <c r="Q16" s="39" t="s">
        <v>50</v>
      </c>
      <c r="R16" s="114">
        <v>4577.53</v>
      </c>
      <c r="S16" s="126">
        <f t="shared" si="0"/>
        <v>4577.53</v>
      </c>
    </row>
    <row r="17" spans="1:23" s="61" customFormat="1" ht="35.1" customHeight="1" x14ac:dyDescent="0.3">
      <c r="A17" s="48" t="s">
        <v>124</v>
      </c>
      <c r="B17" s="49" t="s">
        <v>125</v>
      </c>
      <c r="C17" s="49" t="s">
        <v>126</v>
      </c>
      <c r="D17" s="50" t="s">
        <v>2</v>
      </c>
      <c r="E17" s="51" t="s">
        <v>5</v>
      </c>
      <c r="F17" s="50" t="s">
        <v>2</v>
      </c>
      <c r="G17" s="51" t="s">
        <v>4</v>
      </c>
      <c r="H17" s="52">
        <v>31301</v>
      </c>
      <c r="I17" s="53" t="s">
        <v>36</v>
      </c>
      <c r="J17" s="48" t="s">
        <v>127</v>
      </c>
      <c r="K17" s="54" t="s">
        <v>128</v>
      </c>
      <c r="L17" s="55" t="s">
        <v>30</v>
      </c>
      <c r="M17" s="56" t="s">
        <v>30</v>
      </c>
      <c r="N17" s="57" t="s">
        <v>1</v>
      </c>
      <c r="O17" s="58">
        <v>1</v>
      </c>
      <c r="P17" s="59">
        <v>1346</v>
      </c>
      <c r="Q17" s="60" t="s">
        <v>50</v>
      </c>
      <c r="R17" s="115">
        <f>SUM(S17)</f>
        <v>1346</v>
      </c>
      <c r="S17" s="127">
        <f t="shared" ref="S17" si="1">O17*P17</f>
        <v>1346</v>
      </c>
      <c r="U17" s="62"/>
      <c r="V17" s="62"/>
      <c r="W17" s="63"/>
    </row>
    <row r="18" spans="1:23" s="61" customFormat="1" ht="55.2" x14ac:dyDescent="0.3">
      <c r="A18" s="76" t="s">
        <v>20</v>
      </c>
      <c r="B18" s="34" t="s">
        <v>129</v>
      </c>
      <c r="C18" s="34" t="s">
        <v>129</v>
      </c>
      <c r="D18" s="77" t="s">
        <v>2</v>
      </c>
      <c r="E18" s="51" t="s">
        <v>5</v>
      </c>
      <c r="F18" s="78" t="s">
        <v>2</v>
      </c>
      <c r="G18" s="51" t="s">
        <v>45</v>
      </c>
      <c r="H18" s="79">
        <v>22104</v>
      </c>
      <c r="I18" s="60" t="s">
        <v>130</v>
      </c>
      <c r="J18" s="80" t="s">
        <v>131</v>
      </c>
      <c r="K18" s="81" t="s">
        <v>132</v>
      </c>
      <c r="L18" s="39" t="s">
        <v>30</v>
      </c>
      <c r="M18" s="82" t="s">
        <v>1</v>
      </c>
      <c r="N18" s="80" t="s">
        <v>1</v>
      </c>
      <c r="O18" s="39">
        <v>1</v>
      </c>
      <c r="P18" s="83">
        <v>450</v>
      </c>
      <c r="Q18" s="84" t="s">
        <v>133</v>
      </c>
      <c r="R18" s="116">
        <v>450</v>
      </c>
      <c r="S18" s="128">
        <v>450</v>
      </c>
    </row>
    <row r="19" spans="1:23" s="61" customFormat="1" ht="27.6" x14ac:dyDescent="0.3">
      <c r="A19" s="76" t="s">
        <v>20</v>
      </c>
      <c r="B19" s="34" t="s">
        <v>129</v>
      </c>
      <c r="C19" s="34" t="s">
        <v>129</v>
      </c>
      <c r="D19" s="77" t="s">
        <v>2</v>
      </c>
      <c r="E19" s="51" t="s">
        <v>5</v>
      </c>
      <c r="F19" s="78" t="s">
        <v>2</v>
      </c>
      <c r="G19" s="51" t="s">
        <v>45</v>
      </c>
      <c r="H19" s="82">
        <v>29201</v>
      </c>
      <c r="I19" s="85" t="s">
        <v>134</v>
      </c>
      <c r="J19" s="82" t="s">
        <v>135</v>
      </c>
      <c r="K19" s="85" t="s">
        <v>136</v>
      </c>
      <c r="L19" s="39" t="s">
        <v>30</v>
      </c>
      <c r="M19" s="82" t="s">
        <v>30</v>
      </c>
      <c r="N19" s="86" t="s">
        <v>137</v>
      </c>
      <c r="O19" s="39">
        <v>8</v>
      </c>
      <c r="P19" s="83">
        <v>260</v>
      </c>
      <c r="Q19" s="84" t="s">
        <v>133</v>
      </c>
      <c r="R19" s="116">
        <v>2080</v>
      </c>
      <c r="S19" s="128">
        <v>2080</v>
      </c>
    </row>
    <row r="20" spans="1:23" s="61" customFormat="1" ht="96.6" x14ac:dyDescent="0.3">
      <c r="A20" s="76" t="s">
        <v>20</v>
      </c>
      <c r="B20" s="34" t="s">
        <v>129</v>
      </c>
      <c r="C20" s="34" t="s">
        <v>129</v>
      </c>
      <c r="D20" s="77" t="s">
        <v>2</v>
      </c>
      <c r="E20" s="51" t="s">
        <v>41</v>
      </c>
      <c r="F20" s="78" t="s">
        <v>42</v>
      </c>
      <c r="G20" s="51" t="s">
        <v>43</v>
      </c>
      <c r="H20" s="79">
        <v>26102</v>
      </c>
      <c r="I20" s="85" t="s">
        <v>138</v>
      </c>
      <c r="J20" s="80" t="s">
        <v>1</v>
      </c>
      <c r="K20" s="81" t="s">
        <v>139</v>
      </c>
      <c r="L20" s="39" t="s">
        <v>30</v>
      </c>
      <c r="M20" s="82" t="s">
        <v>30</v>
      </c>
      <c r="N20" s="80" t="s">
        <v>1</v>
      </c>
      <c r="O20" s="39">
        <v>1</v>
      </c>
      <c r="P20" s="83">
        <v>3600</v>
      </c>
      <c r="Q20" s="84" t="s">
        <v>133</v>
      </c>
      <c r="R20" s="116">
        <v>3600</v>
      </c>
      <c r="S20" s="128">
        <v>3600</v>
      </c>
    </row>
    <row r="21" spans="1:23" s="61" customFormat="1" ht="41.4" x14ac:dyDescent="0.3">
      <c r="A21" s="76" t="s">
        <v>20</v>
      </c>
      <c r="B21" s="34" t="s">
        <v>129</v>
      </c>
      <c r="C21" s="34" t="s">
        <v>129</v>
      </c>
      <c r="D21" s="77" t="s">
        <v>2</v>
      </c>
      <c r="E21" s="51" t="s">
        <v>5</v>
      </c>
      <c r="F21" s="78" t="s">
        <v>140</v>
      </c>
      <c r="G21" s="51" t="s">
        <v>141</v>
      </c>
      <c r="H21" s="87">
        <v>35901</v>
      </c>
      <c r="I21" s="60" t="s">
        <v>142</v>
      </c>
      <c r="J21" s="88" t="s">
        <v>1</v>
      </c>
      <c r="K21" s="89" t="s">
        <v>143</v>
      </c>
      <c r="L21" s="39" t="s">
        <v>30</v>
      </c>
      <c r="M21" s="82" t="s">
        <v>30</v>
      </c>
      <c r="N21" s="86" t="s">
        <v>1</v>
      </c>
      <c r="O21" s="39">
        <v>1</v>
      </c>
      <c r="P21" s="83">
        <v>3596</v>
      </c>
      <c r="Q21" s="84" t="s">
        <v>133</v>
      </c>
      <c r="R21" s="116">
        <v>3596</v>
      </c>
      <c r="S21" s="128">
        <v>3596</v>
      </c>
    </row>
    <row r="22" spans="1:23" s="61" customFormat="1" ht="41.4" x14ac:dyDescent="0.3">
      <c r="A22" s="76" t="s">
        <v>20</v>
      </c>
      <c r="B22" s="34" t="s">
        <v>129</v>
      </c>
      <c r="C22" s="34" t="s">
        <v>129</v>
      </c>
      <c r="D22" s="77" t="s">
        <v>2</v>
      </c>
      <c r="E22" s="51" t="s">
        <v>5</v>
      </c>
      <c r="F22" s="78" t="s">
        <v>2</v>
      </c>
      <c r="G22" s="51" t="s">
        <v>45</v>
      </c>
      <c r="H22" s="79">
        <v>35901</v>
      </c>
      <c r="I22" s="60" t="s">
        <v>142</v>
      </c>
      <c r="J22" s="88" t="s">
        <v>1</v>
      </c>
      <c r="K22" s="89" t="s">
        <v>144</v>
      </c>
      <c r="L22" s="39" t="s">
        <v>30</v>
      </c>
      <c r="M22" s="82" t="s">
        <v>30</v>
      </c>
      <c r="N22" s="86" t="s">
        <v>1</v>
      </c>
      <c r="O22" s="39">
        <v>1</v>
      </c>
      <c r="P22" s="83">
        <v>2740.01</v>
      </c>
      <c r="Q22" s="84" t="s">
        <v>133</v>
      </c>
      <c r="R22" s="116">
        <v>2740.01</v>
      </c>
      <c r="S22" s="128">
        <v>2740.01</v>
      </c>
    </row>
    <row r="23" spans="1:23" s="61" customFormat="1" ht="41.4" x14ac:dyDescent="0.3">
      <c r="A23" s="76" t="s">
        <v>20</v>
      </c>
      <c r="B23" s="34" t="s">
        <v>129</v>
      </c>
      <c r="C23" s="34" t="s">
        <v>129</v>
      </c>
      <c r="D23" s="77" t="s">
        <v>2</v>
      </c>
      <c r="E23" s="51" t="s">
        <v>5</v>
      </c>
      <c r="F23" s="78" t="s">
        <v>140</v>
      </c>
      <c r="G23" s="51" t="s">
        <v>141</v>
      </c>
      <c r="H23" s="79">
        <v>35901</v>
      </c>
      <c r="I23" s="60" t="s">
        <v>142</v>
      </c>
      <c r="J23" s="88" t="s">
        <v>1</v>
      </c>
      <c r="K23" s="89" t="s">
        <v>144</v>
      </c>
      <c r="L23" s="39" t="s">
        <v>30</v>
      </c>
      <c r="M23" s="82" t="s">
        <v>30</v>
      </c>
      <c r="N23" s="86" t="s">
        <v>1</v>
      </c>
      <c r="O23" s="39">
        <v>1</v>
      </c>
      <c r="P23" s="83">
        <v>855.99</v>
      </c>
      <c r="Q23" s="84" t="s">
        <v>133</v>
      </c>
      <c r="R23" s="117">
        <v>855.99</v>
      </c>
      <c r="S23" s="129">
        <v>855.99</v>
      </c>
    </row>
    <row r="24" spans="1:23" s="61" customFormat="1" ht="54.6" customHeight="1" x14ac:dyDescent="0.3">
      <c r="A24" s="76" t="s">
        <v>20</v>
      </c>
      <c r="B24" s="34" t="s">
        <v>129</v>
      </c>
      <c r="C24" s="34" t="s">
        <v>129</v>
      </c>
      <c r="D24" s="77" t="s">
        <v>2</v>
      </c>
      <c r="E24" s="51" t="s">
        <v>5</v>
      </c>
      <c r="F24" s="78" t="s">
        <v>2</v>
      </c>
      <c r="G24" s="51" t="s">
        <v>45</v>
      </c>
      <c r="H24" s="79">
        <v>24901</v>
      </c>
      <c r="I24" s="60" t="s">
        <v>145</v>
      </c>
      <c r="J24" s="88" t="s">
        <v>146</v>
      </c>
      <c r="K24" s="90" t="s">
        <v>147</v>
      </c>
      <c r="L24" s="39" t="s">
        <v>30</v>
      </c>
      <c r="M24" s="82" t="s">
        <v>30</v>
      </c>
      <c r="N24" s="86" t="s">
        <v>137</v>
      </c>
      <c r="O24" s="39">
        <v>1</v>
      </c>
      <c r="P24" s="83">
        <v>4259.99</v>
      </c>
      <c r="Q24" s="84" t="s">
        <v>133</v>
      </c>
      <c r="R24" s="116">
        <v>4259.99</v>
      </c>
      <c r="S24" s="128">
        <v>4259.99</v>
      </c>
    </row>
    <row r="25" spans="1:23" s="110" customFormat="1" ht="56.25" customHeight="1" x14ac:dyDescent="0.2">
      <c r="A25" s="103" t="s">
        <v>124</v>
      </c>
      <c r="B25" s="104" t="s">
        <v>159</v>
      </c>
      <c r="C25" s="105" t="s">
        <v>159</v>
      </c>
      <c r="D25" s="105" t="s">
        <v>2</v>
      </c>
      <c r="E25" s="105" t="s">
        <v>41</v>
      </c>
      <c r="F25" s="105" t="s">
        <v>42</v>
      </c>
      <c r="G25" s="105" t="s">
        <v>141</v>
      </c>
      <c r="H25" s="105" t="s">
        <v>160</v>
      </c>
      <c r="I25" s="103" t="s">
        <v>161</v>
      </c>
      <c r="J25" s="103" t="s">
        <v>162</v>
      </c>
      <c r="K25" s="103" t="s">
        <v>163</v>
      </c>
      <c r="L25" s="106" t="s">
        <v>30</v>
      </c>
      <c r="M25" s="106" t="s">
        <v>30</v>
      </c>
      <c r="N25" s="107" t="s">
        <v>3</v>
      </c>
      <c r="O25" s="107">
        <v>453</v>
      </c>
      <c r="P25" s="108">
        <v>4.3900000000000006</v>
      </c>
      <c r="Q25" s="109" t="s">
        <v>164</v>
      </c>
      <c r="R25" s="118">
        <f>S25</f>
        <v>1988.6700000000003</v>
      </c>
      <c r="S25" s="130">
        <f>P25*O25</f>
        <v>1988.6700000000003</v>
      </c>
    </row>
    <row r="26" spans="1:23" s="110" customFormat="1" ht="56.25" customHeight="1" x14ac:dyDescent="0.2">
      <c r="A26" s="103" t="s">
        <v>124</v>
      </c>
      <c r="B26" s="104" t="s">
        <v>159</v>
      </c>
      <c r="C26" s="105" t="s">
        <v>159</v>
      </c>
      <c r="D26" s="105" t="s">
        <v>2</v>
      </c>
      <c r="E26" s="105" t="s">
        <v>41</v>
      </c>
      <c r="F26" s="105" t="s">
        <v>42</v>
      </c>
      <c r="G26" s="105" t="s">
        <v>141</v>
      </c>
      <c r="H26" s="105" t="s">
        <v>56</v>
      </c>
      <c r="I26" s="103" t="s">
        <v>165</v>
      </c>
      <c r="J26" s="103" t="s">
        <v>166</v>
      </c>
      <c r="K26" s="103" t="s">
        <v>167</v>
      </c>
      <c r="L26" s="106" t="s">
        <v>30</v>
      </c>
      <c r="M26" s="106" t="s">
        <v>30</v>
      </c>
      <c r="N26" s="107" t="s">
        <v>168</v>
      </c>
      <c r="O26" s="107">
        <v>2</v>
      </c>
      <c r="P26" s="108">
        <v>50</v>
      </c>
      <c r="Q26" s="109" t="s">
        <v>164</v>
      </c>
      <c r="R26" s="118">
        <f t="shared" ref="R26:R37" si="2">S26</f>
        <v>100</v>
      </c>
      <c r="S26" s="130">
        <f t="shared" ref="S26:S34" si="3">P26*O26</f>
        <v>100</v>
      </c>
    </row>
    <row r="27" spans="1:23" s="110" customFormat="1" ht="56.25" customHeight="1" x14ac:dyDescent="0.2">
      <c r="A27" s="103" t="s">
        <v>124</v>
      </c>
      <c r="B27" s="104" t="s">
        <v>159</v>
      </c>
      <c r="C27" s="105" t="s">
        <v>159</v>
      </c>
      <c r="D27" s="105" t="s">
        <v>2</v>
      </c>
      <c r="E27" s="105" t="s">
        <v>41</v>
      </c>
      <c r="F27" s="105" t="s">
        <v>42</v>
      </c>
      <c r="G27" s="105" t="s">
        <v>141</v>
      </c>
      <c r="H27" s="105" t="s">
        <v>56</v>
      </c>
      <c r="I27" s="103" t="s">
        <v>165</v>
      </c>
      <c r="J27" s="103" t="s">
        <v>169</v>
      </c>
      <c r="K27" s="103" t="s">
        <v>170</v>
      </c>
      <c r="L27" s="106" t="s">
        <v>30</v>
      </c>
      <c r="M27" s="106" t="s">
        <v>30</v>
      </c>
      <c r="N27" s="107" t="s">
        <v>3</v>
      </c>
      <c r="O27" s="107">
        <v>10</v>
      </c>
      <c r="P27" s="108">
        <v>20</v>
      </c>
      <c r="Q27" s="109" t="s">
        <v>164</v>
      </c>
      <c r="R27" s="118">
        <f t="shared" si="2"/>
        <v>200</v>
      </c>
      <c r="S27" s="130">
        <f t="shared" si="3"/>
        <v>200</v>
      </c>
    </row>
    <row r="28" spans="1:23" s="110" customFormat="1" ht="56.25" customHeight="1" x14ac:dyDescent="0.2">
      <c r="A28" s="103" t="s">
        <v>124</v>
      </c>
      <c r="B28" s="104" t="s">
        <v>159</v>
      </c>
      <c r="C28" s="105" t="s">
        <v>159</v>
      </c>
      <c r="D28" s="105" t="s">
        <v>2</v>
      </c>
      <c r="E28" s="105" t="s">
        <v>41</v>
      </c>
      <c r="F28" s="105" t="s">
        <v>42</v>
      </c>
      <c r="G28" s="105" t="s">
        <v>141</v>
      </c>
      <c r="H28" s="105" t="s">
        <v>56</v>
      </c>
      <c r="I28" s="103" t="s">
        <v>165</v>
      </c>
      <c r="J28" s="103" t="s">
        <v>171</v>
      </c>
      <c r="K28" s="103" t="s">
        <v>172</v>
      </c>
      <c r="L28" s="106" t="s">
        <v>30</v>
      </c>
      <c r="M28" s="106" t="s">
        <v>30</v>
      </c>
      <c r="N28" s="107" t="s">
        <v>173</v>
      </c>
      <c r="O28" s="107">
        <v>10</v>
      </c>
      <c r="P28" s="108">
        <v>22</v>
      </c>
      <c r="Q28" s="109" t="s">
        <v>164</v>
      </c>
      <c r="R28" s="118">
        <f t="shared" si="2"/>
        <v>220</v>
      </c>
      <c r="S28" s="130">
        <f t="shared" si="3"/>
        <v>220</v>
      </c>
    </row>
    <row r="29" spans="1:23" s="110" customFormat="1" ht="56.25" customHeight="1" x14ac:dyDescent="0.2">
      <c r="A29" s="103" t="s">
        <v>124</v>
      </c>
      <c r="B29" s="104" t="s">
        <v>159</v>
      </c>
      <c r="C29" s="105" t="s">
        <v>159</v>
      </c>
      <c r="D29" s="105" t="s">
        <v>2</v>
      </c>
      <c r="E29" s="105" t="s">
        <v>41</v>
      </c>
      <c r="F29" s="105" t="s">
        <v>42</v>
      </c>
      <c r="G29" s="105" t="s">
        <v>141</v>
      </c>
      <c r="H29" s="105" t="s">
        <v>56</v>
      </c>
      <c r="I29" s="103" t="s">
        <v>165</v>
      </c>
      <c r="J29" s="103" t="s">
        <v>174</v>
      </c>
      <c r="K29" s="103" t="s">
        <v>175</v>
      </c>
      <c r="L29" s="106" t="s">
        <v>30</v>
      </c>
      <c r="M29" s="106" t="s">
        <v>30</v>
      </c>
      <c r="N29" s="107" t="s">
        <v>3</v>
      </c>
      <c r="O29" s="107">
        <v>5</v>
      </c>
      <c r="P29" s="108">
        <v>39</v>
      </c>
      <c r="Q29" s="109" t="s">
        <v>164</v>
      </c>
      <c r="R29" s="118">
        <f t="shared" si="2"/>
        <v>195</v>
      </c>
      <c r="S29" s="130">
        <f t="shared" si="3"/>
        <v>195</v>
      </c>
    </row>
    <row r="30" spans="1:23" s="110" customFormat="1" ht="56.25" customHeight="1" x14ac:dyDescent="0.2">
      <c r="A30" s="103" t="s">
        <v>124</v>
      </c>
      <c r="B30" s="104" t="s">
        <v>159</v>
      </c>
      <c r="C30" s="105" t="s">
        <v>159</v>
      </c>
      <c r="D30" s="105" t="s">
        <v>2</v>
      </c>
      <c r="E30" s="105" t="s">
        <v>41</v>
      </c>
      <c r="F30" s="105" t="s">
        <v>42</v>
      </c>
      <c r="G30" s="105" t="s">
        <v>141</v>
      </c>
      <c r="H30" s="105" t="s">
        <v>56</v>
      </c>
      <c r="I30" s="103" t="s">
        <v>165</v>
      </c>
      <c r="J30" s="103" t="s">
        <v>176</v>
      </c>
      <c r="K30" s="103" t="s">
        <v>177</v>
      </c>
      <c r="L30" s="106" t="s">
        <v>30</v>
      </c>
      <c r="M30" s="106" t="s">
        <v>30</v>
      </c>
      <c r="N30" s="107" t="s">
        <v>3</v>
      </c>
      <c r="O30" s="107">
        <v>4</v>
      </c>
      <c r="P30" s="108">
        <v>32</v>
      </c>
      <c r="Q30" s="109" t="s">
        <v>164</v>
      </c>
      <c r="R30" s="118">
        <f t="shared" si="2"/>
        <v>128</v>
      </c>
      <c r="S30" s="130">
        <f t="shared" si="3"/>
        <v>128</v>
      </c>
    </row>
    <row r="31" spans="1:23" s="110" customFormat="1" ht="56.25" customHeight="1" x14ac:dyDescent="0.2">
      <c r="A31" s="103" t="s">
        <v>124</v>
      </c>
      <c r="B31" s="104" t="s">
        <v>159</v>
      </c>
      <c r="C31" s="105" t="s">
        <v>159</v>
      </c>
      <c r="D31" s="105" t="s">
        <v>2</v>
      </c>
      <c r="E31" s="105" t="s">
        <v>41</v>
      </c>
      <c r="F31" s="105" t="s">
        <v>42</v>
      </c>
      <c r="G31" s="105" t="s">
        <v>141</v>
      </c>
      <c r="H31" s="105" t="s">
        <v>56</v>
      </c>
      <c r="I31" s="103" t="s">
        <v>165</v>
      </c>
      <c r="J31" s="103" t="s">
        <v>59</v>
      </c>
      <c r="K31" s="103" t="s">
        <v>78</v>
      </c>
      <c r="L31" s="106" t="s">
        <v>30</v>
      </c>
      <c r="M31" s="106" t="s">
        <v>30</v>
      </c>
      <c r="N31" s="107" t="s">
        <v>3</v>
      </c>
      <c r="O31" s="107">
        <v>4</v>
      </c>
      <c r="P31" s="108">
        <v>100</v>
      </c>
      <c r="Q31" s="109" t="s">
        <v>164</v>
      </c>
      <c r="R31" s="118">
        <f t="shared" si="2"/>
        <v>400</v>
      </c>
      <c r="S31" s="130">
        <f t="shared" si="3"/>
        <v>400</v>
      </c>
    </row>
    <row r="32" spans="1:23" s="110" customFormat="1" ht="56.25" customHeight="1" x14ac:dyDescent="0.2">
      <c r="A32" s="103" t="s">
        <v>124</v>
      </c>
      <c r="B32" s="104" t="s">
        <v>159</v>
      </c>
      <c r="C32" s="105" t="s">
        <v>159</v>
      </c>
      <c r="D32" s="105" t="s">
        <v>2</v>
      </c>
      <c r="E32" s="105" t="s">
        <v>41</v>
      </c>
      <c r="F32" s="105" t="s">
        <v>42</v>
      </c>
      <c r="G32" s="105" t="s">
        <v>141</v>
      </c>
      <c r="H32" s="105" t="s">
        <v>56</v>
      </c>
      <c r="I32" s="103" t="s">
        <v>165</v>
      </c>
      <c r="J32" s="103" t="s">
        <v>178</v>
      </c>
      <c r="K32" s="103" t="s">
        <v>179</v>
      </c>
      <c r="L32" s="106" t="s">
        <v>30</v>
      </c>
      <c r="M32" s="106" t="s">
        <v>30</v>
      </c>
      <c r="N32" s="107" t="s">
        <v>168</v>
      </c>
      <c r="O32" s="107">
        <v>2</v>
      </c>
      <c r="P32" s="108">
        <v>10</v>
      </c>
      <c r="Q32" s="109" t="s">
        <v>164</v>
      </c>
      <c r="R32" s="118">
        <f t="shared" si="2"/>
        <v>20</v>
      </c>
      <c r="S32" s="130">
        <f t="shared" si="3"/>
        <v>20</v>
      </c>
    </row>
    <row r="33" spans="1:23" s="110" customFormat="1" ht="56.25" customHeight="1" x14ac:dyDescent="0.2">
      <c r="A33" s="103" t="s">
        <v>124</v>
      </c>
      <c r="B33" s="104" t="s">
        <v>159</v>
      </c>
      <c r="C33" s="105" t="s">
        <v>159</v>
      </c>
      <c r="D33" s="105" t="s">
        <v>2</v>
      </c>
      <c r="E33" s="105" t="s">
        <v>41</v>
      </c>
      <c r="F33" s="105" t="s">
        <v>42</v>
      </c>
      <c r="G33" s="105" t="s">
        <v>141</v>
      </c>
      <c r="H33" s="105" t="s">
        <v>56</v>
      </c>
      <c r="I33" s="103" t="s">
        <v>165</v>
      </c>
      <c r="J33" s="103" t="s">
        <v>180</v>
      </c>
      <c r="K33" s="103" t="s">
        <v>181</v>
      </c>
      <c r="L33" s="106" t="s">
        <v>30</v>
      </c>
      <c r="M33" s="106" t="s">
        <v>30</v>
      </c>
      <c r="N33" s="107" t="s">
        <v>3</v>
      </c>
      <c r="O33" s="107">
        <v>8</v>
      </c>
      <c r="P33" s="108">
        <v>92</v>
      </c>
      <c r="Q33" s="109" t="s">
        <v>164</v>
      </c>
      <c r="R33" s="118">
        <f t="shared" si="2"/>
        <v>736</v>
      </c>
      <c r="S33" s="130">
        <f t="shared" si="3"/>
        <v>736</v>
      </c>
    </row>
    <row r="34" spans="1:23" s="110" customFormat="1" ht="56.25" customHeight="1" x14ac:dyDescent="0.2">
      <c r="A34" s="103" t="s">
        <v>124</v>
      </c>
      <c r="B34" s="104" t="s">
        <v>159</v>
      </c>
      <c r="C34" s="105" t="s">
        <v>159</v>
      </c>
      <c r="D34" s="105" t="s">
        <v>2</v>
      </c>
      <c r="E34" s="105" t="s">
        <v>41</v>
      </c>
      <c r="F34" s="105" t="s">
        <v>42</v>
      </c>
      <c r="G34" s="105" t="s">
        <v>141</v>
      </c>
      <c r="H34" s="105" t="s">
        <v>160</v>
      </c>
      <c r="I34" s="103" t="s">
        <v>161</v>
      </c>
      <c r="J34" s="103" t="s">
        <v>162</v>
      </c>
      <c r="K34" s="103" t="s">
        <v>163</v>
      </c>
      <c r="L34" s="106" t="s">
        <v>30</v>
      </c>
      <c r="M34" s="106" t="s">
        <v>30</v>
      </c>
      <c r="N34" s="107" t="s">
        <v>3</v>
      </c>
      <c r="O34" s="107">
        <v>1</v>
      </c>
      <c r="P34" s="108">
        <v>7.3</v>
      </c>
      <c r="Q34" s="109" t="s">
        <v>164</v>
      </c>
      <c r="R34" s="118">
        <f t="shared" si="2"/>
        <v>7.3</v>
      </c>
      <c r="S34" s="130">
        <f t="shared" si="3"/>
        <v>7.3</v>
      </c>
    </row>
    <row r="35" spans="1:23" s="110" customFormat="1" ht="56.25" customHeight="1" x14ac:dyDescent="0.2">
      <c r="A35" s="103" t="s">
        <v>124</v>
      </c>
      <c r="B35" s="104" t="s">
        <v>159</v>
      </c>
      <c r="C35" s="105" t="s">
        <v>159</v>
      </c>
      <c r="D35" s="105" t="s">
        <v>2</v>
      </c>
      <c r="E35" s="105" t="s">
        <v>41</v>
      </c>
      <c r="F35" s="105" t="s">
        <v>42</v>
      </c>
      <c r="G35" s="105" t="s">
        <v>43</v>
      </c>
      <c r="H35" s="105" t="s">
        <v>35</v>
      </c>
      <c r="I35" s="106" t="s">
        <v>182</v>
      </c>
      <c r="J35" s="105" t="s">
        <v>183</v>
      </c>
      <c r="K35" s="103" t="s">
        <v>184</v>
      </c>
      <c r="L35" s="106">
        <v>23640</v>
      </c>
      <c r="M35" s="106" t="s">
        <v>30</v>
      </c>
      <c r="N35" s="107" t="s">
        <v>157</v>
      </c>
      <c r="O35" s="107">
        <v>1</v>
      </c>
      <c r="P35" s="107">
        <v>199</v>
      </c>
      <c r="Q35" s="109" t="s">
        <v>185</v>
      </c>
      <c r="R35" s="118">
        <f t="shared" si="2"/>
        <v>199</v>
      </c>
      <c r="S35" s="130">
        <v>199</v>
      </c>
    </row>
    <row r="36" spans="1:23" s="110" customFormat="1" ht="56.25" customHeight="1" x14ac:dyDescent="0.2">
      <c r="A36" s="103" t="s">
        <v>124</v>
      </c>
      <c r="B36" s="104" t="s">
        <v>159</v>
      </c>
      <c r="C36" s="105" t="s">
        <v>159</v>
      </c>
      <c r="D36" s="105" t="s">
        <v>2</v>
      </c>
      <c r="E36" s="105" t="s">
        <v>5</v>
      </c>
      <c r="F36" s="105" t="s">
        <v>2</v>
      </c>
      <c r="G36" s="105" t="s">
        <v>4</v>
      </c>
      <c r="H36" s="105" t="s">
        <v>35</v>
      </c>
      <c r="I36" s="106" t="s">
        <v>182</v>
      </c>
      <c r="J36" s="105" t="s">
        <v>183</v>
      </c>
      <c r="K36" s="103" t="s">
        <v>184</v>
      </c>
      <c r="L36" s="106">
        <v>23640</v>
      </c>
      <c r="M36" s="106" t="s">
        <v>30</v>
      </c>
      <c r="N36" s="107" t="s">
        <v>157</v>
      </c>
      <c r="O36" s="107">
        <v>1</v>
      </c>
      <c r="P36" s="107">
        <v>900</v>
      </c>
      <c r="Q36" s="109" t="s">
        <v>185</v>
      </c>
      <c r="R36" s="118">
        <f t="shared" si="2"/>
        <v>900</v>
      </c>
      <c r="S36" s="130">
        <v>900</v>
      </c>
    </row>
    <row r="37" spans="1:23" s="110" customFormat="1" ht="56.25" customHeight="1" x14ac:dyDescent="0.2">
      <c r="A37" s="103" t="s">
        <v>124</v>
      </c>
      <c r="B37" s="104" t="s">
        <v>159</v>
      </c>
      <c r="C37" s="105" t="s">
        <v>159</v>
      </c>
      <c r="D37" s="105" t="s">
        <v>2</v>
      </c>
      <c r="E37" s="105" t="s">
        <v>41</v>
      </c>
      <c r="F37" s="105" t="s">
        <v>42</v>
      </c>
      <c r="G37" s="105" t="s">
        <v>43</v>
      </c>
      <c r="H37" s="105" t="s">
        <v>186</v>
      </c>
      <c r="I37" s="106" t="s">
        <v>187</v>
      </c>
      <c r="J37" s="105" t="s">
        <v>183</v>
      </c>
      <c r="K37" s="103" t="s">
        <v>188</v>
      </c>
      <c r="L37" s="106" t="s">
        <v>30</v>
      </c>
      <c r="M37" s="106" t="s">
        <v>30</v>
      </c>
      <c r="N37" s="107" t="s">
        <v>157</v>
      </c>
      <c r="O37" s="107">
        <v>1</v>
      </c>
      <c r="P37" s="107">
        <v>1714.48</v>
      </c>
      <c r="Q37" s="109" t="s">
        <v>11</v>
      </c>
      <c r="R37" s="118">
        <f t="shared" si="2"/>
        <v>1714.48</v>
      </c>
      <c r="S37" s="131">
        <v>1714.48</v>
      </c>
    </row>
    <row r="38" spans="1:23" s="110" customFormat="1" ht="56.25" customHeight="1" x14ac:dyDescent="0.2">
      <c r="A38" s="103" t="s">
        <v>124</v>
      </c>
      <c r="B38" s="104" t="s">
        <v>159</v>
      </c>
      <c r="C38" s="105" t="s">
        <v>159</v>
      </c>
      <c r="D38" s="105" t="s">
        <v>2</v>
      </c>
      <c r="E38" s="105" t="s">
        <v>41</v>
      </c>
      <c r="F38" s="105" t="s">
        <v>42</v>
      </c>
      <c r="G38" s="105" t="s">
        <v>43</v>
      </c>
      <c r="H38" s="105" t="s">
        <v>189</v>
      </c>
      <c r="I38" s="106" t="s">
        <v>190</v>
      </c>
      <c r="J38" s="105" t="s">
        <v>183</v>
      </c>
      <c r="K38" s="103" t="s">
        <v>191</v>
      </c>
      <c r="L38" s="106" t="s">
        <v>30</v>
      </c>
      <c r="M38" s="106" t="s">
        <v>30</v>
      </c>
      <c r="N38" s="107" t="s">
        <v>157</v>
      </c>
      <c r="O38" s="107">
        <v>1</v>
      </c>
      <c r="P38" s="107">
        <v>392</v>
      </c>
      <c r="Q38" s="109" t="s">
        <v>11</v>
      </c>
      <c r="R38" s="118">
        <v>392</v>
      </c>
      <c r="S38" s="131">
        <v>392</v>
      </c>
    </row>
    <row r="39" spans="1:23" s="61" customFormat="1" ht="35.1" customHeight="1" x14ac:dyDescent="0.3">
      <c r="A39" s="76" t="s">
        <v>20</v>
      </c>
      <c r="B39" s="91" t="s">
        <v>148</v>
      </c>
      <c r="C39" s="99" t="s">
        <v>148</v>
      </c>
      <c r="D39" s="100" t="s">
        <v>2</v>
      </c>
      <c r="E39" s="101" t="s">
        <v>5</v>
      </c>
      <c r="F39" s="100" t="s">
        <v>2</v>
      </c>
      <c r="G39" s="92" t="s">
        <v>149</v>
      </c>
      <c r="H39" s="92">
        <v>26104</v>
      </c>
      <c r="I39" s="93" t="s">
        <v>150</v>
      </c>
      <c r="J39" s="92" t="s">
        <v>151</v>
      </c>
      <c r="K39" s="94" t="s">
        <v>152</v>
      </c>
      <c r="L39" s="95" t="s">
        <v>116</v>
      </c>
      <c r="M39" s="96" t="s">
        <v>153</v>
      </c>
      <c r="N39" s="92" t="s">
        <v>25</v>
      </c>
      <c r="O39" s="92">
        <v>1200</v>
      </c>
      <c r="P39" s="97">
        <v>1</v>
      </c>
      <c r="Q39" s="95" t="s">
        <v>50</v>
      </c>
      <c r="R39" s="119">
        <v>1200</v>
      </c>
      <c r="S39" s="132">
        <v>1200</v>
      </c>
      <c r="U39" s="62"/>
      <c r="V39" s="62"/>
      <c r="W39" s="63"/>
    </row>
    <row r="40" spans="1:23" s="61" customFormat="1" ht="35.1" customHeight="1" x14ac:dyDescent="0.3">
      <c r="A40" s="76" t="s">
        <v>20</v>
      </c>
      <c r="B40" s="91" t="s">
        <v>148</v>
      </c>
      <c r="C40" s="99" t="s">
        <v>148</v>
      </c>
      <c r="D40" s="100" t="s">
        <v>2</v>
      </c>
      <c r="E40" s="101" t="s">
        <v>5</v>
      </c>
      <c r="F40" s="100" t="s">
        <v>2</v>
      </c>
      <c r="G40" s="92" t="s">
        <v>45</v>
      </c>
      <c r="H40" s="92">
        <v>33901</v>
      </c>
      <c r="I40" s="93" t="s">
        <v>154</v>
      </c>
      <c r="J40" s="92" t="s">
        <v>155</v>
      </c>
      <c r="K40" s="94" t="s">
        <v>156</v>
      </c>
      <c r="L40" s="95" t="s">
        <v>116</v>
      </c>
      <c r="M40" s="96" t="s">
        <v>153</v>
      </c>
      <c r="N40" s="92" t="s">
        <v>157</v>
      </c>
      <c r="O40" s="92">
        <v>10.8</v>
      </c>
      <c r="P40" s="97">
        <v>1</v>
      </c>
      <c r="Q40" s="95" t="s">
        <v>50</v>
      </c>
      <c r="R40" s="119">
        <v>10.8</v>
      </c>
      <c r="S40" s="132">
        <v>10.8</v>
      </c>
      <c r="U40" s="62"/>
      <c r="V40" s="62"/>
      <c r="W40" s="63"/>
    </row>
    <row r="41" spans="1:23" s="61" customFormat="1" ht="35.1" customHeight="1" x14ac:dyDescent="0.3">
      <c r="A41" s="76" t="s">
        <v>20</v>
      </c>
      <c r="B41" s="91" t="s">
        <v>148</v>
      </c>
      <c r="C41" s="99" t="s">
        <v>148</v>
      </c>
      <c r="D41" s="100" t="s">
        <v>2</v>
      </c>
      <c r="E41" s="101" t="s">
        <v>5</v>
      </c>
      <c r="F41" s="100" t="s">
        <v>2</v>
      </c>
      <c r="G41" s="92" t="s">
        <v>45</v>
      </c>
      <c r="H41" s="92">
        <v>33901</v>
      </c>
      <c r="I41" s="93" t="s">
        <v>154</v>
      </c>
      <c r="J41" s="92" t="s">
        <v>155</v>
      </c>
      <c r="K41" s="94" t="s">
        <v>156</v>
      </c>
      <c r="L41" s="95" t="s">
        <v>116</v>
      </c>
      <c r="M41" s="96" t="s">
        <v>153</v>
      </c>
      <c r="N41" s="92" t="s">
        <v>157</v>
      </c>
      <c r="O41" s="92">
        <v>34.24</v>
      </c>
      <c r="P41" s="97">
        <v>1</v>
      </c>
      <c r="Q41" s="95" t="s">
        <v>50</v>
      </c>
      <c r="R41" s="119">
        <v>34.24</v>
      </c>
      <c r="S41" s="132">
        <v>34.24</v>
      </c>
      <c r="U41" s="62"/>
      <c r="V41" s="62"/>
      <c r="W41" s="63"/>
    </row>
    <row r="42" spans="1:23" s="61" customFormat="1" ht="35.1" customHeight="1" x14ac:dyDescent="0.3">
      <c r="A42" s="76" t="s">
        <v>20</v>
      </c>
      <c r="B42" s="91" t="s">
        <v>148</v>
      </c>
      <c r="C42" s="99" t="s">
        <v>148</v>
      </c>
      <c r="D42" s="100" t="s">
        <v>2</v>
      </c>
      <c r="E42" s="101" t="s">
        <v>41</v>
      </c>
      <c r="F42" s="100" t="s">
        <v>42</v>
      </c>
      <c r="G42" s="92" t="s">
        <v>43</v>
      </c>
      <c r="H42" s="92">
        <v>26102</v>
      </c>
      <c r="I42" s="93" t="s">
        <v>158</v>
      </c>
      <c r="J42" s="92" t="s">
        <v>28</v>
      </c>
      <c r="K42" s="94" t="s">
        <v>29</v>
      </c>
      <c r="L42" s="95" t="s">
        <v>116</v>
      </c>
      <c r="M42" s="96" t="s">
        <v>153</v>
      </c>
      <c r="N42" s="92" t="s">
        <v>25</v>
      </c>
      <c r="O42" s="92">
        <v>3804</v>
      </c>
      <c r="P42" s="97">
        <v>1</v>
      </c>
      <c r="Q42" s="95" t="s">
        <v>50</v>
      </c>
      <c r="R42" s="119">
        <v>3804</v>
      </c>
      <c r="S42" s="132">
        <v>3804</v>
      </c>
      <c r="U42" s="62"/>
      <c r="V42" s="62"/>
      <c r="W42" s="63"/>
    </row>
    <row r="43" spans="1:23" s="61" customFormat="1" ht="35.1" customHeight="1" x14ac:dyDescent="0.3">
      <c r="A43" s="76" t="s">
        <v>20</v>
      </c>
      <c r="B43" s="91" t="s">
        <v>148</v>
      </c>
      <c r="C43" s="99" t="s">
        <v>148</v>
      </c>
      <c r="D43" s="100" t="s">
        <v>2</v>
      </c>
      <c r="E43" s="101" t="s">
        <v>41</v>
      </c>
      <c r="F43" s="100" t="s">
        <v>42</v>
      </c>
      <c r="G43" s="92" t="s">
        <v>43</v>
      </c>
      <c r="H43" s="92">
        <v>26102</v>
      </c>
      <c r="I43" s="93" t="s">
        <v>158</v>
      </c>
      <c r="J43" s="92" t="s">
        <v>28</v>
      </c>
      <c r="K43" s="94" t="s">
        <v>29</v>
      </c>
      <c r="L43" s="95" t="s">
        <v>116</v>
      </c>
      <c r="M43" s="96" t="s">
        <v>153</v>
      </c>
      <c r="N43" s="92" t="s">
        <v>25</v>
      </c>
      <c r="O43" s="92">
        <v>3804</v>
      </c>
      <c r="P43" s="97">
        <v>1</v>
      </c>
      <c r="Q43" s="95" t="s">
        <v>50</v>
      </c>
      <c r="R43" s="119">
        <v>0</v>
      </c>
      <c r="S43" s="132">
        <v>0</v>
      </c>
      <c r="U43" s="62"/>
      <c r="V43" s="62"/>
      <c r="W43" s="63"/>
    </row>
    <row r="44" spans="1:23" s="61" customFormat="1" ht="50.25" customHeight="1" x14ac:dyDescent="0.3">
      <c r="A44" s="24" t="s">
        <v>20</v>
      </c>
      <c r="B44" s="24" t="s">
        <v>26</v>
      </c>
      <c r="C44" s="25" t="s">
        <v>27</v>
      </c>
      <c r="D44" s="25" t="s">
        <v>2</v>
      </c>
      <c r="E44" s="98" t="s">
        <v>5</v>
      </c>
      <c r="F44" s="98" t="s">
        <v>2</v>
      </c>
      <c r="G44" s="98" t="s">
        <v>45</v>
      </c>
      <c r="H44" s="98" t="s">
        <v>44</v>
      </c>
      <c r="I44" s="27" t="s">
        <v>39</v>
      </c>
      <c r="J44" s="28" t="s">
        <v>28</v>
      </c>
      <c r="K44" s="28" t="s">
        <v>29</v>
      </c>
      <c r="L44" s="23" t="s">
        <v>30</v>
      </c>
      <c r="M44" s="26" t="s">
        <v>30</v>
      </c>
      <c r="N44" s="28" t="s">
        <v>25</v>
      </c>
      <c r="O44" s="29">
        <v>1</v>
      </c>
      <c r="P44" s="29">
        <v>5800</v>
      </c>
      <c r="Q44" s="23" t="s">
        <v>40</v>
      </c>
      <c r="R44" s="114">
        <v>5800</v>
      </c>
      <c r="S44" s="126">
        <v>5800</v>
      </c>
    </row>
    <row r="45" spans="1:23" s="61" customFormat="1" ht="27.6" customHeight="1" x14ac:dyDescent="0.3">
      <c r="A45" s="24" t="s">
        <v>20</v>
      </c>
      <c r="B45" s="24" t="s">
        <v>26</v>
      </c>
      <c r="C45" s="25" t="s">
        <v>27</v>
      </c>
      <c r="D45" s="25" t="s">
        <v>2</v>
      </c>
      <c r="E45" s="98" t="s">
        <v>5</v>
      </c>
      <c r="F45" s="98" t="s">
        <v>2</v>
      </c>
      <c r="G45" s="98" t="s">
        <v>45</v>
      </c>
      <c r="H45" s="98" t="s">
        <v>46</v>
      </c>
      <c r="I45" s="27" t="s">
        <v>31</v>
      </c>
      <c r="J45" s="29"/>
      <c r="K45" s="29" t="s">
        <v>49</v>
      </c>
      <c r="L45" s="23" t="s">
        <v>30</v>
      </c>
      <c r="M45" s="26" t="s">
        <v>30</v>
      </c>
      <c r="N45" s="29" t="s">
        <v>1</v>
      </c>
      <c r="O45" s="29">
        <v>1</v>
      </c>
      <c r="P45" s="29">
        <v>60.55</v>
      </c>
      <c r="Q45" s="23" t="s">
        <v>40</v>
      </c>
      <c r="R45" s="114">
        <v>60.55</v>
      </c>
      <c r="S45" s="126">
        <v>60.55</v>
      </c>
    </row>
    <row r="46" spans="1:23" s="61" customFormat="1" ht="27.6" customHeight="1" x14ac:dyDescent="0.3">
      <c r="A46" s="24" t="s">
        <v>20</v>
      </c>
      <c r="B46" s="24" t="s">
        <v>26</v>
      </c>
      <c r="C46" s="25" t="s">
        <v>27</v>
      </c>
      <c r="D46" s="25" t="s">
        <v>2</v>
      </c>
      <c r="E46" s="98" t="s">
        <v>41</v>
      </c>
      <c r="F46" s="98" t="s">
        <v>42</v>
      </c>
      <c r="G46" s="98" t="s">
        <v>43</v>
      </c>
      <c r="H46" s="98" t="s">
        <v>44</v>
      </c>
      <c r="I46" s="27" t="s">
        <v>39</v>
      </c>
      <c r="J46" s="28" t="s">
        <v>28</v>
      </c>
      <c r="K46" s="28" t="s">
        <v>29</v>
      </c>
      <c r="L46" s="23" t="s">
        <v>30</v>
      </c>
      <c r="M46" s="26" t="s">
        <v>30</v>
      </c>
      <c r="N46" s="28" t="s">
        <v>25</v>
      </c>
      <c r="O46" s="29">
        <v>1</v>
      </c>
      <c r="P46" s="29">
        <v>3804</v>
      </c>
      <c r="Q46" s="23" t="s">
        <v>40</v>
      </c>
      <c r="R46" s="114">
        <v>3804</v>
      </c>
      <c r="S46" s="126">
        <v>3804</v>
      </c>
    </row>
    <row r="47" spans="1:23" s="61" customFormat="1" ht="27.6" customHeight="1" x14ac:dyDescent="0.3">
      <c r="A47" s="24" t="s">
        <v>20</v>
      </c>
      <c r="B47" s="24" t="s">
        <v>26</v>
      </c>
      <c r="C47" s="25" t="s">
        <v>27</v>
      </c>
      <c r="D47" s="25" t="s">
        <v>2</v>
      </c>
      <c r="E47" s="98" t="s">
        <v>5</v>
      </c>
      <c r="F47" s="98" t="s">
        <v>2</v>
      </c>
      <c r="G47" s="98" t="s">
        <v>45</v>
      </c>
      <c r="H47" s="98" t="s">
        <v>46</v>
      </c>
      <c r="I47" s="27" t="s">
        <v>31</v>
      </c>
      <c r="J47" s="29"/>
      <c r="K47" s="29" t="s">
        <v>49</v>
      </c>
      <c r="L47" s="23" t="s">
        <v>30</v>
      </c>
      <c r="M47" s="26" t="s">
        <v>30</v>
      </c>
      <c r="N47" s="29" t="s">
        <v>1</v>
      </c>
      <c r="O47" s="29">
        <v>1</v>
      </c>
      <c r="P47" s="29">
        <v>39.72</v>
      </c>
      <c r="Q47" s="23" t="s">
        <v>40</v>
      </c>
      <c r="R47" s="114">
        <v>39.72</v>
      </c>
      <c r="S47" s="126">
        <v>39.72</v>
      </c>
    </row>
    <row r="48" spans="1:23" s="61" customFormat="1" ht="27.6" customHeight="1" x14ac:dyDescent="0.3">
      <c r="A48" s="24" t="s">
        <v>20</v>
      </c>
      <c r="B48" s="24" t="s">
        <v>26</v>
      </c>
      <c r="C48" s="25" t="s">
        <v>27</v>
      </c>
      <c r="D48" s="25" t="s">
        <v>2</v>
      </c>
      <c r="E48" s="98" t="s">
        <v>41</v>
      </c>
      <c r="F48" s="98" t="s">
        <v>42</v>
      </c>
      <c r="G48" s="98" t="s">
        <v>43</v>
      </c>
      <c r="H48" s="98" t="s">
        <v>47</v>
      </c>
      <c r="I48" s="27" t="s">
        <v>32</v>
      </c>
      <c r="J48" s="28" t="s">
        <v>33</v>
      </c>
      <c r="K48" s="28" t="s">
        <v>34</v>
      </c>
      <c r="L48" s="23" t="s">
        <v>30</v>
      </c>
      <c r="M48" s="26" t="s">
        <v>30</v>
      </c>
      <c r="N48" s="28" t="s">
        <v>25</v>
      </c>
      <c r="O48" s="29">
        <v>1</v>
      </c>
      <c r="P48" s="29">
        <v>1000</v>
      </c>
      <c r="Q48" s="23" t="s">
        <v>40</v>
      </c>
      <c r="R48" s="114">
        <v>1000</v>
      </c>
      <c r="S48" s="126">
        <v>1000</v>
      </c>
    </row>
    <row r="49" spans="1:19" s="61" customFormat="1" ht="27.6" customHeight="1" x14ac:dyDescent="0.3">
      <c r="A49" s="24" t="s">
        <v>20</v>
      </c>
      <c r="B49" s="24" t="s">
        <v>26</v>
      </c>
      <c r="C49" s="25" t="s">
        <v>27</v>
      </c>
      <c r="D49" s="25" t="s">
        <v>2</v>
      </c>
      <c r="E49" s="98" t="s">
        <v>5</v>
      </c>
      <c r="F49" s="98" t="s">
        <v>2</v>
      </c>
      <c r="G49" s="98" t="s">
        <v>45</v>
      </c>
      <c r="H49" s="98" t="s">
        <v>46</v>
      </c>
      <c r="I49" s="27" t="s">
        <v>31</v>
      </c>
      <c r="J49" s="29"/>
      <c r="K49" s="29" t="s">
        <v>49</v>
      </c>
      <c r="L49" s="23" t="s">
        <v>30</v>
      </c>
      <c r="M49" s="26" t="s">
        <v>30</v>
      </c>
      <c r="N49" s="29" t="s">
        <v>1</v>
      </c>
      <c r="O49" s="29">
        <v>1</v>
      </c>
      <c r="P49" s="29">
        <v>10.44</v>
      </c>
      <c r="Q49" s="23" t="s">
        <v>40</v>
      </c>
      <c r="R49" s="114">
        <v>10.44</v>
      </c>
      <c r="S49" s="126">
        <v>10.44</v>
      </c>
    </row>
    <row r="50" spans="1:19" s="61" customFormat="1" ht="27.6" customHeight="1" x14ac:dyDescent="0.3">
      <c r="A50" s="24" t="s">
        <v>20</v>
      </c>
      <c r="B50" s="24" t="s">
        <v>26</v>
      </c>
      <c r="C50" s="25" t="s">
        <v>27</v>
      </c>
      <c r="D50" s="25" t="s">
        <v>2</v>
      </c>
      <c r="E50" s="98" t="s">
        <v>5</v>
      </c>
      <c r="F50" s="98" t="s">
        <v>2</v>
      </c>
      <c r="G50" s="98" t="s">
        <v>45</v>
      </c>
      <c r="H50" s="98" t="s">
        <v>56</v>
      </c>
      <c r="I50" s="27" t="s">
        <v>55</v>
      </c>
      <c r="J50" s="28" t="s">
        <v>53</v>
      </c>
      <c r="K50" s="28" t="s">
        <v>51</v>
      </c>
      <c r="L50" s="23" t="s">
        <v>30</v>
      </c>
      <c r="M50" s="26" t="s">
        <v>30</v>
      </c>
      <c r="N50" s="28" t="s">
        <v>3</v>
      </c>
      <c r="O50" s="29">
        <v>12</v>
      </c>
      <c r="P50" s="29">
        <v>78.88</v>
      </c>
      <c r="Q50" s="23" t="s">
        <v>40</v>
      </c>
      <c r="R50" s="114">
        <v>946.56</v>
      </c>
      <c r="S50" s="126">
        <v>946.56</v>
      </c>
    </row>
    <row r="51" spans="1:19" s="61" customFormat="1" ht="27.6" customHeight="1" x14ac:dyDescent="0.3">
      <c r="A51" s="24" t="s">
        <v>20</v>
      </c>
      <c r="B51" s="24" t="s">
        <v>26</v>
      </c>
      <c r="C51" s="25" t="s">
        <v>27</v>
      </c>
      <c r="D51" s="25" t="s">
        <v>2</v>
      </c>
      <c r="E51" s="98" t="s">
        <v>5</v>
      </c>
      <c r="F51" s="98" t="s">
        <v>2</v>
      </c>
      <c r="G51" s="98" t="s">
        <v>45</v>
      </c>
      <c r="H51" s="98" t="s">
        <v>56</v>
      </c>
      <c r="I51" s="27" t="s">
        <v>55</v>
      </c>
      <c r="J51" s="28" t="s">
        <v>58</v>
      </c>
      <c r="K51" s="28" t="s">
        <v>52</v>
      </c>
      <c r="L51" s="23" t="s">
        <v>30</v>
      </c>
      <c r="M51" s="26" t="s">
        <v>30</v>
      </c>
      <c r="N51" s="28" t="s">
        <v>54</v>
      </c>
      <c r="O51" s="29">
        <v>2</v>
      </c>
      <c r="P51" s="29">
        <v>436.22</v>
      </c>
      <c r="Q51" s="23" t="s">
        <v>40</v>
      </c>
      <c r="R51" s="114">
        <v>872.44</v>
      </c>
      <c r="S51" s="126">
        <v>872.44</v>
      </c>
    </row>
    <row r="52" spans="1:19" s="61" customFormat="1" ht="27.6" customHeight="1" x14ac:dyDescent="0.3">
      <c r="A52" s="24" t="s">
        <v>20</v>
      </c>
      <c r="B52" s="24" t="s">
        <v>26</v>
      </c>
      <c r="C52" s="25" t="s">
        <v>27</v>
      </c>
      <c r="D52" s="25" t="s">
        <v>2</v>
      </c>
      <c r="E52" s="98" t="s">
        <v>5</v>
      </c>
      <c r="F52" s="98" t="s">
        <v>2</v>
      </c>
      <c r="G52" s="98" t="s">
        <v>45</v>
      </c>
      <c r="H52" s="98" t="s">
        <v>56</v>
      </c>
      <c r="I52" s="27" t="s">
        <v>55</v>
      </c>
      <c r="J52" s="28" t="s">
        <v>59</v>
      </c>
      <c r="K52" s="28" t="s">
        <v>78</v>
      </c>
      <c r="L52" s="23" t="s">
        <v>30</v>
      </c>
      <c r="M52" s="26" t="s">
        <v>30</v>
      </c>
      <c r="N52" s="28" t="s">
        <v>3</v>
      </c>
      <c r="O52" s="29">
        <v>8</v>
      </c>
      <c r="P52" s="29">
        <v>32.479999999999997</v>
      </c>
      <c r="Q52" s="23" t="s">
        <v>40</v>
      </c>
      <c r="R52" s="114">
        <v>259.83999999999997</v>
      </c>
      <c r="S52" s="126">
        <v>259.83999999999997</v>
      </c>
    </row>
    <row r="53" spans="1:19" s="61" customFormat="1" ht="27.6" customHeight="1" x14ac:dyDescent="0.3">
      <c r="A53" s="24" t="s">
        <v>20</v>
      </c>
      <c r="B53" s="24" t="s">
        <v>26</v>
      </c>
      <c r="C53" s="25" t="s">
        <v>27</v>
      </c>
      <c r="D53" s="25" t="s">
        <v>2</v>
      </c>
      <c r="E53" s="98" t="s">
        <v>5</v>
      </c>
      <c r="F53" s="98" t="s">
        <v>2</v>
      </c>
      <c r="G53" s="98" t="s">
        <v>45</v>
      </c>
      <c r="H53" s="98" t="s">
        <v>56</v>
      </c>
      <c r="I53" s="27" t="s">
        <v>55</v>
      </c>
      <c r="J53" s="28" t="s">
        <v>60</v>
      </c>
      <c r="K53" s="28" t="s">
        <v>79</v>
      </c>
      <c r="L53" s="23" t="s">
        <v>30</v>
      </c>
      <c r="M53" s="26" t="s">
        <v>30</v>
      </c>
      <c r="N53" s="28" t="s">
        <v>97</v>
      </c>
      <c r="O53" s="29">
        <v>2</v>
      </c>
      <c r="P53" s="29">
        <v>64.72</v>
      </c>
      <c r="Q53" s="23" t="s">
        <v>40</v>
      </c>
      <c r="R53" s="114">
        <v>129.44</v>
      </c>
      <c r="S53" s="126">
        <v>129.44</v>
      </c>
    </row>
    <row r="54" spans="1:19" s="61" customFormat="1" ht="27.6" customHeight="1" x14ac:dyDescent="0.3">
      <c r="A54" s="24" t="s">
        <v>20</v>
      </c>
      <c r="B54" s="24" t="s">
        <v>26</v>
      </c>
      <c r="C54" s="25" t="s">
        <v>27</v>
      </c>
      <c r="D54" s="25" t="s">
        <v>2</v>
      </c>
      <c r="E54" s="98" t="s">
        <v>5</v>
      </c>
      <c r="F54" s="98" t="s">
        <v>2</v>
      </c>
      <c r="G54" s="98" t="s">
        <v>45</v>
      </c>
      <c r="H54" s="98" t="s">
        <v>56</v>
      </c>
      <c r="I54" s="27" t="s">
        <v>55</v>
      </c>
      <c r="J54" s="28" t="s">
        <v>61</v>
      </c>
      <c r="K54" s="28" t="s">
        <v>80</v>
      </c>
      <c r="L54" s="23" t="s">
        <v>30</v>
      </c>
      <c r="M54" s="26" t="s">
        <v>30</v>
      </c>
      <c r="N54" s="28" t="s">
        <v>3</v>
      </c>
      <c r="O54" s="29">
        <v>15</v>
      </c>
      <c r="P54" s="29">
        <v>35.380000000000003</v>
      </c>
      <c r="Q54" s="23" t="s">
        <v>40</v>
      </c>
      <c r="R54" s="114">
        <v>530.70000000000005</v>
      </c>
      <c r="S54" s="126">
        <v>530.70000000000005</v>
      </c>
    </row>
    <row r="55" spans="1:19" s="61" customFormat="1" ht="27.6" customHeight="1" x14ac:dyDescent="0.3">
      <c r="A55" s="24" t="s">
        <v>20</v>
      </c>
      <c r="B55" s="24" t="s">
        <v>26</v>
      </c>
      <c r="C55" s="25" t="s">
        <v>27</v>
      </c>
      <c r="D55" s="25" t="s">
        <v>2</v>
      </c>
      <c r="E55" s="98" t="s">
        <v>5</v>
      </c>
      <c r="F55" s="98" t="s">
        <v>2</v>
      </c>
      <c r="G55" s="98" t="s">
        <v>45</v>
      </c>
      <c r="H55" s="98" t="s">
        <v>56</v>
      </c>
      <c r="I55" s="27" t="s">
        <v>55</v>
      </c>
      <c r="J55" s="28" t="s">
        <v>62</v>
      </c>
      <c r="K55" s="28" t="s">
        <v>81</v>
      </c>
      <c r="L55" s="23" t="s">
        <v>30</v>
      </c>
      <c r="M55" s="26" t="s">
        <v>30</v>
      </c>
      <c r="N55" s="28" t="s">
        <v>3</v>
      </c>
      <c r="O55" s="29">
        <v>5</v>
      </c>
      <c r="P55" s="29">
        <v>49.64</v>
      </c>
      <c r="Q55" s="23" t="s">
        <v>40</v>
      </c>
      <c r="R55" s="114">
        <v>248.2</v>
      </c>
      <c r="S55" s="126">
        <v>248.2</v>
      </c>
    </row>
    <row r="56" spans="1:19" s="61" customFormat="1" ht="27.6" customHeight="1" x14ac:dyDescent="0.3">
      <c r="A56" s="24" t="s">
        <v>20</v>
      </c>
      <c r="B56" s="24" t="s">
        <v>26</v>
      </c>
      <c r="C56" s="25" t="s">
        <v>27</v>
      </c>
      <c r="D56" s="25" t="s">
        <v>2</v>
      </c>
      <c r="E56" s="98" t="s">
        <v>5</v>
      </c>
      <c r="F56" s="98" t="s">
        <v>2</v>
      </c>
      <c r="G56" s="98" t="s">
        <v>45</v>
      </c>
      <c r="H56" s="98" t="s">
        <v>56</v>
      </c>
      <c r="I56" s="27" t="s">
        <v>55</v>
      </c>
      <c r="J56" s="28" t="s">
        <v>63</v>
      </c>
      <c r="K56" s="28" t="s">
        <v>82</v>
      </c>
      <c r="L56" s="23" t="s">
        <v>30</v>
      </c>
      <c r="M56" s="26" t="s">
        <v>30</v>
      </c>
      <c r="N56" s="28" t="s">
        <v>3</v>
      </c>
      <c r="O56" s="29">
        <v>10</v>
      </c>
      <c r="P56" s="29">
        <v>24.36</v>
      </c>
      <c r="Q56" s="23" t="s">
        <v>40</v>
      </c>
      <c r="R56" s="114">
        <v>243.6</v>
      </c>
      <c r="S56" s="126">
        <v>243.6</v>
      </c>
    </row>
    <row r="57" spans="1:19" s="61" customFormat="1" ht="27.6" customHeight="1" x14ac:dyDescent="0.3">
      <c r="A57" s="24" t="s">
        <v>20</v>
      </c>
      <c r="B57" s="24" t="s">
        <v>26</v>
      </c>
      <c r="C57" s="25" t="s">
        <v>27</v>
      </c>
      <c r="D57" s="25" t="s">
        <v>2</v>
      </c>
      <c r="E57" s="98" t="s">
        <v>5</v>
      </c>
      <c r="F57" s="98" t="s">
        <v>2</v>
      </c>
      <c r="G57" s="98" t="s">
        <v>45</v>
      </c>
      <c r="H57" s="98" t="s">
        <v>56</v>
      </c>
      <c r="I57" s="27" t="s">
        <v>55</v>
      </c>
      <c r="J57" s="28" t="s">
        <v>64</v>
      </c>
      <c r="K57" s="28" t="s">
        <v>83</v>
      </c>
      <c r="L57" s="23" t="s">
        <v>30</v>
      </c>
      <c r="M57" s="26" t="s">
        <v>30</v>
      </c>
      <c r="N57" s="28" t="s">
        <v>98</v>
      </c>
      <c r="O57" s="29">
        <v>14</v>
      </c>
      <c r="P57" s="29">
        <v>30.16</v>
      </c>
      <c r="Q57" s="23" t="s">
        <v>40</v>
      </c>
      <c r="R57" s="114">
        <v>422.24</v>
      </c>
      <c r="S57" s="126">
        <v>422.24</v>
      </c>
    </row>
    <row r="58" spans="1:19" s="61" customFormat="1" ht="27.6" customHeight="1" x14ac:dyDescent="0.3">
      <c r="A58" s="24" t="s">
        <v>20</v>
      </c>
      <c r="B58" s="24" t="s">
        <v>26</v>
      </c>
      <c r="C58" s="25" t="s">
        <v>27</v>
      </c>
      <c r="D58" s="25" t="s">
        <v>2</v>
      </c>
      <c r="E58" s="98" t="s">
        <v>5</v>
      </c>
      <c r="F58" s="98" t="s">
        <v>2</v>
      </c>
      <c r="G58" s="98" t="s">
        <v>45</v>
      </c>
      <c r="H58" s="98" t="s">
        <v>56</v>
      </c>
      <c r="I58" s="27" t="s">
        <v>55</v>
      </c>
      <c r="J58" s="28" t="s">
        <v>65</v>
      </c>
      <c r="K58" s="28" t="s">
        <v>84</v>
      </c>
      <c r="L58" s="23" t="s">
        <v>30</v>
      </c>
      <c r="M58" s="26" t="s">
        <v>30</v>
      </c>
      <c r="N58" s="28" t="s">
        <v>3</v>
      </c>
      <c r="O58" s="29">
        <v>12</v>
      </c>
      <c r="P58" s="29">
        <v>27.84</v>
      </c>
      <c r="Q58" s="23" t="s">
        <v>40</v>
      </c>
      <c r="R58" s="114">
        <v>334.08</v>
      </c>
      <c r="S58" s="126">
        <v>334.08</v>
      </c>
    </row>
    <row r="59" spans="1:19" s="61" customFormat="1" ht="27.6" customHeight="1" x14ac:dyDescent="0.3">
      <c r="A59" s="24" t="s">
        <v>20</v>
      </c>
      <c r="B59" s="24" t="s">
        <v>26</v>
      </c>
      <c r="C59" s="25" t="s">
        <v>27</v>
      </c>
      <c r="D59" s="25" t="s">
        <v>2</v>
      </c>
      <c r="E59" s="98" t="s">
        <v>5</v>
      </c>
      <c r="F59" s="98" t="s">
        <v>2</v>
      </c>
      <c r="G59" s="98" t="s">
        <v>45</v>
      </c>
      <c r="H59" s="98" t="s">
        <v>56</v>
      </c>
      <c r="I59" s="27" t="s">
        <v>55</v>
      </c>
      <c r="J59" s="28" t="s">
        <v>66</v>
      </c>
      <c r="K59" s="28" t="s">
        <v>85</v>
      </c>
      <c r="L59" s="23" t="s">
        <v>30</v>
      </c>
      <c r="M59" s="26" t="s">
        <v>30</v>
      </c>
      <c r="N59" s="28" t="s">
        <v>3</v>
      </c>
      <c r="O59" s="29">
        <v>3</v>
      </c>
      <c r="P59" s="29">
        <v>87</v>
      </c>
      <c r="Q59" s="23" t="s">
        <v>40</v>
      </c>
      <c r="R59" s="114">
        <v>261</v>
      </c>
      <c r="S59" s="126">
        <v>261</v>
      </c>
    </row>
    <row r="60" spans="1:19" s="61" customFormat="1" ht="27.6" customHeight="1" x14ac:dyDescent="0.3">
      <c r="A60" s="24" t="s">
        <v>20</v>
      </c>
      <c r="B60" s="24" t="s">
        <v>26</v>
      </c>
      <c r="C60" s="25" t="s">
        <v>27</v>
      </c>
      <c r="D60" s="25" t="s">
        <v>2</v>
      </c>
      <c r="E60" s="98" t="s">
        <v>5</v>
      </c>
      <c r="F60" s="98" t="s">
        <v>2</v>
      </c>
      <c r="G60" s="98" t="s">
        <v>45</v>
      </c>
      <c r="H60" s="98" t="s">
        <v>56</v>
      </c>
      <c r="I60" s="27" t="s">
        <v>55</v>
      </c>
      <c r="J60" s="28" t="s">
        <v>67</v>
      </c>
      <c r="K60" s="28" t="s">
        <v>86</v>
      </c>
      <c r="L60" s="23" t="s">
        <v>30</v>
      </c>
      <c r="M60" s="26" t="s">
        <v>30</v>
      </c>
      <c r="N60" s="28" t="s">
        <v>3</v>
      </c>
      <c r="O60" s="29">
        <v>12</v>
      </c>
      <c r="P60" s="29">
        <v>25.52</v>
      </c>
      <c r="Q60" s="23" t="s">
        <v>40</v>
      </c>
      <c r="R60" s="114">
        <v>306.24</v>
      </c>
      <c r="S60" s="126">
        <v>306.24</v>
      </c>
    </row>
    <row r="61" spans="1:19" s="61" customFormat="1" ht="27.6" customHeight="1" x14ac:dyDescent="0.3">
      <c r="A61" s="24" t="s">
        <v>20</v>
      </c>
      <c r="B61" s="24" t="s">
        <v>26</v>
      </c>
      <c r="C61" s="25" t="s">
        <v>27</v>
      </c>
      <c r="D61" s="25" t="s">
        <v>2</v>
      </c>
      <c r="E61" s="98" t="s">
        <v>5</v>
      </c>
      <c r="F61" s="98" t="s">
        <v>2</v>
      </c>
      <c r="G61" s="98" t="s">
        <v>45</v>
      </c>
      <c r="H61" s="98" t="s">
        <v>56</v>
      </c>
      <c r="I61" s="27" t="s">
        <v>55</v>
      </c>
      <c r="J61" s="28" t="s">
        <v>68</v>
      </c>
      <c r="K61" s="28" t="s">
        <v>87</v>
      </c>
      <c r="L61" s="23" t="s">
        <v>30</v>
      </c>
      <c r="M61" s="26" t="s">
        <v>30</v>
      </c>
      <c r="N61" s="28" t="s">
        <v>3</v>
      </c>
      <c r="O61" s="29">
        <v>13</v>
      </c>
      <c r="P61" s="29">
        <v>84.14</v>
      </c>
      <c r="Q61" s="23" t="s">
        <v>40</v>
      </c>
      <c r="R61" s="114">
        <v>1093.82</v>
      </c>
      <c r="S61" s="126">
        <v>1093.82</v>
      </c>
    </row>
    <row r="62" spans="1:19" s="61" customFormat="1" ht="27.6" customHeight="1" x14ac:dyDescent="0.3">
      <c r="A62" s="24" t="s">
        <v>20</v>
      </c>
      <c r="B62" s="24" t="s">
        <v>26</v>
      </c>
      <c r="C62" s="25" t="s">
        <v>27</v>
      </c>
      <c r="D62" s="25" t="s">
        <v>2</v>
      </c>
      <c r="E62" s="98" t="s">
        <v>41</v>
      </c>
      <c r="F62" s="98" t="s">
        <v>42</v>
      </c>
      <c r="G62" s="98" t="s">
        <v>43</v>
      </c>
      <c r="H62" s="98" t="s">
        <v>103</v>
      </c>
      <c r="I62" s="27" t="s">
        <v>102</v>
      </c>
      <c r="J62" s="28" t="s">
        <v>69</v>
      </c>
      <c r="K62" s="28" t="s">
        <v>88</v>
      </c>
      <c r="L62" s="23" t="s">
        <v>30</v>
      </c>
      <c r="M62" s="26" t="s">
        <v>30</v>
      </c>
      <c r="N62" s="28" t="s">
        <v>3</v>
      </c>
      <c r="O62" s="29">
        <v>10</v>
      </c>
      <c r="P62" s="29">
        <v>136</v>
      </c>
      <c r="Q62" s="23" t="s">
        <v>40</v>
      </c>
      <c r="R62" s="114">
        <v>1360</v>
      </c>
      <c r="S62" s="126">
        <v>1360</v>
      </c>
    </row>
    <row r="63" spans="1:19" s="61" customFormat="1" ht="27.6" customHeight="1" x14ac:dyDescent="0.3">
      <c r="A63" s="24" t="s">
        <v>20</v>
      </c>
      <c r="B63" s="24" t="s">
        <v>26</v>
      </c>
      <c r="C63" s="25" t="s">
        <v>27</v>
      </c>
      <c r="D63" s="25" t="s">
        <v>2</v>
      </c>
      <c r="E63" s="98" t="s">
        <v>41</v>
      </c>
      <c r="F63" s="98" t="s">
        <v>42</v>
      </c>
      <c r="G63" s="98" t="s">
        <v>43</v>
      </c>
      <c r="H63" s="98" t="s">
        <v>103</v>
      </c>
      <c r="I63" s="27" t="s">
        <v>102</v>
      </c>
      <c r="J63" s="28" t="s">
        <v>70</v>
      </c>
      <c r="K63" s="28" t="s">
        <v>89</v>
      </c>
      <c r="L63" s="23" t="s">
        <v>30</v>
      </c>
      <c r="M63" s="26" t="s">
        <v>30</v>
      </c>
      <c r="N63" s="28" t="s">
        <v>3</v>
      </c>
      <c r="O63" s="29">
        <v>1</v>
      </c>
      <c r="P63" s="30">
        <v>1022.18</v>
      </c>
      <c r="Q63" s="23" t="s">
        <v>40</v>
      </c>
      <c r="R63" s="114">
        <v>1022.18</v>
      </c>
      <c r="S63" s="126">
        <v>1022.18</v>
      </c>
    </row>
    <row r="64" spans="1:19" s="61" customFormat="1" ht="27.6" customHeight="1" x14ac:dyDescent="0.3">
      <c r="A64" s="24" t="s">
        <v>20</v>
      </c>
      <c r="B64" s="24" t="s">
        <v>26</v>
      </c>
      <c r="C64" s="25" t="s">
        <v>27</v>
      </c>
      <c r="D64" s="25" t="s">
        <v>2</v>
      </c>
      <c r="E64" s="98" t="s">
        <v>41</v>
      </c>
      <c r="F64" s="98" t="s">
        <v>42</v>
      </c>
      <c r="G64" s="98" t="s">
        <v>43</v>
      </c>
      <c r="H64" s="98" t="s">
        <v>103</v>
      </c>
      <c r="I64" s="27" t="s">
        <v>102</v>
      </c>
      <c r="J64" s="28" t="s">
        <v>71</v>
      </c>
      <c r="K64" s="28" t="s">
        <v>90</v>
      </c>
      <c r="L64" s="23" t="s">
        <v>30</v>
      </c>
      <c r="M64" s="26" t="s">
        <v>30</v>
      </c>
      <c r="N64" s="28" t="s">
        <v>3</v>
      </c>
      <c r="O64" s="29">
        <v>2</v>
      </c>
      <c r="P64" s="30">
        <v>1530</v>
      </c>
      <c r="Q64" s="23" t="s">
        <v>40</v>
      </c>
      <c r="R64" s="114">
        <v>3060</v>
      </c>
      <c r="S64" s="126">
        <v>3060</v>
      </c>
    </row>
    <row r="65" spans="1:23" s="61" customFormat="1" ht="27.6" customHeight="1" x14ac:dyDescent="0.3">
      <c r="A65" s="24" t="s">
        <v>20</v>
      </c>
      <c r="B65" s="24" t="s">
        <v>26</v>
      </c>
      <c r="C65" s="25" t="s">
        <v>27</v>
      </c>
      <c r="D65" s="25" t="s">
        <v>2</v>
      </c>
      <c r="E65" s="98" t="s">
        <v>41</v>
      </c>
      <c r="F65" s="98" t="s">
        <v>104</v>
      </c>
      <c r="G65" s="98" t="s">
        <v>105</v>
      </c>
      <c r="H65" s="98" t="s">
        <v>57</v>
      </c>
      <c r="I65" s="27" t="s">
        <v>101</v>
      </c>
      <c r="J65" s="28" t="s">
        <v>72</v>
      </c>
      <c r="K65" s="28" t="s">
        <v>91</v>
      </c>
      <c r="L65" s="23" t="s">
        <v>30</v>
      </c>
      <c r="M65" s="26" t="s">
        <v>30</v>
      </c>
      <c r="N65" s="28" t="s">
        <v>48</v>
      </c>
      <c r="O65" s="29">
        <v>3</v>
      </c>
      <c r="P65" s="29">
        <v>100</v>
      </c>
      <c r="Q65" s="23" t="s">
        <v>40</v>
      </c>
      <c r="R65" s="114">
        <v>300</v>
      </c>
      <c r="S65" s="126">
        <v>300</v>
      </c>
    </row>
    <row r="66" spans="1:23" s="61" customFormat="1" ht="27.6" customHeight="1" x14ac:dyDescent="0.3">
      <c r="A66" s="24" t="s">
        <v>20</v>
      </c>
      <c r="B66" s="24" t="s">
        <v>26</v>
      </c>
      <c r="C66" s="25" t="s">
        <v>27</v>
      </c>
      <c r="D66" s="25" t="s">
        <v>2</v>
      </c>
      <c r="E66" s="98" t="s">
        <v>41</v>
      </c>
      <c r="F66" s="98" t="s">
        <v>104</v>
      </c>
      <c r="G66" s="98" t="s">
        <v>106</v>
      </c>
      <c r="H66" s="98" t="s">
        <v>57</v>
      </c>
      <c r="I66" s="27" t="s">
        <v>101</v>
      </c>
      <c r="J66" s="28" t="s">
        <v>73</v>
      </c>
      <c r="K66" s="28" t="s">
        <v>92</v>
      </c>
      <c r="L66" s="23" t="s">
        <v>30</v>
      </c>
      <c r="M66" s="26" t="s">
        <v>30</v>
      </c>
      <c r="N66" s="28" t="s">
        <v>54</v>
      </c>
      <c r="O66" s="29">
        <v>2</v>
      </c>
      <c r="P66" s="29">
        <v>53.33</v>
      </c>
      <c r="Q66" s="23" t="s">
        <v>40</v>
      </c>
      <c r="R66" s="114">
        <v>106.66</v>
      </c>
      <c r="S66" s="126">
        <v>106.66</v>
      </c>
    </row>
    <row r="67" spans="1:23" s="61" customFormat="1" ht="27.6" customHeight="1" x14ac:dyDescent="0.3">
      <c r="A67" s="24" t="s">
        <v>20</v>
      </c>
      <c r="B67" s="24" t="s">
        <v>26</v>
      </c>
      <c r="C67" s="25" t="s">
        <v>27</v>
      </c>
      <c r="D67" s="25" t="s">
        <v>2</v>
      </c>
      <c r="E67" s="98" t="s">
        <v>41</v>
      </c>
      <c r="F67" s="98" t="s">
        <v>104</v>
      </c>
      <c r="G67" s="98" t="s">
        <v>106</v>
      </c>
      <c r="H67" s="98" t="s">
        <v>57</v>
      </c>
      <c r="I67" s="27" t="s">
        <v>101</v>
      </c>
      <c r="J67" s="28" t="s">
        <v>74</v>
      </c>
      <c r="K67" s="28" t="s">
        <v>93</v>
      </c>
      <c r="L67" s="23" t="s">
        <v>30</v>
      </c>
      <c r="M67" s="26" t="s">
        <v>30</v>
      </c>
      <c r="N67" s="28" t="s">
        <v>3</v>
      </c>
      <c r="O67" s="29">
        <v>2</v>
      </c>
      <c r="P67" s="29">
        <v>80.319999999999993</v>
      </c>
      <c r="Q67" s="23" t="s">
        <v>40</v>
      </c>
      <c r="R67" s="114">
        <v>160.63999999999999</v>
      </c>
      <c r="S67" s="126">
        <v>160.63999999999999</v>
      </c>
    </row>
    <row r="68" spans="1:23" s="61" customFormat="1" ht="27.6" customHeight="1" x14ac:dyDescent="0.3">
      <c r="A68" s="24" t="s">
        <v>20</v>
      </c>
      <c r="B68" s="24" t="s">
        <v>26</v>
      </c>
      <c r="C68" s="25" t="s">
        <v>27</v>
      </c>
      <c r="D68" s="25" t="s">
        <v>2</v>
      </c>
      <c r="E68" s="98" t="s">
        <v>41</v>
      </c>
      <c r="F68" s="98" t="s">
        <v>104</v>
      </c>
      <c r="G68" s="98" t="s">
        <v>106</v>
      </c>
      <c r="H68" s="98" t="s">
        <v>57</v>
      </c>
      <c r="I68" s="27" t="s">
        <v>101</v>
      </c>
      <c r="J68" s="28" t="s">
        <v>75</v>
      </c>
      <c r="K68" s="28" t="s">
        <v>94</v>
      </c>
      <c r="L68" s="23" t="s">
        <v>30</v>
      </c>
      <c r="M68" s="26" t="s">
        <v>30</v>
      </c>
      <c r="N68" s="28" t="s">
        <v>3</v>
      </c>
      <c r="O68" s="29">
        <v>3</v>
      </c>
      <c r="P68" s="29">
        <v>79.64</v>
      </c>
      <c r="Q68" s="23" t="s">
        <v>40</v>
      </c>
      <c r="R68" s="114">
        <v>238.92000000000002</v>
      </c>
      <c r="S68" s="126">
        <v>238.92000000000002</v>
      </c>
    </row>
    <row r="69" spans="1:23" s="61" customFormat="1" ht="27.6" customHeight="1" x14ac:dyDescent="0.3">
      <c r="A69" s="24" t="s">
        <v>20</v>
      </c>
      <c r="B69" s="24" t="s">
        <v>26</v>
      </c>
      <c r="C69" s="25" t="s">
        <v>27</v>
      </c>
      <c r="D69" s="25" t="s">
        <v>2</v>
      </c>
      <c r="E69" s="98" t="s">
        <v>41</v>
      </c>
      <c r="F69" s="98" t="s">
        <v>104</v>
      </c>
      <c r="G69" s="98" t="s">
        <v>106</v>
      </c>
      <c r="H69" s="98" t="s">
        <v>57</v>
      </c>
      <c r="I69" s="27" t="s">
        <v>101</v>
      </c>
      <c r="J69" s="28" t="s">
        <v>76</v>
      </c>
      <c r="K69" s="28" t="s">
        <v>95</v>
      </c>
      <c r="L69" s="23" t="s">
        <v>30</v>
      </c>
      <c r="M69" s="26" t="s">
        <v>30</v>
      </c>
      <c r="N69" s="28" t="s">
        <v>54</v>
      </c>
      <c r="O69" s="29">
        <v>2</v>
      </c>
      <c r="P69" s="29">
        <v>46.89</v>
      </c>
      <c r="Q69" s="23" t="s">
        <v>40</v>
      </c>
      <c r="R69" s="114">
        <v>93.78</v>
      </c>
      <c r="S69" s="126">
        <v>93.78</v>
      </c>
    </row>
    <row r="70" spans="1:23" s="61" customFormat="1" ht="27.6" customHeight="1" x14ac:dyDescent="0.3">
      <c r="A70" s="24" t="s">
        <v>20</v>
      </c>
      <c r="B70" s="24" t="s">
        <v>26</v>
      </c>
      <c r="C70" s="25" t="s">
        <v>27</v>
      </c>
      <c r="D70" s="25" t="s">
        <v>2</v>
      </c>
      <c r="E70" s="98" t="s">
        <v>41</v>
      </c>
      <c r="F70" s="98" t="s">
        <v>42</v>
      </c>
      <c r="G70" s="98" t="s">
        <v>43</v>
      </c>
      <c r="H70" s="98" t="s">
        <v>107</v>
      </c>
      <c r="I70" s="27" t="s">
        <v>100</v>
      </c>
      <c r="J70" s="28" t="s">
        <v>77</v>
      </c>
      <c r="K70" s="28" t="s">
        <v>96</v>
      </c>
      <c r="L70" s="23" t="s">
        <v>30</v>
      </c>
      <c r="M70" s="26" t="s">
        <v>30</v>
      </c>
      <c r="N70" s="28" t="s">
        <v>3</v>
      </c>
      <c r="O70" s="29">
        <v>100</v>
      </c>
      <c r="P70" s="29">
        <v>4.7</v>
      </c>
      <c r="Q70" s="23" t="s">
        <v>40</v>
      </c>
      <c r="R70" s="114">
        <v>470</v>
      </c>
      <c r="S70" s="126">
        <v>470</v>
      </c>
    </row>
    <row r="71" spans="1:23" s="61" customFormat="1" ht="43.5" customHeight="1" x14ac:dyDescent="0.3">
      <c r="A71" s="24" t="s">
        <v>20</v>
      </c>
      <c r="B71" s="24" t="s">
        <v>26</v>
      </c>
      <c r="C71" s="25" t="s">
        <v>27</v>
      </c>
      <c r="D71" s="25" t="s">
        <v>2</v>
      </c>
      <c r="E71" s="98" t="s">
        <v>5</v>
      </c>
      <c r="F71" s="98" t="s">
        <v>2</v>
      </c>
      <c r="G71" s="98" t="s">
        <v>4</v>
      </c>
      <c r="H71" s="98" t="s">
        <v>35</v>
      </c>
      <c r="I71" s="27" t="s">
        <v>36</v>
      </c>
      <c r="J71" s="28"/>
      <c r="K71" s="31" t="s">
        <v>99</v>
      </c>
      <c r="L71" s="23" t="s">
        <v>30</v>
      </c>
      <c r="M71" s="26" t="s">
        <v>30</v>
      </c>
      <c r="N71" s="29" t="s">
        <v>1</v>
      </c>
      <c r="O71" s="102">
        <v>1</v>
      </c>
      <c r="P71" s="32">
        <v>360</v>
      </c>
      <c r="Q71" s="23" t="s">
        <v>50</v>
      </c>
      <c r="R71" s="114">
        <v>360</v>
      </c>
      <c r="S71" s="126">
        <v>360</v>
      </c>
    </row>
    <row r="72" spans="1:23" s="61" customFormat="1" ht="35.1" customHeight="1" x14ac:dyDescent="0.3">
      <c r="A72" s="64"/>
      <c r="B72" s="47"/>
      <c r="C72" s="47"/>
      <c r="D72" s="65"/>
      <c r="E72" s="66"/>
      <c r="F72" s="65"/>
      <c r="G72" s="66"/>
      <c r="H72" s="67"/>
      <c r="I72" s="68"/>
      <c r="J72" s="69"/>
      <c r="K72" s="70"/>
      <c r="L72" s="71"/>
      <c r="M72" s="71"/>
      <c r="N72" s="72"/>
      <c r="O72" s="73"/>
      <c r="P72" s="74"/>
      <c r="Q72" s="75"/>
      <c r="R72" s="120"/>
      <c r="S72" s="133"/>
      <c r="U72" s="62"/>
      <c r="V72" s="62"/>
      <c r="W72" s="63"/>
    </row>
    <row r="73" spans="1:23" x14ac:dyDescent="0.3">
      <c r="J73" s="46"/>
    </row>
    <row r="74" spans="1:23" x14ac:dyDescent="0.3">
      <c r="A74" s="137" t="s">
        <v>37</v>
      </c>
      <c r="B74" s="138"/>
      <c r="C74" s="138"/>
      <c r="D74" s="138"/>
      <c r="E74" s="138"/>
      <c r="F74" s="138"/>
      <c r="G74" s="138"/>
      <c r="H74" s="139"/>
      <c r="I74" s="13"/>
      <c r="J74" s="46"/>
      <c r="K74" s="14"/>
      <c r="L74" s="14"/>
      <c r="M74" s="13"/>
      <c r="N74" s="15"/>
      <c r="O74" s="13"/>
      <c r="P74" s="13"/>
      <c r="R74" s="121">
        <f>SUM(R12:R73)</f>
        <v>76537.660400000022</v>
      </c>
      <c r="S74" s="134">
        <f>SUM(S12:S73)</f>
        <v>76537.660400000022</v>
      </c>
    </row>
    <row r="75" spans="1:23" x14ac:dyDescent="0.3">
      <c r="A75" s="16"/>
      <c r="B75" s="16"/>
      <c r="C75" s="19"/>
      <c r="D75" s="19"/>
      <c r="E75" s="19"/>
      <c r="F75" s="19"/>
      <c r="G75" s="17"/>
      <c r="H75" s="18"/>
      <c r="I75" s="16"/>
      <c r="J75"/>
      <c r="K75" s="19"/>
      <c r="L75" s="19"/>
      <c r="M75" s="16"/>
      <c r="N75" s="20"/>
      <c r="O75" s="16"/>
      <c r="P75" s="21"/>
      <c r="Q75" s="16"/>
      <c r="R75" s="122"/>
    </row>
    <row r="76" spans="1:23" x14ac:dyDescent="0.3">
      <c r="A76" s="16"/>
      <c r="B76" s="16"/>
      <c r="C76" s="19"/>
      <c r="D76" s="19"/>
      <c r="E76" s="19"/>
      <c r="F76" s="19"/>
      <c r="G76" s="17"/>
      <c r="H76" s="18"/>
      <c r="I76" s="16"/>
      <c r="J76"/>
      <c r="K76" s="19"/>
      <c r="L76" s="19"/>
      <c r="M76" s="16"/>
      <c r="N76" s="20"/>
      <c r="O76" s="16"/>
      <c r="P76" s="21"/>
      <c r="Q76" s="16"/>
      <c r="R76" s="122"/>
    </row>
    <row r="77" spans="1:23" x14ac:dyDescent="0.3">
      <c r="A77" s="140" t="s">
        <v>38</v>
      </c>
      <c r="B77" s="141"/>
      <c r="C77" s="141"/>
      <c r="D77" s="141"/>
      <c r="E77" s="141"/>
      <c r="F77" s="141"/>
      <c r="G77" s="141"/>
      <c r="H77" s="18"/>
      <c r="I77" s="16"/>
      <c r="J77" s="46"/>
      <c r="K77" s="19"/>
      <c r="L77" s="19"/>
      <c r="M77" s="16"/>
      <c r="N77" s="20"/>
      <c r="O77" s="16"/>
      <c r="P77" s="22"/>
      <c r="Q77" s="16"/>
      <c r="R77" s="122"/>
    </row>
  </sheetData>
  <autoFilter ref="A11:S16" xr:uid="{00000000-0009-0000-0000-000000000000}"/>
  <mergeCells count="4">
    <mergeCell ref="A7:S7"/>
    <mergeCell ref="A10:R10"/>
    <mergeCell ref="A74:H74"/>
    <mergeCell ref="A77:G77"/>
  </mergeCells>
  <phoneticPr fontId="13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dcterms:created xsi:type="dcterms:W3CDTF">2019-11-26T19:08:51Z</dcterms:created>
  <dcterms:modified xsi:type="dcterms:W3CDTF">2023-02-21T02:19:46Z</dcterms:modified>
</cp:coreProperties>
</file>