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AASINE\2023\Enero\"/>
    </mc:Choice>
  </mc:AlternateContent>
  <xr:revisionPtr revIDLastSave="0" documentId="13_ncr:1_{3C3DEB7E-01AB-43D6-887F-75D6C417FD04}" xr6:coauthVersionLast="47" xr6:coauthVersionMax="47" xr10:uidLastSave="{00000000-0000-0000-0000-000000000000}"/>
  <bookViews>
    <workbookView xWindow="-120" yWindow="-120" windowWidth="29040" windowHeight="15840" xr2:uid="{3F9447D4-6CB7-464F-AF8F-FE504AFF6421}"/>
  </bookViews>
  <sheets>
    <sheet name="ENERO" sheetId="7" r:id="rId1"/>
  </sheets>
  <definedNames>
    <definedName name="_xlnm._FilterDatabase" localSheetId="0" hidden="1">ENERO!$A$6:$AD$33</definedName>
    <definedName name="TableName">"Dummy"</definedName>
    <definedName name="_xlnm.Print_Titles" localSheetId="0">ENERO!$1:$6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5" i="7" l="1"/>
  <c r="Q25" i="7"/>
  <c r="Q23" i="7"/>
  <c r="Q22" i="7"/>
  <c r="R21" i="7"/>
  <c r="Q21" i="7" s="1"/>
  <c r="R20" i="7"/>
  <c r="Q20" i="7" s="1"/>
  <c r="R19" i="7"/>
  <c r="Q19" i="7"/>
  <c r="R18" i="7"/>
  <c r="Q18" i="7" s="1"/>
  <c r="R17" i="7"/>
  <c r="Q17" i="7"/>
  <c r="R16" i="7"/>
  <c r="Q16" i="7"/>
  <c r="R15" i="7"/>
  <c r="Q15" i="7"/>
  <c r="R14" i="7"/>
  <c r="R13" i="7"/>
  <c r="R12" i="7"/>
  <c r="R11" i="7"/>
  <c r="Q13" i="7"/>
  <c r="Q12" i="7"/>
  <c r="R10" i="7"/>
  <c r="R9" i="7"/>
  <c r="Q8" i="7"/>
  <c r="R7" i="7"/>
  <c r="Q14" i="7"/>
  <c r="Q11" i="7"/>
  <c r="Q10" i="7"/>
  <c r="Q9" i="7"/>
  <c r="Q7" i="7"/>
  <c r="X25" i="7" l="1"/>
  <c r="AC25" i="7"/>
  <c r="AB25" i="7"/>
  <c r="AA25" i="7"/>
  <c r="Z25" i="7"/>
  <c r="Y25" i="7"/>
  <c r="W25" i="7"/>
  <c r="V25" i="7"/>
  <c r="T25" i="7"/>
  <c r="S25" i="7"/>
  <c r="U25" i="7" l="1"/>
</calcChain>
</file>

<file path=xl/sharedStrings.xml><?xml version="1.0" encoding="utf-8"?>
<sst xmlns="http://schemas.openxmlformats.org/spreadsheetml/2006/main" count="222" uniqueCount="80">
  <si>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</si>
  <si>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</si>
  <si>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</si>
  <si>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</si>
  <si>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</si>
  <si>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</si>
  <si>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</si>
  <si>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</si>
  <si>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</si>
  <si>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</si>
  <si>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</si>
  <si>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</si>
  <si>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</si>
  <si>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</si>
  <si>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</si>
  <si>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</si>
  <si>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</si>
  <si>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</si>
  <si>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</si>
  <si>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</si>
  <si>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</si>
  <si>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</si>
  <si>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</si>
  <si>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</si>
  <si>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</si>
  <si>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</si>
  <si>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</si>
  <si>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</si>
  <si>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</si>
  <si>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</si>
  <si>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</si>
  <si>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</si>
  <si>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</si>
  <si>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</si>
  <si>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ARRENDAMIENTO DE MAQUINARIA Y EQUIPO</t>
  </si>
  <si>
    <t>SERVICIO DE AGUA</t>
  </si>
  <si>
    <t>SERVICIO TELEFÓNICO CONVENCIONAL</t>
  </si>
  <si>
    <t>26102001-0019</t>
  </si>
  <si>
    <t>TOTAL</t>
  </si>
  <si>
    <t>PESOS</t>
  </si>
  <si>
    <t>SERVICIO DE AGUA POTABLE</t>
  </si>
  <si>
    <t>21601</t>
  </si>
  <si>
    <t>21601001-0033</t>
  </si>
  <si>
    <t>DISPENSADOR DE DESODORANTE POR GOTEO PARA MINGITORIOS</t>
  </si>
  <si>
    <t>AG00</t>
  </si>
  <si>
    <t>JUNTA LOCAL EJECUTIVA DE AGUASCALIENTES</t>
  </si>
  <si>
    <t>M001</t>
  </si>
  <si>
    <t>R005</t>
  </si>
  <si>
    <t>088</t>
  </si>
  <si>
    <t>B00OD01</t>
  </si>
  <si>
    <t>B00MO02</t>
  </si>
  <si>
    <t>SERVICIO</t>
  </si>
  <si>
    <t>N/A</t>
  </si>
  <si>
    <t>Programa Anual de Adquisiciones, Arrendamientos y Servicios del INE 2023 (PAAASINE) Delegaciones</t>
  </si>
  <si>
    <t>B16AM01</t>
  </si>
  <si>
    <t>ARRENDAMIENTO DE VEHÍCULOS TERRESTRES, AÉREOS, MARÍTIMOS, LACUSTRES Y FLUVIALES PARA SERVIDORES PUB.</t>
  </si>
  <si>
    <t>ARRENDAMIENTOS DE TRANSPORTE P/TRASLADO DEL PERSONAL DEL SERVICIO PROFESIONAL DELEG. AGS. P/REUNIÓN REGIONAL "MODIFICACIONES QUE PLANTEA EL PROYECTO DE DECRETO PLAN "B" EN LA CIUDAD DE MONTERREY N.L. EL 31/01/2023</t>
  </si>
  <si>
    <t>SERVICIO TELEFÓNICO CONVENCIONAL CORRESPONDIENTE AL MES DE ENERO 2023,AG00.</t>
  </si>
  <si>
    <t>ADJUDICACIÓN DIRECTA</t>
  </si>
  <si>
    <t>SERVICIO TELEFÓNICO CONVENCIONAL CORRESPONDIENTE AL MES DE ENERO 2023,AG01.</t>
  </si>
  <si>
    <t>SERVICIO TELEFÓNICO CONVENCIONAL CORRESPONDIENTE AL MES DE ENERO 2023,AG02.</t>
  </si>
  <si>
    <t>SERVICIO TELEFÓNICO CONVENCIONAL CORRESPONDIENTE AL MES DE ENERO 2023,AG03.</t>
  </si>
  <si>
    <t>02 JUNTA DISTRITAL EJECUTIVA</t>
  </si>
  <si>
    <t>AG02</t>
  </si>
  <si>
    <t>B00OD02</t>
  </si>
  <si>
    <t>31301</t>
  </si>
  <si>
    <t>SERVCIO DE AGUA POTABLE</t>
  </si>
  <si>
    <t>Plurianual</t>
  </si>
  <si>
    <t>MONTO</t>
  </si>
  <si>
    <t>32601</t>
  </si>
  <si>
    <t>ARRENDAMIENTO DE MULTIFUNCIONAL</t>
  </si>
  <si>
    <t>33801</t>
  </si>
  <si>
    <t>MONITOREO ENERO</t>
  </si>
  <si>
    <t>AG03</t>
  </si>
  <si>
    <t>SERVICIO DE AGUA POTABLE DEL MAC010351.</t>
  </si>
  <si>
    <t>SERVICIO DE AGUA DEL EDIFICIO QUE OCUPA LA 03 JDE.</t>
  </si>
  <si>
    <t>MATERIAL DE LIMPIEZA</t>
  </si>
  <si>
    <t>SERVICIO DE VIGILANCIA</t>
  </si>
  <si>
    <t>03 JUNTA DISTRITAL EJECUTIVA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</si>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</sst>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rgb="FFDEEBF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4" fillId="4" borderId="0" applyBorder="0" applyProtection="0"/>
    <xf numFmtId="0" fontId="12" fillId="0" borderId="0"/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15" fillId="0" borderId="1" xfId="5" applyFont="1" applyBorder="1" applyAlignment="1">
      <alignment horizontal="center" vertical="center" wrapText="1"/>
    </xf>
    <xf numFmtId="0" fontId="15" fillId="0" borderId="1" xfId="0" applyFont="1" applyBorder="1"/>
    <xf numFmtId="3" fontId="16" fillId="0" borderId="1" xfId="5" applyNumberFormat="1" applyFont="1" applyBorder="1" applyAlignment="1">
      <alignment vertical="center" wrapText="1"/>
    </xf>
    <xf numFmtId="1" fontId="17" fillId="0" borderId="1" xfId="6" applyNumberFormat="1" applyFont="1" applyBorder="1" applyAlignment="1">
      <alignment horizontal="center" vertical="center" wrapText="1"/>
    </xf>
    <xf numFmtId="2" fontId="15" fillId="0" borderId="1" xfId="0" applyNumberFormat="1" applyFont="1" applyBorder="1"/>
    <xf numFmtId="0" fontId="17" fillId="0" borderId="0" xfId="5" applyFont="1" applyAlignment="1">
      <alignment horizontal="center" vertical="center" wrapText="1"/>
    </xf>
    <xf numFmtId="0" fontId="15" fillId="0" borderId="6" xfId="5" applyFont="1" applyBorder="1" applyAlignment="1">
      <alignment horizontal="center" vertical="center" wrapText="1"/>
    </xf>
    <xf numFmtId="1" fontId="17" fillId="0" borderId="1" xfId="6" applyNumberFormat="1" applyFont="1" applyBorder="1" applyAlignment="1">
      <alignment horizontal="left" vertical="center" wrapText="1"/>
    </xf>
    <xf numFmtId="4" fontId="16" fillId="0" borderId="1" xfId="5" applyNumberFormat="1" applyFont="1" applyBorder="1" applyAlignment="1">
      <alignment horizontal="left" vertical="center" wrapText="1"/>
    </xf>
    <xf numFmtId="1" fontId="16" fillId="0" borderId="1" xfId="5" applyNumberFormat="1" applyFont="1" applyBorder="1" applyAlignment="1">
      <alignment vertical="center" wrapText="1"/>
    </xf>
    <xf numFmtId="1" fontId="16" fillId="0" borderId="1" xfId="5" applyNumberFormat="1" applyFont="1" applyBorder="1" applyAlignment="1">
      <alignment horizontal="center" vertical="center" wrapText="1"/>
    </xf>
    <xf numFmtId="2" fontId="16" fillId="0" borderId="1" xfId="5" applyNumberFormat="1" applyFont="1" applyBorder="1" applyAlignment="1">
      <alignment vertical="center" wrapText="1"/>
    </xf>
    <xf numFmtId="4" fontId="16" fillId="0" borderId="1" xfId="5" applyNumberFormat="1" applyFont="1" applyBorder="1" applyAlignment="1">
      <alignment vertical="center" wrapText="1"/>
    </xf>
    <xf numFmtId="44" fontId="15" fillId="0" borderId="1" xfId="17" applyFont="1" applyBorder="1"/>
    <xf numFmtId="44" fontId="16" fillId="0" borderId="1" xfId="17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49" fontId="19" fillId="3" borderId="1" xfId="16" applyNumberFormat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7" fillId="3" borderId="1" xfId="16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left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3" fontId="17" fillId="0" borderId="4" xfId="1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44" fontId="17" fillId="3" borderId="1" xfId="17" applyFont="1" applyFill="1" applyBorder="1" applyAlignment="1">
      <alignment vertical="center"/>
    </xf>
    <xf numFmtId="43" fontId="17" fillId="0" borderId="1" xfId="1" applyFont="1" applyBorder="1" applyAlignment="1">
      <alignment horizontal="center" vertical="center" wrapText="1"/>
    </xf>
    <xf numFmtId="44" fontId="17" fillId="0" borderId="1" xfId="17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49" fontId="19" fillId="0" borderId="5" xfId="16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15" fillId="0" borderId="1" xfId="0" applyFont="1" applyBorder="1" applyAlignment="1">
      <alignment vertical="center"/>
    </xf>
    <xf numFmtId="0" fontId="17" fillId="0" borderId="1" xfId="16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/>
    </xf>
    <xf numFmtId="49" fontId="19" fillId="0" borderId="1" xfId="16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wrapText="1"/>
    </xf>
    <xf numFmtId="0" fontId="15" fillId="0" borderId="1" xfId="0" applyFont="1" applyBorder="1" applyAlignment="1">
      <alignment horizontal="center"/>
    </xf>
    <xf numFmtId="44" fontId="15" fillId="3" borderId="1" xfId="17" applyFont="1" applyFill="1" applyBorder="1" applyAlignment="1">
      <alignment vertical="center"/>
    </xf>
    <xf numFmtId="0" fontId="17" fillId="0" borderId="4" xfId="16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17" fillId="0" borderId="7" xfId="16" applyFont="1" applyBorder="1" applyAlignment="1">
      <alignment horizontal="center" vertical="center"/>
    </xf>
    <xf numFmtId="0" fontId="15" fillId="0" borderId="8" xfId="0" applyFont="1" applyBorder="1"/>
    <xf numFmtId="0" fontId="18" fillId="0" borderId="8" xfId="0" applyFont="1" applyBorder="1" applyAlignment="1">
      <alignment horizontal="left" vertical="top"/>
    </xf>
    <xf numFmtId="4" fontId="16" fillId="0" borderId="4" xfId="5" applyNumberFormat="1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/>
    </xf>
    <xf numFmtId="3" fontId="17" fillId="0" borderId="1" xfId="6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2" fontId="19" fillId="3" borderId="1" xfId="0" applyNumberFormat="1" applyFont="1" applyFill="1" applyBorder="1" applyAlignment="1">
      <alignment horizontal="center" vertical="center" wrapText="1"/>
    </xf>
    <xf numFmtId="2" fontId="19" fillId="3" borderId="1" xfId="16" applyNumberFormat="1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2" fontId="19" fillId="0" borderId="5" xfId="0" applyNumberFormat="1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2" fontId="19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0" fontId="20" fillId="0" borderId="6" xfId="5" applyFont="1" applyBorder="1" applyAlignment="1">
      <alignment horizontal="center" vertical="center" wrapText="1"/>
    </xf>
    <xf numFmtId="166" fontId="21" fillId="0" borderId="1" xfId="5" quotePrefix="1" applyNumberFormat="1" applyFont="1" applyBorder="1" applyAlignment="1">
      <alignment horizontal="center" vertical="center" wrapText="1"/>
    </xf>
    <xf numFmtId="0" fontId="21" fillId="0" borderId="1" xfId="5" applyFont="1" applyBorder="1" applyAlignment="1">
      <alignment horizontal="center" vertical="center" wrapText="1"/>
    </xf>
    <xf numFmtId="1" fontId="19" fillId="0" borderId="1" xfId="6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36"/>
  <sheetViews>
    <sheetView tabSelected="1" topLeftCell="A10" zoomScale="78" zoomScaleNormal="78" workbookViewId="0">
      <selection activeCell="E29" sqref="E29"/>
    </sheetView>
  </sheetViews>
  <sheetFormatPr baseColWidth="10" defaultColWidth="10.85546875" defaultRowHeight="15" x14ac:dyDescent="0.25"/>
  <cols>
    <col min="1" max="1" width="22.710937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15.140625" style="1" customWidth="1"/>
    <col min="6" max="6" width="11.5703125" style="1" customWidth="1"/>
    <col min="7" max="7" width="8.140625" style="34" customWidth="1"/>
    <col min="8" max="8" width="60.5703125" style="1" bestFit="1" customWidth="1"/>
    <col min="9" max="9" width="15.85546875" style="1" customWidth="1"/>
    <col min="10" max="10" width="72.7109375" style="21" bestFit="1" customWidth="1"/>
    <col min="11" max="11" width="17.140625" style="1" customWidth="1"/>
    <col min="12" max="12" width="11" style="1" customWidth="1"/>
    <col min="13" max="13" width="11.7109375" style="1" customWidth="1"/>
    <col min="14" max="14" width="10.140625" style="24" customWidth="1"/>
    <col min="15" max="15" width="16" style="29" customWidth="1"/>
    <col min="16" max="16" width="18.28515625" style="21" customWidth="1"/>
    <col min="17" max="17" width="14.5703125" style="28" customWidth="1"/>
    <col min="18" max="18" width="11.42578125" style="1" bestFit="1" customWidth="1"/>
    <col min="19" max="19" width="14.85546875" style="1" bestFit="1" customWidth="1"/>
    <col min="20" max="20" width="13.28515625" style="1" bestFit="1" customWidth="1"/>
    <col min="21" max="21" width="12.42578125" style="31" bestFit="1" customWidth="1"/>
    <col min="22" max="23" width="12.5703125" style="1" bestFit="1" customWidth="1"/>
    <col min="24" max="24" width="12" style="1" bestFit="1" customWidth="1"/>
    <col min="25" max="25" width="14.42578125" style="1" bestFit="1" customWidth="1"/>
    <col min="26" max="26" width="17.85546875" style="1" bestFit="1" customWidth="1"/>
    <col min="27" max="27" width="10" style="1" bestFit="1" customWidth="1"/>
    <col min="28" max="28" width="12.28515625" style="1" customWidth="1"/>
    <col min="29" max="29" width="13" style="1" customWidth="1"/>
    <col min="30" max="30" width="10.85546875" style="1"/>
    <col min="31" max="31" width="55.85546875" style="1" customWidth="1"/>
    <col min="32" max="16384" width="10.85546875" style="1"/>
  </cols>
  <sheetData>
    <row r="1" spans="1:30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0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25">
      <c r="A2" s="10"/>
      <c r="B2" s="10"/>
      <c r="C2" s="10"/>
      <c r="D2" s="10"/>
      <c r="E2" s="10"/>
      <c r="F2" s="10"/>
      <c r="G2" s="33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25">
      <c r="A3" s="11"/>
      <c r="B3" s="11"/>
      <c r="C3" s="11"/>
      <c r="D3" s="11"/>
      <c r="E3" s="11"/>
      <c r="F3" s="11"/>
      <c r="G3" s="33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25">
      <c r="A4" s="103" t="s">
        <v>53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3"/>
      <c r="U4" s="103"/>
      <c r="V4" s="103"/>
      <c r="W4" s="103"/>
      <c r="X4" s="103"/>
      <c r="Y4" s="103"/>
      <c r="Z4" s="103"/>
      <c r="AA4" s="103"/>
      <c r="AB4" s="103"/>
      <c r="AC4" s="103"/>
    </row>
    <row r="5" spans="1:30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27" x14ac:dyDescent="0.25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2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  <c r="AD6" s="26"/>
    </row>
    <row r="7" spans="1:30" s="67" customFormat="1" ht="66.75" customHeight="1" x14ac:dyDescent="0.25">
      <c r="A7" s="54" t="s">
        <v>45</v>
      </c>
      <c r="B7" s="89" t="s">
        <v>44</v>
      </c>
      <c r="C7" s="89" t="s">
        <v>33</v>
      </c>
      <c r="D7" s="90" t="s">
        <v>46</v>
      </c>
      <c r="E7" s="55" t="s">
        <v>33</v>
      </c>
      <c r="F7" s="91" t="s">
        <v>54</v>
      </c>
      <c r="G7" s="56">
        <v>32505</v>
      </c>
      <c r="H7" s="57" t="s">
        <v>55</v>
      </c>
      <c r="I7" s="58"/>
      <c r="J7" s="59" t="s">
        <v>56</v>
      </c>
      <c r="K7" s="60"/>
      <c r="L7" s="61" t="s">
        <v>52</v>
      </c>
      <c r="M7" s="62" t="s">
        <v>51</v>
      </c>
      <c r="N7" s="62">
        <v>1</v>
      </c>
      <c r="O7" s="63">
        <v>41296</v>
      </c>
      <c r="P7" s="64" t="s">
        <v>58</v>
      </c>
      <c r="Q7" s="63">
        <f>N7*O7</f>
        <v>41296</v>
      </c>
      <c r="R7" s="65">
        <f>N7*O7</f>
        <v>41296</v>
      </c>
      <c r="S7" s="64">
        <v>0</v>
      </c>
      <c r="T7" s="64">
        <v>0</v>
      </c>
      <c r="U7" s="64">
        <v>0</v>
      </c>
      <c r="V7" s="64">
        <v>0</v>
      </c>
      <c r="W7" s="64">
        <v>0</v>
      </c>
      <c r="X7" s="64">
        <v>0</v>
      </c>
      <c r="Y7" s="64">
        <v>0</v>
      </c>
      <c r="Z7" s="64">
        <v>0</v>
      </c>
      <c r="AA7" s="64">
        <v>0</v>
      </c>
      <c r="AB7" s="64">
        <v>0</v>
      </c>
      <c r="AC7" s="64">
        <v>0</v>
      </c>
      <c r="AD7" s="66"/>
    </row>
    <row r="8" spans="1:30" s="67" customFormat="1" ht="42" customHeight="1" x14ac:dyDescent="0.2">
      <c r="A8" s="68" t="s">
        <v>45</v>
      </c>
      <c r="B8" s="92" t="s">
        <v>44</v>
      </c>
      <c r="C8" s="92" t="s">
        <v>33</v>
      </c>
      <c r="D8" s="93" t="s">
        <v>46</v>
      </c>
      <c r="E8" s="69" t="s">
        <v>33</v>
      </c>
      <c r="F8" s="94" t="s">
        <v>49</v>
      </c>
      <c r="G8" s="70">
        <v>31401</v>
      </c>
      <c r="H8" s="71" t="s">
        <v>36</v>
      </c>
      <c r="I8" s="72"/>
      <c r="J8" s="73" t="s">
        <v>57</v>
      </c>
      <c r="K8" s="74"/>
      <c r="L8" s="61" t="s">
        <v>52</v>
      </c>
      <c r="M8" s="75" t="s">
        <v>51</v>
      </c>
      <c r="N8" s="75">
        <v>1</v>
      </c>
      <c r="O8" s="63">
        <v>3043.3</v>
      </c>
      <c r="P8" s="64" t="s">
        <v>58</v>
      </c>
      <c r="Q8" s="63">
        <f t="shared" ref="Q8:Q14" si="0">N8*O8</f>
        <v>3043.3</v>
      </c>
      <c r="R8" s="65">
        <v>3043.3</v>
      </c>
      <c r="S8" s="64">
        <v>0</v>
      </c>
      <c r="T8" s="64">
        <v>0</v>
      </c>
      <c r="U8" s="64">
        <v>0</v>
      </c>
      <c r="V8" s="64">
        <v>0</v>
      </c>
      <c r="W8" s="61">
        <v>0</v>
      </c>
      <c r="X8" s="64">
        <v>0</v>
      </c>
      <c r="Y8" s="61">
        <v>0</v>
      </c>
      <c r="Z8" s="61">
        <v>0</v>
      </c>
      <c r="AA8" s="61">
        <v>0</v>
      </c>
      <c r="AB8" s="61">
        <v>0</v>
      </c>
      <c r="AC8" s="61">
        <v>0</v>
      </c>
      <c r="AD8" s="66"/>
    </row>
    <row r="9" spans="1:30" s="67" customFormat="1" ht="52.5" customHeight="1" x14ac:dyDescent="0.25">
      <c r="A9" s="54" t="s">
        <v>45</v>
      </c>
      <c r="B9" s="89" t="s">
        <v>44</v>
      </c>
      <c r="C9" s="89" t="s">
        <v>33</v>
      </c>
      <c r="D9" s="95" t="s">
        <v>46</v>
      </c>
      <c r="E9" s="76" t="s">
        <v>33</v>
      </c>
      <c r="F9" s="96" t="s">
        <v>49</v>
      </c>
      <c r="G9" s="70">
        <v>31401</v>
      </c>
      <c r="H9" s="71" t="s">
        <v>36</v>
      </c>
      <c r="I9" s="72"/>
      <c r="J9" s="73" t="s">
        <v>59</v>
      </c>
      <c r="K9" s="60"/>
      <c r="L9" s="61" t="s">
        <v>52</v>
      </c>
      <c r="M9" s="75" t="s">
        <v>51</v>
      </c>
      <c r="N9" s="75">
        <v>1</v>
      </c>
      <c r="O9" s="63">
        <v>373.64</v>
      </c>
      <c r="P9" s="64" t="s">
        <v>58</v>
      </c>
      <c r="Q9" s="63">
        <f t="shared" si="0"/>
        <v>373.64</v>
      </c>
      <c r="R9" s="65">
        <f>N9*O9</f>
        <v>373.64</v>
      </c>
      <c r="S9" s="64">
        <v>0</v>
      </c>
      <c r="T9" s="64">
        <v>0</v>
      </c>
      <c r="U9" s="64">
        <v>0</v>
      </c>
      <c r="V9" s="64">
        <v>0</v>
      </c>
      <c r="W9" s="64">
        <v>0</v>
      </c>
      <c r="X9" s="64">
        <v>0</v>
      </c>
      <c r="Y9" s="64">
        <v>0</v>
      </c>
      <c r="Z9" s="64">
        <v>0</v>
      </c>
      <c r="AA9" s="64">
        <v>0</v>
      </c>
      <c r="AB9" s="64">
        <v>0</v>
      </c>
      <c r="AC9" s="64">
        <v>0</v>
      </c>
      <c r="AD9" s="66"/>
    </row>
    <row r="10" spans="1:30" s="67" customFormat="1" ht="42.75" customHeight="1" x14ac:dyDescent="0.2">
      <c r="A10" s="54" t="s">
        <v>45</v>
      </c>
      <c r="B10" s="89" t="s">
        <v>44</v>
      </c>
      <c r="C10" s="89" t="s">
        <v>33</v>
      </c>
      <c r="D10" s="95" t="s">
        <v>47</v>
      </c>
      <c r="E10" s="76" t="s">
        <v>48</v>
      </c>
      <c r="F10" s="96" t="s">
        <v>50</v>
      </c>
      <c r="G10" s="70">
        <v>31401</v>
      </c>
      <c r="H10" s="71" t="s">
        <v>36</v>
      </c>
      <c r="I10" s="72"/>
      <c r="J10" s="73" t="s">
        <v>59</v>
      </c>
      <c r="K10" s="77"/>
      <c r="L10" s="61" t="s">
        <v>52</v>
      </c>
      <c r="M10" s="75" t="s">
        <v>51</v>
      </c>
      <c r="N10" s="75">
        <v>1</v>
      </c>
      <c r="O10" s="63">
        <v>496.37</v>
      </c>
      <c r="P10" s="64" t="s">
        <v>58</v>
      </c>
      <c r="Q10" s="63">
        <f t="shared" si="0"/>
        <v>496.37</v>
      </c>
      <c r="R10" s="65">
        <f>N10*O10</f>
        <v>496.37</v>
      </c>
      <c r="S10" s="64">
        <v>0</v>
      </c>
      <c r="T10" s="64">
        <v>0</v>
      </c>
      <c r="U10" s="64">
        <v>0</v>
      </c>
      <c r="V10" s="64">
        <v>0</v>
      </c>
      <c r="W10" s="64">
        <v>0</v>
      </c>
      <c r="X10" s="64">
        <v>0</v>
      </c>
      <c r="Y10" s="64">
        <v>0</v>
      </c>
      <c r="Z10" s="64">
        <v>0</v>
      </c>
      <c r="AA10" s="64">
        <v>0</v>
      </c>
      <c r="AB10" s="64">
        <v>0</v>
      </c>
      <c r="AC10" s="64">
        <v>0</v>
      </c>
      <c r="AD10" s="66"/>
    </row>
    <row r="11" spans="1:30" s="67" customFormat="1" ht="46.5" customHeight="1" x14ac:dyDescent="0.2">
      <c r="A11" s="54" t="s">
        <v>45</v>
      </c>
      <c r="B11" s="89" t="s">
        <v>44</v>
      </c>
      <c r="C11" s="89" t="s">
        <v>33</v>
      </c>
      <c r="D11" s="95" t="s">
        <v>46</v>
      </c>
      <c r="E11" s="76" t="s">
        <v>33</v>
      </c>
      <c r="F11" s="96" t="s">
        <v>49</v>
      </c>
      <c r="G11" s="70">
        <v>31401</v>
      </c>
      <c r="H11" s="71" t="s">
        <v>36</v>
      </c>
      <c r="I11" s="75" t="s">
        <v>37</v>
      </c>
      <c r="J11" s="73" t="s">
        <v>60</v>
      </c>
      <c r="K11" s="74"/>
      <c r="L11" s="61" t="s">
        <v>52</v>
      </c>
      <c r="M11" s="75" t="s">
        <v>39</v>
      </c>
      <c r="N11" s="78">
        <v>1</v>
      </c>
      <c r="O11" s="79">
        <v>270.42</v>
      </c>
      <c r="P11" s="64" t="s">
        <v>58</v>
      </c>
      <c r="Q11" s="63">
        <f t="shared" si="0"/>
        <v>270.42</v>
      </c>
      <c r="R11" s="65">
        <f t="shared" ref="R11:R14" si="1">N11*O11</f>
        <v>270.42</v>
      </c>
      <c r="S11" s="64">
        <v>0</v>
      </c>
      <c r="T11" s="64">
        <v>0</v>
      </c>
      <c r="U11" s="64">
        <v>0</v>
      </c>
      <c r="V11" s="64">
        <v>0</v>
      </c>
      <c r="W11" s="64">
        <v>0</v>
      </c>
      <c r="X11" s="64">
        <v>0</v>
      </c>
      <c r="Y11" s="64">
        <v>0</v>
      </c>
      <c r="Z11" s="64">
        <v>0</v>
      </c>
      <c r="AA11" s="64">
        <v>0</v>
      </c>
      <c r="AB11" s="64">
        <v>0</v>
      </c>
      <c r="AC11" s="64">
        <v>0</v>
      </c>
      <c r="AD11" s="66"/>
    </row>
    <row r="12" spans="1:30" s="67" customFormat="1" ht="46.5" customHeight="1" x14ac:dyDescent="0.2">
      <c r="A12" s="54" t="s">
        <v>45</v>
      </c>
      <c r="B12" s="89" t="s">
        <v>44</v>
      </c>
      <c r="C12" s="89" t="s">
        <v>33</v>
      </c>
      <c r="D12" s="95" t="s">
        <v>47</v>
      </c>
      <c r="E12" s="76" t="s">
        <v>48</v>
      </c>
      <c r="F12" s="96" t="s">
        <v>50</v>
      </c>
      <c r="G12" s="70">
        <v>31401</v>
      </c>
      <c r="H12" s="71" t="s">
        <v>36</v>
      </c>
      <c r="I12" s="80" t="s">
        <v>37</v>
      </c>
      <c r="J12" s="73" t="s">
        <v>60</v>
      </c>
      <c r="K12" s="74"/>
      <c r="L12" s="61" t="s">
        <v>52</v>
      </c>
      <c r="M12" s="75" t="s">
        <v>39</v>
      </c>
      <c r="N12" s="75">
        <v>1</v>
      </c>
      <c r="O12" s="63">
        <v>713.95</v>
      </c>
      <c r="P12" s="64" t="s">
        <v>58</v>
      </c>
      <c r="Q12" s="63">
        <f t="shared" si="0"/>
        <v>713.95</v>
      </c>
      <c r="R12" s="65">
        <f t="shared" si="1"/>
        <v>713.95</v>
      </c>
      <c r="S12" s="64">
        <v>0</v>
      </c>
      <c r="T12" s="64">
        <v>0</v>
      </c>
      <c r="U12" s="64">
        <v>0</v>
      </c>
      <c r="V12" s="64">
        <v>0</v>
      </c>
      <c r="W12" s="64">
        <v>0</v>
      </c>
      <c r="X12" s="64">
        <v>0</v>
      </c>
      <c r="Y12" s="64">
        <v>0</v>
      </c>
      <c r="Z12" s="64">
        <v>0</v>
      </c>
      <c r="AA12" s="64">
        <v>0</v>
      </c>
      <c r="AB12" s="64">
        <v>0</v>
      </c>
      <c r="AC12" s="64">
        <v>0</v>
      </c>
      <c r="AD12" s="66"/>
    </row>
    <row r="13" spans="1:30" s="67" customFormat="1" ht="46.5" customHeight="1" x14ac:dyDescent="0.2">
      <c r="A13" s="54" t="s">
        <v>45</v>
      </c>
      <c r="B13" s="89" t="s">
        <v>44</v>
      </c>
      <c r="C13" s="89" t="s">
        <v>33</v>
      </c>
      <c r="D13" s="95" t="s">
        <v>46</v>
      </c>
      <c r="E13" s="76" t="s">
        <v>33</v>
      </c>
      <c r="F13" s="96" t="s">
        <v>49</v>
      </c>
      <c r="G13" s="70">
        <v>31401</v>
      </c>
      <c r="H13" s="71" t="s">
        <v>36</v>
      </c>
      <c r="I13" s="80"/>
      <c r="J13" s="73" t="s">
        <v>61</v>
      </c>
      <c r="K13" s="74"/>
      <c r="L13" s="61"/>
      <c r="M13" s="75"/>
      <c r="N13" s="75">
        <v>1</v>
      </c>
      <c r="O13" s="63">
        <v>272.75</v>
      </c>
      <c r="P13" s="64" t="s">
        <v>58</v>
      </c>
      <c r="Q13" s="63">
        <f t="shared" si="0"/>
        <v>272.75</v>
      </c>
      <c r="R13" s="65">
        <f t="shared" si="1"/>
        <v>272.75</v>
      </c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6"/>
    </row>
    <row r="14" spans="1:30" s="67" customFormat="1" ht="45" customHeight="1" x14ac:dyDescent="0.2">
      <c r="A14" s="54" t="s">
        <v>45</v>
      </c>
      <c r="B14" s="89" t="s">
        <v>44</v>
      </c>
      <c r="C14" s="89" t="s">
        <v>33</v>
      </c>
      <c r="D14" s="95" t="s">
        <v>47</v>
      </c>
      <c r="E14" s="76" t="s">
        <v>48</v>
      </c>
      <c r="F14" s="96" t="s">
        <v>50</v>
      </c>
      <c r="G14" s="82">
        <v>31401</v>
      </c>
      <c r="H14" s="71" t="s">
        <v>36</v>
      </c>
      <c r="I14" s="83" t="s">
        <v>37</v>
      </c>
      <c r="J14" s="73" t="s">
        <v>61</v>
      </c>
      <c r="K14" s="74"/>
      <c r="L14" s="61" t="s">
        <v>52</v>
      </c>
      <c r="M14" s="75" t="s">
        <v>39</v>
      </c>
      <c r="N14" s="75">
        <v>1</v>
      </c>
      <c r="O14" s="63">
        <v>838.19</v>
      </c>
      <c r="P14" s="64" t="s">
        <v>58</v>
      </c>
      <c r="Q14" s="63">
        <f t="shared" si="0"/>
        <v>838.19</v>
      </c>
      <c r="R14" s="65">
        <f t="shared" si="1"/>
        <v>838.19</v>
      </c>
      <c r="S14" s="64">
        <v>0</v>
      </c>
      <c r="T14" s="64">
        <v>0</v>
      </c>
      <c r="U14" s="64">
        <v>0</v>
      </c>
      <c r="V14" s="64">
        <v>0</v>
      </c>
      <c r="W14" s="64">
        <v>0</v>
      </c>
      <c r="X14" s="64">
        <v>0</v>
      </c>
      <c r="Y14" s="64">
        <v>0</v>
      </c>
      <c r="Z14" s="64">
        <v>0</v>
      </c>
      <c r="AA14" s="64">
        <v>0</v>
      </c>
      <c r="AB14" s="64">
        <v>0</v>
      </c>
      <c r="AC14" s="64">
        <v>0</v>
      </c>
      <c r="AD14" s="66"/>
    </row>
    <row r="15" spans="1:30" s="44" customFormat="1" ht="30" customHeight="1" x14ac:dyDescent="0.2">
      <c r="A15" s="39" t="s">
        <v>62</v>
      </c>
      <c r="B15" s="97" t="s">
        <v>63</v>
      </c>
      <c r="C15" s="98" t="s">
        <v>33</v>
      </c>
      <c r="D15" s="81" t="s">
        <v>47</v>
      </c>
      <c r="E15" s="81" t="s">
        <v>48</v>
      </c>
      <c r="F15" s="81" t="s">
        <v>50</v>
      </c>
      <c r="G15" s="82" t="s">
        <v>41</v>
      </c>
      <c r="H15" s="87" t="s">
        <v>76</v>
      </c>
      <c r="I15" s="84" t="s">
        <v>42</v>
      </c>
      <c r="J15" s="40" t="s">
        <v>43</v>
      </c>
      <c r="K15" s="41"/>
      <c r="L15" s="42"/>
      <c r="M15" s="78" t="s">
        <v>79</v>
      </c>
      <c r="N15" s="78">
        <v>2</v>
      </c>
      <c r="O15" s="43">
        <v>156.6</v>
      </c>
      <c r="P15" s="64" t="s">
        <v>58</v>
      </c>
      <c r="Q15" s="52">
        <f>R15</f>
        <v>313.2</v>
      </c>
      <c r="R15" s="52">
        <f>O15*N15</f>
        <v>313.2</v>
      </c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</row>
    <row r="16" spans="1:30" s="44" customFormat="1" ht="30" customHeight="1" x14ac:dyDescent="0.2">
      <c r="A16" s="39" t="s">
        <v>62</v>
      </c>
      <c r="B16" s="97" t="s">
        <v>63</v>
      </c>
      <c r="C16" s="98" t="s">
        <v>33</v>
      </c>
      <c r="D16" s="81" t="s">
        <v>46</v>
      </c>
      <c r="E16" s="81" t="s">
        <v>33</v>
      </c>
      <c r="F16" s="81" t="s">
        <v>64</v>
      </c>
      <c r="G16" s="82" t="s">
        <v>65</v>
      </c>
      <c r="H16" s="87" t="s">
        <v>35</v>
      </c>
      <c r="I16" s="85"/>
      <c r="J16" s="40" t="s">
        <v>66</v>
      </c>
      <c r="K16" s="41"/>
      <c r="L16" s="42" t="s">
        <v>67</v>
      </c>
      <c r="M16" s="78" t="s">
        <v>68</v>
      </c>
      <c r="N16" s="78">
        <v>1</v>
      </c>
      <c r="O16" s="43">
        <v>1499.9959999999999</v>
      </c>
      <c r="P16" s="64" t="s">
        <v>58</v>
      </c>
      <c r="Q16" s="52">
        <f t="shared" ref="Q16:Q21" si="2">R16</f>
        <v>1499.9959999999999</v>
      </c>
      <c r="R16" s="52">
        <f t="shared" ref="R16:R21" si="3">O16*N16</f>
        <v>1499.9959999999999</v>
      </c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</row>
    <row r="17" spans="1:30" s="44" customFormat="1" ht="30" customHeight="1" x14ac:dyDescent="0.2">
      <c r="A17" s="39" t="s">
        <v>62</v>
      </c>
      <c r="B17" s="97" t="s">
        <v>63</v>
      </c>
      <c r="C17" s="98" t="s">
        <v>33</v>
      </c>
      <c r="D17" s="81" t="s">
        <v>47</v>
      </c>
      <c r="E17" s="81" t="s">
        <v>48</v>
      </c>
      <c r="F17" s="81" t="s">
        <v>50</v>
      </c>
      <c r="G17" s="82" t="s">
        <v>65</v>
      </c>
      <c r="H17" s="87" t="s">
        <v>35</v>
      </c>
      <c r="I17" s="85"/>
      <c r="J17" s="40" t="s">
        <v>40</v>
      </c>
      <c r="K17" s="41"/>
      <c r="L17" s="42" t="s">
        <v>67</v>
      </c>
      <c r="M17" s="78" t="s">
        <v>68</v>
      </c>
      <c r="N17" s="78">
        <v>1</v>
      </c>
      <c r="O17" s="43">
        <v>464.99760000000003</v>
      </c>
      <c r="P17" s="64" t="s">
        <v>58</v>
      </c>
      <c r="Q17" s="52">
        <f t="shared" si="2"/>
        <v>464.99760000000003</v>
      </c>
      <c r="R17" s="52">
        <f t="shared" si="3"/>
        <v>464.99760000000003</v>
      </c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</row>
    <row r="18" spans="1:30" s="44" customFormat="1" ht="30" customHeight="1" x14ac:dyDescent="0.2">
      <c r="A18" s="39" t="s">
        <v>62</v>
      </c>
      <c r="B18" s="97" t="s">
        <v>63</v>
      </c>
      <c r="C18" s="98" t="s">
        <v>33</v>
      </c>
      <c r="D18" s="81" t="s">
        <v>46</v>
      </c>
      <c r="E18" s="81" t="s">
        <v>33</v>
      </c>
      <c r="F18" s="81" t="s">
        <v>49</v>
      </c>
      <c r="G18" s="82" t="s">
        <v>69</v>
      </c>
      <c r="H18" s="87" t="s">
        <v>34</v>
      </c>
      <c r="I18" s="85"/>
      <c r="J18" s="40" t="s">
        <v>70</v>
      </c>
      <c r="K18" s="41"/>
      <c r="L18" s="42"/>
      <c r="M18" s="78" t="s">
        <v>68</v>
      </c>
      <c r="N18" s="78">
        <v>1</v>
      </c>
      <c r="O18" s="43">
        <v>1972</v>
      </c>
      <c r="P18" s="64" t="s">
        <v>58</v>
      </c>
      <c r="Q18" s="52">
        <f t="shared" si="2"/>
        <v>1972</v>
      </c>
      <c r="R18" s="52">
        <f t="shared" si="3"/>
        <v>1972</v>
      </c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</row>
    <row r="19" spans="1:30" s="44" customFormat="1" ht="30" customHeight="1" x14ac:dyDescent="0.2">
      <c r="A19" s="39" t="s">
        <v>62</v>
      </c>
      <c r="B19" s="97" t="s">
        <v>63</v>
      </c>
      <c r="C19" s="98" t="s">
        <v>33</v>
      </c>
      <c r="D19" s="81" t="s">
        <v>47</v>
      </c>
      <c r="E19" s="81" t="s">
        <v>48</v>
      </c>
      <c r="F19" s="81" t="s">
        <v>50</v>
      </c>
      <c r="G19" s="82" t="s">
        <v>71</v>
      </c>
      <c r="H19" s="87" t="s">
        <v>77</v>
      </c>
      <c r="I19" s="85"/>
      <c r="J19" s="40" t="s">
        <v>72</v>
      </c>
      <c r="K19" s="41"/>
      <c r="L19" s="42"/>
      <c r="M19" s="78" t="s">
        <v>68</v>
      </c>
      <c r="N19" s="78">
        <v>1</v>
      </c>
      <c r="O19" s="43">
        <v>260.00239999999997</v>
      </c>
      <c r="P19" s="64" t="s">
        <v>58</v>
      </c>
      <c r="Q19" s="52">
        <f t="shared" si="2"/>
        <v>260.00239999999997</v>
      </c>
      <c r="R19" s="52">
        <f t="shared" si="3"/>
        <v>260.00239999999997</v>
      </c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</row>
    <row r="20" spans="1:30" s="44" customFormat="1" ht="30" customHeight="1" x14ac:dyDescent="0.2">
      <c r="A20" s="39" t="s">
        <v>62</v>
      </c>
      <c r="B20" s="97" t="s">
        <v>63</v>
      </c>
      <c r="C20" s="98" t="s">
        <v>33</v>
      </c>
      <c r="D20" s="81" t="s">
        <v>47</v>
      </c>
      <c r="E20" s="81" t="s">
        <v>48</v>
      </c>
      <c r="F20" s="81" t="s">
        <v>50</v>
      </c>
      <c r="G20" s="82" t="s">
        <v>65</v>
      </c>
      <c r="H20" s="87" t="s">
        <v>35</v>
      </c>
      <c r="I20" s="85"/>
      <c r="J20" s="40" t="s">
        <v>40</v>
      </c>
      <c r="K20" s="41"/>
      <c r="L20" s="42" t="s">
        <v>67</v>
      </c>
      <c r="M20" s="78" t="s">
        <v>68</v>
      </c>
      <c r="N20" s="78">
        <v>1</v>
      </c>
      <c r="O20" s="43">
        <v>313.2</v>
      </c>
      <c r="P20" s="64" t="s">
        <v>58</v>
      </c>
      <c r="Q20" s="52">
        <f t="shared" si="2"/>
        <v>313.2</v>
      </c>
      <c r="R20" s="52">
        <f t="shared" si="3"/>
        <v>313.2</v>
      </c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</row>
    <row r="21" spans="1:30" s="44" customFormat="1" ht="30" customHeight="1" x14ac:dyDescent="0.2">
      <c r="A21" s="39" t="s">
        <v>62</v>
      </c>
      <c r="B21" s="97" t="s">
        <v>63</v>
      </c>
      <c r="C21" s="98" t="s">
        <v>33</v>
      </c>
      <c r="D21" s="81" t="s">
        <v>47</v>
      </c>
      <c r="E21" s="81" t="s">
        <v>48</v>
      </c>
      <c r="F21" s="81" t="s">
        <v>50</v>
      </c>
      <c r="G21" s="82" t="s">
        <v>65</v>
      </c>
      <c r="H21" s="87" t="s">
        <v>35</v>
      </c>
      <c r="I21" s="85"/>
      <c r="J21" s="40" t="s">
        <v>66</v>
      </c>
      <c r="K21" s="41"/>
      <c r="L21" s="42" t="s">
        <v>67</v>
      </c>
      <c r="M21" s="78" t="s">
        <v>68</v>
      </c>
      <c r="N21" s="78">
        <v>1</v>
      </c>
      <c r="O21" s="43">
        <v>633.99799999999993</v>
      </c>
      <c r="P21" s="64" t="s">
        <v>58</v>
      </c>
      <c r="Q21" s="52">
        <f t="shared" si="2"/>
        <v>633.99799999999993</v>
      </c>
      <c r="R21" s="52">
        <f t="shared" si="3"/>
        <v>633.99799999999993</v>
      </c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</row>
    <row r="22" spans="1:30" s="44" customFormat="1" ht="30" customHeight="1" x14ac:dyDescent="0.25">
      <c r="A22" s="45" t="s">
        <v>78</v>
      </c>
      <c r="B22" s="99" t="s">
        <v>73</v>
      </c>
      <c r="C22" s="100">
        <v>1</v>
      </c>
      <c r="D22" s="101" t="s">
        <v>47</v>
      </c>
      <c r="E22" s="100">
        <v>88</v>
      </c>
      <c r="F22" s="101" t="s">
        <v>50</v>
      </c>
      <c r="G22" s="102">
        <v>31301</v>
      </c>
      <c r="H22" s="86" t="s">
        <v>35</v>
      </c>
      <c r="I22" s="46"/>
      <c r="J22" s="48" t="s">
        <v>74</v>
      </c>
      <c r="K22" s="41"/>
      <c r="L22" s="42"/>
      <c r="M22" s="88" t="s">
        <v>68</v>
      </c>
      <c r="N22" s="49">
        <v>1</v>
      </c>
      <c r="O22" s="50">
        <v>632.4</v>
      </c>
      <c r="P22" s="64" t="s">
        <v>58</v>
      </c>
      <c r="Q22" s="53">
        <f>SUM(R22:AC22)</f>
        <v>632.4</v>
      </c>
      <c r="R22" s="53">
        <v>632.4</v>
      </c>
      <c r="S22" s="41"/>
      <c r="T22" s="41"/>
      <c r="U22" s="41"/>
      <c r="V22" s="50"/>
      <c r="W22" s="41"/>
      <c r="X22" s="51"/>
      <c r="Y22" s="41"/>
      <c r="Z22" s="51"/>
      <c r="AA22" s="50"/>
      <c r="AB22" s="50"/>
      <c r="AC22" s="50"/>
    </row>
    <row r="23" spans="1:30" s="44" customFormat="1" ht="30" customHeight="1" x14ac:dyDescent="0.25">
      <c r="A23" s="45" t="s">
        <v>78</v>
      </c>
      <c r="B23" s="99" t="s">
        <v>73</v>
      </c>
      <c r="C23" s="100">
        <v>1</v>
      </c>
      <c r="D23" s="101" t="s">
        <v>46</v>
      </c>
      <c r="E23" s="100">
        <v>1</v>
      </c>
      <c r="F23" s="101" t="s">
        <v>64</v>
      </c>
      <c r="G23" s="102">
        <v>31301</v>
      </c>
      <c r="H23" s="47" t="s">
        <v>35</v>
      </c>
      <c r="I23" s="46"/>
      <c r="J23" s="48" t="s">
        <v>75</v>
      </c>
      <c r="K23" s="41"/>
      <c r="L23" s="42"/>
      <c r="M23" s="88" t="s">
        <v>68</v>
      </c>
      <c r="N23" s="49">
        <v>1</v>
      </c>
      <c r="O23" s="50">
        <v>2153.5300000000002</v>
      </c>
      <c r="P23" s="64" t="s">
        <v>58</v>
      </c>
      <c r="Q23" s="53">
        <f t="shared" ref="Q23" si="4">SUM(R23:AC23)</f>
        <v>2153.5300000000002</v>
      </c>
      <c r="R23" s="53">
        <v>2153.5300000000002</v>
      </c>
      <c r="S23" s="41"/>
      <c r="T23" s="41"/>
      <c r="U23" s="41"/>
      <c r="V23" s="50"/>
      <c r="W23" s="41"/>
      <c r="X23" s="51"/>
      <c r="Y23" s="41"/>
      <c r="Z23" s="51"/>
      <c r="AA23" s="50"/>
      <c r="AB23" s="50"/>
      <c r="AC23" s="50"/>
    </row>
    <row r="24" spans="1:30" s="20" customFormat="1" x14ac:dyDescent="0.2">
      <c r="A24" s="1"/>
      <c r="B24" s="1"/>
      <c r="C24" s="1"/>
      <c r="D24" s="1"/>
      <c r="E24" s="1"/>
      <c r="F24" s="1"/>
      <c r="G24" s="1"/>
      <c r="H24" s="1"/>
      <c r="I24" s="1"/>
      <c r="J24" s="21"/>
      <c r="K24" s="1"/>
      <c r="L24" s="1"/>
      <c r="M24" s="35"/>
      <c r="N24" s="24"/>
      <c r="O24" s="24"/>
      <c r="P24" s="21"/>
      <c r="Q24" s="25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27"/>
    </row>
    <row r="25" spans="1:30" s="20" customFormat="1" x14ac:dyDescent="0.2">
      <c r="A25" s="105" t="s">
        <v>38</v>
      </c>
      <c r="B25" s="105"/>
      <c r="C25" s="105"/>
      <c r="D25" s="105"/>
      <c r="E25" s="105"/>
      <c r="F25" s="105"/>
      <c r="G25" s="105"/>
      <c r="H25" s="105"/>
      <c r="I25" s="1"/>
      <c r="J25" s="37"/>
      <c r="K25" s="22"/>
      <c r="L25" s="22"/>
      <c r="M25" s="35"/>
      <c r="N25" s="23"/>
      <c r="O25" s="24"/>
      <c r="P25" s="21"/>
      <c r="Q25" s="38">
        <f>SUM(Q7:Q23)</f>
        <v>55547.943999999996</v>
      </c>
      <c r="R25" s="38">
        <f>SUM(R7:R23)</f>
        <v>55547.943999999996</v>
      </c>
      <c r="S25" s="38" t="e">
        <f>SUM(#REF!)</f>
        <v>#REF!</v>
      </c>
      <c r="T25" s="38" t="e">
        <f>SUM(#REF!)</f>
        <v>#REF!</v>
      </c>
      <c r="U25" s="38">
        <f>SUM(U7:U14)</f>
        <v>0</v>
      </c>
      <c r="V25" s="38" t="e">
        <f>SUM(#REF!)</f>
        <v>#REF!</v>
      </c>
      <c r="W25" s="38" t="e">
        <f>SUM(#REF!)</f>
        <v>#REF!</v>
      </c>
      <c r="X25" s="38">
        <f>SUM(X7:X14)</f>
        <v>0</v>
      </c>
      <c r="Y25" s="38" t="e">
        <f>SUM(#REF!)</f>
        <v>#REF!</v>
      </c>
      <c r="Z25" s="38" t="e">
        <f>SUM(#REF!)</f>
        <v>#REF!</v>
      </c>
      <c r="AA25" s="38" t="e">
        <f>SUM(#REF!)</f>
        <v>#REF!</v>
      </c>
      <c r="AB25" s="38" t="e">
        <f>SUM(#REF!)</f>
        <v>#REF!</v>
      </c>
      <c r="AC25" s="38" t="e">
        <f>SUM(#REF!)</f>
        <v>#REF!</v>
      </c>
      <c r="AD25" s="27"/>
    </row>
    <row r="26" spans="1:30" s="20" customFormat="1" x14ac:dyDescent="0.2">
      <c r="A26" s="1"/>
      <c r="B26" s="1"/>
      <c r="C26" s="1"/>
      <c r="D26" s="1"/>
      <c r="E26" s="1"/>
      <c r="F26" s="1"/>
      <c r="G26" s="1"/>
      <c r="H26" s="1"/>
      <c r="I26" s="1"/>
      <c r="J26" s="21"/>
      <c r="K26" s="1"/>
      <c r="L26" s="1"/>
      <c r="M26" s="35"/>
      <c r="N26" s="24"/>
      <c r="O26" s="24"/>
      <c r="P26" s="21"/>
      <c r="Q26" s="25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27"/>
    </row>
    <row r="27" spans="1:30" x14ac:dyDescent="0.2">
      <c r="A27" s="104"/>
      <c r="B27" s="104"/>
      <c r="C27" s="104"/>
      <c r="D27" s="104"/>
      <c r="E27" s="104"/>
      <c r="F27" s="104"/>
      <c r="G27" s="104"/>
      <c r="M27" s="35"/>
      <c r="O27" s="24"/>
      <c r="Q27" s="25"/>
      <c r="U27" s="1"/>
    </row>
    <row r="28" spans="1:30" x14ac:dyDescent="0.2">
      <c r="M28" s="35"/>
    </row>
    <row r="29" spans="1:30" x14ac:dyDescent="0.2">
      <c r="M29" s="35"/>
    </row>
    <row r="30" spans="1:30" x14ac:dyDescent="0.2">
      <c r="M30" s="35"/>
    </row>
    <row r="31" spans="1:30" x14ac:dyDescent="0.2">
      <c r="M31" s="35"/>
    </row>
    <row r="32" spans="1:30" x14ac:dyDescent="0.2">
      <c r="M32" s="35"/>
    </row>
    <row r="33" spans="13:13" x14ac:dyDescent="0.2">
      <c r="M33" s="35"/>
    </row>
    <row r="34" spans="13:13" x14ac:dyDescent="0.2">
      <c r="M34" s="35"/>
    </row>
    <row r="35" spans="13:13" x14ac:dyDescent="0.2">
      <c r="M35" s="35"/>
    </row>
    <row r="36" spans="13:13" x14ac:dyDescent="0.25">
      <c r="M36" s="36"/>
    </row>
  </sheetData>
  <autoFilter ref="A6:AD33" xr:uid="{49D2997C-FFAC-48D0-A587-991559D2404B}"/>
  <mergeCells count="3">
    <mergeCell ref="A4:AC4"/>
    <mergeCell ref="A27:G27"/>
    <mergeCell ref="A25:H25"/>
  </mergeCells>
  <phoneticPr fontId="10" type="noConversion"/>
  <conditionalFormatting sqref="I7">
    <cfRule type="duplicateValues" dxfId="0" priority="4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customXml/itemProps3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2023-02-27T20:45:25Z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